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<sst xmlns="http://schemas.openxmlformats.org/spreadsheetml/2006/main" count="4721" uniqueCount="577">
  <si>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</si>
  <si>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</si>
  <si>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</si>
  <si>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</si>
  <si>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</si>
  <si>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</si>
  <si>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</si>
  <si>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</si>
  <si>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</si>
  <si>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</si>
  <si>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</si>
  <si>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</si>
  <si>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</si>
  <si>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</si>
  <si>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</si>
  <si>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</si>
  <si>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</si>
  <si>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</si>
  <si>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</si>
  <si>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</si>
  <si>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</si>
  <si>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</t>
  </si>
  <si>
    <t>Сбербанк</t>
  </si>
  <si>
    <t>BYN</t>
  </si>
  <si>
    <t>MRKP</t>
  </si>
  <si>
    <t>РСетиЦП ао</t>
  </si>
  <si>
    <t>CAD</t>
  </si>
  <si>
    <t>GCHE</t>
  </si>
  <si>
    <t>ЧеркизГ-ао</t>
  </si>
  <si>
    <t>CHF</t>
  </si>
  <si>
    <t>CHMF</t>
  </si>
  <si>
    <t>СевСт-ао</t>
  </si>
  <si>
    <t>CNY</t>
  </si>
  <si>
    <t>NLMK</t>
  </si>
  <si>
    <t>НЛМК ао</t>
  </si>
  <si>
    <t>EUR</t>
  </si>
  <si>
    <t>MOEX</t>
  </si>
  <si>
    <t>МосБиржа</t>
  </si>
  <si>
    <t>GBP</t>
  </si>
  <si>
    <t>NVTK</t>
  </si>
  <si>
    <t>Новатэк ао</t>
  </si>
  <si>
    <t>GLD</t>
  </si>
  <si>
    <t>NMTP</t>
  </si>
  <si>
    <t>НМТП ао</t>
  </si>
  <si>
    <t>HKD</t>
  </si>
  <si>
    <t>LKOH</t>
  </si>
  <si>
    <t>ЛУКОЙЛ</t>
  </si>
  <si>
    <t>JPY</t>
  </si>
  <si>
    <t>AFKS</t>
  </si>
  <si>
    <t>Система ао</t>
  </si>
  <si>
    <t>KZT</t>
  </si>
  <si>
    <t>ENPG</t>
  </si>
  <si>
    <t>ЭН+ГРУП ао</t>
  </si>
  <si>
    <t>OZON</t>
  </si>
  <si>
    <t>Озон</t>
  </si>
  <si>
    <t>SLV</t>
  </si>
  <si>
    <t>YNDX</t>
  </si>
  <si>
    <t>Yandex clA</t>
  </si>
  <si>
    <t>TRY</t>
  </si>
  <si>
    <t>SPCE</t>
  </si>
  <si>
    <t>Virgin Galactic Holdings, Inc. Common Stock</t>
  </si>
  <si>
    <t>USD</t>
  </si>
  <si>
    <t>UAH</t>
  </si>
  <si>
    <t>LENT</t>
  </si>
  <si>
    <t>Лента ао</t>
  </si>
  <si>
    <t>X5</t>
  </si>
  <si>
    <t>КЦ ИКС 5</t>
  </si>
  <si>
    <t>MGNT</t>
  </si>
  <si>
    <t>Магнит ао</t>
  </si>
  <si>
    <t>GAZP</t>
  </si>
  <si>
    <t>ГАЗПРОМ ао</t>
  </si>
  <si>
    <t>DSKY</t>
  </si>
  <si>
    <t>ДетскийМир</t>
  </si>
  <si>
    <t>AFLT</t>
  </si>
  <si>
    <t>Аэрофлот</t>
  </si>
  <si>
    <t>MVID</t>
  </si>
  <si>
    <t>М.видео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</si>
  <si>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</si>
  <si>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</si>
  <si>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</si>
  <si>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</si>
  <si>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</si>
  <si>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</si>
  <si>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</si>
  <si>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</si>
  <si>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</si>
  <si>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</si>
  <si>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</si>
  <si>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</si>
  <si>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</si>
  <si>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KZOSP - ОргСинт ап 30шт. по 0.25 RUR (данные из БД)</t>
  </si>
  <si>
    <t>Дивиденд по NVTK - Новатэк ао 1шт. по 18.1 RUR (данные из БД)</t>
  </si>
  <si>
    <t>Дивиденд по POLY - Solidcore 1шт. по 31.5 RUR (данные из БД)</t>
  </si>
  <si>
    <t>Дивиденд по LSRG - ЛСР ао 1шт. по 30 RUR (данные из БД)</t>
  </si>
  <si>
    <t>Выплата дивидендов ЛСР ао/ 1 шт. (данные из сделок)</t>
  </si>
  <si>
    <t>Вывод средств</t>
  </si>
  <si>
    <t>Выплата дивидендов Новатэк ао/ 1 шт. (данные из сделок)</t>
  </si>
  <si>
    <t>Дивиденд по T - Т-Техно ао 1шт. по 10.04 RUR (данные из БД)</t>
  </si>
  <si>
    <t>Дивиденд по TCS.IL - TCS Group 2шт. по 0.14 RUR (данные из БД)</t>
  </si>
  <si>
    <t>Выплата дивидендов Polymetal/ 1 шт. (данные из сделок)</t>
  </si>
  <si>
    <t>Дивиденд по RASP - Распадская 10шт. по 2.83 RUR (данные из БД)</t>
  </si>
  <si>
    <t>Дивиденд по NLMK - НЛМК ао 10шт. по 3.12 RUR (данные из БД)</t>
  </si>
  <si>
    <t>Выплата дивидендов TCS Group Holding PLC GDR/ 2 шт. (данные из сделок)</t>
  </si>
  <si>
    <t>Выплата дивидендов TCS Group Holding PLC GDR/ 1 шт. (данные из сделок)</t>
  </si>
  <si>
    <t>Выплата дивидендов Распадская/ 10 шт. (данные из сделок)</t>
  </si>
  <si>
    <t>Выплата дивидендов НЛМК ао/ 10 шт. (данные из сделок)</t>
  </si>
  <si>
    <t>Дивиденд по XRX - Xerox Holdings Corporation Common Stock 2шт. по 0.25 USD (данные из БД)</t>
  </si>
  <si>
    <t>Дивиденд по DSKY - ДетскийМир 20шт. по 3 RUR (данные из БД)</t>
  </si>
  <si>
    <t>Дивиденд по ALRS - АЛРОСА ао 20шт. по 2.63 RUR (данные из БД)</t>
  </si>
  <si>
    <t>Дивиденд по NLMK - НЛМК ао 10шт. по 3.21 RUR (данные из БД)</t>
  </si>
  <si>
    <t>Выплата дивидендов ОргСинт ап/ 30 шт. (данные из сделок)</t>
  </si>
  <si>
    <t>Дивиденд по AFKS - Система ао 100шт. по 0.13 RUR (данные из БД)</t>
  </si>
  <si>
    <t>Дивиденд по GAZP - ГАЗПРОМ ао 10шт. по 15.24 RUR (данные из БД)</t>
  </si>
  <si>
    <t>Выплата дивидендов ДетскийМир/ 20 шт. (данные из сделок)</t>
  </si>
  <si>
    <t>Дивиденд по NMTP - НМТП ао 400шт. по 1.35 RUR (данные из БД)</t>
  </si>
  <si>
    <t>Выплата дивидендов АЛРОСА ао/ 20 шт. (данные из сделок)</t>
  </si>
  <si>
    <t>Выплата дивидендов Система ао/ 100 шт. (данные из сделок)</t>
  </si>
  <si>
    <t>Выплата дивидендов ГАЗПРОМ ао/ 10 шт. (данные из сделок)</t>
  </si>
  <si>
    <t>Выплата дивидендов Xerox Holdings Corp-ао/ 2 шт. (данные из сделок)</t>
  </si>
  <si>
    <t>Выплата дивидендов НМТП ао/ 400 шт. (данные из сделок)</t>
  </si>
  <si>
    <t>Дивиденд по TCS.IL - TCS Group 2шт. по 0.2 RUR (данные из БД)</t>
  </si>
  <si>
    <t>Дивиденд по RTKM - Ростел -ао 20шт. по 5 RUR (данные из БД)</t>
  </si>
  <si>
    <t>Дивиденд по T - Т-Техно ао 3шт. по 12.65 RUR (данные из БД)</t>
  </si>
  <si>
    <t>Выплата дивидендов TCS Group Holding PLC GDR/ 3 шт. (данные из сделок)</t>
  </si>
  <si>
    <t>Дивиденд по POLY - Solidcore 2шт. по 29.8 RUR (данные из БД)</t>
  </si>
  <si>
    <t>Дивиденд по CHMF - СевСт-ао 5шт. по 15.44 RUR (данные из БД)</t>
  </si>
  <si>
    <t>Выплата дивидендов Ростел -ао/ 20 шт. (данные из сделок)</t>
  </si>
  <si>
    <t>Выплата дивидендов СевСт-ао/ 5 шт. (данные из сделок)</t>
  </si>
  <si>
    <t>Дивиденд по DSKY - ДетскийМир 40шт. по 2.5 RUR (данные из БД)</t>
  </si>
  <si>
    <t>Выплата дивидендов Polymetal/ 2 шт. (данные из сделок)</t>
  </si>
  <si>
    <t>Дивиденд по VTBR - ВТБ ао 30000шт. по 0 RUR (данные из БД)</t>
  </si>
  <si>
    <t>Дивиденд по SBER - Сбербанк 450шт. по 18.7 RUR (данные из БД)</t>
  </si>
  <si>
    <t>Дивиденд по NVTK - Новатэк ао 2шт. по 11.82 RUR (данные из БД)</t>
  </si>
  <si>
    <t>Дивиденд по TATN - Татнфт 3ао 1шт. по 9.94 RUR (данные из БД)</t>
  </si>
  <si>
    <t>Дивиденд по LSRG - ЛСР ао 4шт. по 20 RUR (данные из БД)</t>
  </si>
  <si>
    <t>Дивиденд по MTSS - МТС-ао 10шт. по 8.93 RUR (данные из БД)</t>
  </si>
  <si>
    <t>Дивиденд по NLMK - НЛМК ао 30шт. по 4.75 RUR (данные из БД)</t>
  </si>
  <si>
    <t>Выплата дивидендов ДетскийМир/ 40 шт. (данные из сделок)</t>
  </si>
  <si>
    <t>Выплата дивидендов ЛСР ао/ 4 шт. (данные из сделок)</t>
  </si>
  <si>
    <t>Дивиденд по PHOR - ФосАгро ао 1шт. по 33 RUR (данные из БД)</t>
  </si>
  <si>
    <t>Выплата дивидендов ВТБ ао/ 30000 шт. (данные из сделок)</t>
  </si>
  <si>
    <t>Выплата дивидендов МТС-ао/ 10 шт. (данные из сделок)</t>
  </si>
  <si>
    <t>Выплата дивидендов Сбербанк/ 450 шт. (данные из сделок)</t>
  </si>
  <si>
    <t>Выплата дивидендов НЛМК ао/ 30 шт. (данные из сделок)</t>
  </si>
  <si>
    <t>Выплата дивидендов Новатэк ао/ 2 шт. (данные из сделок)</t>
  </si>
  <si>
    <t>Выплата дивидендов Татнфт 3ао/ 1 шт. (данные из сделок)</t>
  </si>
  <si>
    <t>Выплата дивидендов ФосАгро ао/ 1 шт. (данные из сделок)</t>
  </si>
  <si>
    <t>Дивиденд по MVID - М.видео 10шт. по 30 RUR (данные из БД)</t>
  </si>
  <si>
    <t>Выплата дивидендов М.видео/ 10 шт. (данные из сделок)</t>
  </si>
  <si>
    <t>Дивиденд по CHMF - СевСт-ао 6шт. по 37.34 RUR (данные из БД)</t>
  </si>
  <si>
    <t>Дивиденд по X5 - КЦ ИКС 5 1шт. по 73.65 RUR (данные из БД)</t>
  </si>
  <si>
    <t>Дивиденд по LKOH - ЛУКОЙЛ 1шт. по 46 RUR (данные из БД)</t>
  </si>
  <si>
    <t>Дивиденд по UPRO - Юнипро ао 1000шт. по 0.11 RUR (данные из БД)</t>
  </si>
  <si>
    <t>Выплата дивидендов СевСт-ао/ 6 шт. (данные из сделок)</t>
  </si>
  <si>
    <t>Дивиденд по GMKN - ГМКНорНик 1шт. по 623.35 RUR (данные из БД)</t>
  </si>
  <si>
    <t>Дивиденд по PHOR - ФосАгро ао 1шт. по 123 RUR (данные из БД)</t>
  </si>
  <si>
    <t>Дивиденд по DSKY - ДетскийМир 40шт. по 5.08 RUR (данные из БД)</t>
  </si>
  <si>
    <t>Дивиденд по NLMK - НЛМК ао 50шт. по 6.43 RUR (данные из БД)</t>
  </si>
  <si>
    <t>Выплата дивидендов ЛУКОЙЛ/ 1 шт. (данные из сделок)</t>
  </si>
  <si>
    <t>Выплата дивидендов Юнипро ао/ 1000 шт. (данные из сделок)</t>
  </si>
  <si>
    <t>Выплата дивидендов ГМКНорНик/ 1 шт. (данные из сделок)</t>
  </si>
  <si>
    <t>Выплата дивидендов FIVE-гдр/ 1 шт. (данные из сделок)</t>
  </si>
  <si>
    <t>Дивиденд по MGNT - Магнит ао 1шт. по 245.31 RUR (данные из БД)</t>
  </si>
  <si>
    <t>Выплата дивидендов Магнит ао/ 1 шт. (данные из сделок)</t>
  </si>
  <si>
    <t>Выплата дивидендов НЛМК ао/ 50 шт. (данные из сделок)</t>
  </si>
  <si>
    <t>Дивиденд по CORR - CorEnergy Infrastructure Trust, Inc. Common Stock 1шт. по 0.05 USD (данные из БД)</t>
  </si>
  <si>
    <t>Выплата дивидендов CorEnergyInfrastrTrust-ао/ 1 шт. (данные из сделок)</t>
  </si>
  <si>
    <t>Дивиденд по GCHE - ЧеркизГ-ао 4шт. по 134 RUR (данные из БД)</t>
  </si>
  <si>
    <t>Выплата дивидендов ЧеркизГ-ао/ 4 шт. (данные из сделок)</t>
  </si>
  <si>
    <t>Дивиденд по NKNC - НКНХ ао 40шт. по 0.73 RUR (данные из БД)</t>
  </si>
  <si>
    <t>Дивиденд по NVTK - Новатэк ао 5шт. по 23.74 RUR (данные из БД)</t>
  </si>
  <si>
    <t>Дивиденд по NLMK - НЛМК ао 110шт. по 7.25 RUR (данные из БД)</t>
  </si>
  <si>
    <t>Дивиденд по SBER - Сбербанк 80шт. по 18.7 RUR (данные из БД)</t>
  </si>
  <si>
    <t>Дивиденд по MOEX - МосБиржа 40шт. по 9.45 RUR (данные из БД)</t>
  </si>
  <si>
    <t>Дивиденд по MVID - М.видео 10шт. по 38 RUR (данные из БД)</t>
  </si>
  <si>
    <t>Выплата дивидендов НКНХ ао/ 40 шт. (данные из сделок)</t>
  </si>
  <si>
    <t>Выплата дивидендов НЛМК ао/ 110 шт. (данные из сделок)</t>
  </si>
  <si>
    <t>Выплата дивидендов Новатэк ао/ 5 шт. (данные из сделок)</t>
  </si>
  <si>
    <t>Дивиденд по X5 - КЦ ИКС 5 1шт. по 110.49 RUR (данные из БД)</t>
  </si>
  <si>
    <t>Выплата дивидендов Сбербанк/ 80 шт. (данные из сделок)</t>
  </si>
  <si>
    <t>Выплата дивидендов МосБиржа/ 40 шт. (данные из сделок)</t>
  </si>
  <si>
    <t>Дивиденд по CHMF - СевСт-ао 18шт. по 46.77 RUR (данные из БД)</t>
  </si>
  <si>
    <t>Дивиденд по CHMF - СевСт-ао 18шт. по 36.27 RUR (данные из БД)</t>
  </si>
  <si>
    <t>Дивиденд по PHOR - ФосАгро ао 5шт. по 63 RUR (данные из БД)</t>
  </si>
  <si>
    <t>Выплата дивидендов СевСт-ао/ 18 шт. (данные из сделок)</t>
  </si>
  <si>
    <t>Дивиденд по MRKP - РСетиЦП ао 30000шт. по 0.03 RUR (данные из БД)</t>
  </si>
  <si>
    <t>Выплата дивидендов ФосАгро ао/ 5 шт. (данные из сделок)</t>
  </si>
  <si>
    <t>Дивиденд по NLMK - НЛМК ао 120шт. по 7.71 RUR (данные из БД)</t>
  </si>
  <si>
    <t>Дивиденд по PHOR - ФосАгро ао 5шт. по 105 RUR (данные из БД)</t>
  </si>
  <si>
    <t>Дивиденд по LKOH - ЛУКОЙЛ 1шт. по 213 RUR (данные из БД)</t>
  </si>
  <si>
    <t>Дивиденд по DSKY - ДетскийМир 40шт. по 6.07 RUR (данные из БД)</t>
  </si>
  <si>
    <t>Дивиденд по NMTP - НМТП ао 600шт. по 0.06 RUR (данные из БД)</t>
  </si>
  <si>
    <t>Дивиденд по AFKS - Система ао 400шт. по 0.31 RUR (данные из БД)</t>
  </si>
  <si>
    <t>Дивиденд по GAZP - ГАЗПРОМ ао 20шт. по 12.55 RUR (данные из БД)</t>
  </si>
  <si>
    <t>Дивиденд по CHMF - СевСт-ао 18шт. по 84.45 RUR (данные из БД)</t>
  </si>
  <si>
    <t>Дивиденд по NLMK - НЛМК ао 120шт. по 13.62 RUR (данные из БД)</t>
  </si>
  <si>
    <t>Дивиденд по PHOR - ФосАгро ао 5шт. по 156 RUR (данные из БД)</t>
  </si>
  <si>
    <t>Дивиденд по GCHE - ЧеркизГ-ао 5шт. по 85.27 RUR (данные из БД)</t>
  </si>
  <si>
    <t>Дивиденд по NVTK - Новатэк ао 5шт. по 27.67 RUR (данные из БД)</t>
  </si>
  <si>
    <t>Дивиденд по NLMK - НЛМК ао 120шт. по 13.33 RUR (данные из БД)</t>
  </si>
  <si>
    <t>Дивиденд по CHMF - СевСт-ао 18шт. по 85.93 RUR (данные из БД)</t>
  </si>
  <si>
    <t>Дивиденд по MVID - М.видео 12шт. по 35 RUR (данные из БД)</t>
  </si>
  <si>
    <t>Дивиденд по PHOR - ФосАгро ао 5шт. по 234 RUR (данные из БД)</t>
  </si>
  <si>
    <t>Дивиденд по LKOH - ЛУКОЙЛ 1шт. по 340 RUR (данные из БД)</t>
  </si>
  <si>
    <t>Дивиденд по DSKY - ДетскийМир 40шт. по 5.2 RUR (данные из БД)</t>
  </si>
  <si>
    <t>Дивиденд по MGNT - Магнит ао 1шт. по 294.37 RUR (данные из БД)</t>
  </si>
  <si>
    <t>Дивиденд по NVTK - Новатэк ао 5шт. по 43.77 RUR (данные из БД)</t>
  </si>
  <si>
    <t>Дивиденд по NMTP - НМТП ао 600шт. по 0.54 RUR (данные из БД)</t>
  </si>
  <si>
    <t>Дивиденд по PHOR - ФосАгро ао 5шт. по 390 RUR (данные из БД)</t>
  </si>
  <si>
    <t>Дивиденд по NVTK - Новатэк ао 5шт. по 45 RUR (данные из БД)</t>
  </si>
  <si>
    <t>Дивиденд по GAZP - ГАЗПРОМ ао 20шт. по 51.03 RUR (данные из БД)</t>
  </si>
  <si>
    <t>Дивиденд по GCHE - ЧеркизГ-ао 5шт. по 148.05 RUR (данные из БД)</t>
  </si>
  <si>
    <t>Дивиденд по PHOR - ФосАгро ао 5шт. по 318 RUR (данные из БД)</t>
  </si>
  <si>
    <t>Дивиденд по LKOH - ЛУКОЙЛ 1шт. по 256 RUR (данные из БД)</t>
  </si>
  <si>
    <t>Дивиденд по LKOH - ЛУКОЙЛ 1шт. по 537 RUR (данные из БД)</t>
  </si>
  <si>
    <t>Дивиденд по PHOR - ФосАгро ао 5шт. по 465 RUR (данные из БД)</t>
  </si>
  <si>
    <t>Дивиденд по NVTK - Новатэк ао 5шт. по 60.58 RUR (данные из БД)</t>
  </si>
  <si>
    <t>Дивиденд по SBER - Сбербанк 80шт. по 25 RUR (данные из БД)</t>
  </si>
  <si>
    <t>Дивиденд по LKOH - ЛУКОЙЛ 1шт. по 438 RUR (данные из БД)</t>
  </si>
  <si>
    <t>Дивиденд по MOEX - МосБиржа 40шт. по 4.84 RUR (данные из БД)</t>
  </si>
  <si>
    <t>Дивиденд по MRKP - РСетиЦП ао 30000шт. по 0 RUR (данные из БД)</t>
  </si>
  <si>
    <t>Дивиденд по PHOR - ФосАгро ао 5шт. по 264 RUR (данные из БД)</t>
  </si>
  <si>
    <t>Дивиденд по NMTP - НМТП ао 600шт. по 0.8 RUR (данные из БД)</t>
  </si>
  <si>
    <t>Дивиденд по AFKS - Система ао 400шт. по 0.41 RUR (данные из БД)</t>
  </si>
  <si>
    <t>Дивиденд по GCHE - ЧеркизГ-ао 5шт. по 118.43 RUR (данные из БД)</t>
  </si>
  <si>
    <t>Дивиденд по NVTK - Новатэк ао 5шт. по 34.5 RUR (данные из БД)</t>
  </si>
  <si>
    <t>Дивиденд по LKOH - ЛУКОЙЛ 1шт. по 447 RUR (данные из БД)</t>
  </si>
  <si>
    <t>Дивиденд по PHOR - ФосАгро ао 5шт. по 291 RUR (данные из БД)</t>
  </si>
  <si>
    <t>Дивиденд по MGNT - Магнит ао 1шт. по 412.13 RUR (данные из БД)</t>
  </si>
  <si>
    <t>Дивиденд по NVTK - Новатэк ао 5шт. по 44.09 RUR (данные из БД)</t>
  </si>
  <si>
    <t>Дивиденд по GCHE - ЧеркизГ-ао 5шт. по 205.38 RUR (данные из БД)</t>
  </si>
  <si>
    <t>Дивиденд по LKOH - ЛУКОЙЛ 1шт. по 498 RUR (данные из БД)</t>
  </si>
  <si>
    <t>Дивиденд по NLMK - НЛМК ао 120шт. по 25.43 RUR (данные из БД)</t>
  </si>
  <si>
    <t>Дивиденд по MOEX - МосБиржа 40шт. по 17.35 RUR (данные из БД)</t>
  </si>
  <si>
    <t>Дивиденд по SPCE - Virgin Galactic Holdings, Inc. Common Stock 14шт. по 0.05 USD (данные из БД)</t>
  </si>
  <si>
    <t>Дивиденд по CHMF - СевСт-ао 18шт. по 191.51 RUR (данные из БД)</t>
  </si>
  <si>
    <t>Дивиденд по CHMF - СевСт-ао 18шт. по 38.3 RUR (данные из БД)</t>
  </si>
  <si>
    <t>Дивиденд по MRKP - РСетиЦП ао 30000шт. по 0.04 RUR (данные из БД)</t>
  </si>
  <si>
    <t>Дивиденд по NMTP - НМТП ао 600шт. по 0.77 RUR (данные из БД)</t>
  </si>
  <si>
    <t>Дивиденд по PHOR - ФосАгро ао 5шт. по 294 RUR (данные из БД)</t>
  </si>
  <si>
    <t>Дивиденд по PHOR - ФосАгро ао 5шт. по 15 RUR (данные из БД)</t>
  </si>
  <si>
    <t>Дивиденд по SBER - Сбербанк 80шт. по 33.3 RUR (данные из БД)</t>
  </si>
  <si>
    <t>Дивиденд по AFKS - Система ао 400шт. по 0.52 RUR (данные из БД)</t>
  </si>
  <si>
    <t>Дивиденд по CHMF - СевСт-ао 18шт. по 31.06 RUR (данные из БД)</t>
  </si>
  <si>
    <t>Дивиденд по YNDX - Yandex clA 1шт. по 80 RUR (данные из БД)</t>
  </si>
  <si>
    <t>Дивиденд по PHOR - ФосАгро ао 5шт. по 117 RUR (данные из БД)</t>
  </si>
  <si>
    <t>Дивиденд по GCHE - ЧеркизГ-ао 5шт. по 142.11 RUR (данные из БД)</t>
  </si>
  <si>
    <t>Дивиденд по NVTK - Новатэк ао 5шт. по 35.5 RUR (данные из БД)</t>
  </si>
  <si>
    <t>Дивиденд по CHMF - СевСт-ао 18шт. по 49.06 RUR (данные из БД)</t>
  </si>
  <si>
    <t>Дивиденд по LKOH - ЛУКОЙЛ 1шт. по 514 RUR (данные из БД)</t>
  </si>
  <si>
    <t>Дивиденд по PHOR - ФосАгро ао 5шт. по 126 RUR (данные из БД)</t>
  </si>
  <si>
    <t>Дивиденд по GCHE - ЧеркизГ-ао 5шт. по 98.92 RUR (данные из БД)</t>
  </si>
  <si>
    <t>Дивиденд по NVTK - Новатэк ао 5шт. по 46.65 RUR (данные из БД)</t>
  </si>
  <si>
    <t>Дивиденд по LKOH - ЛУКОЙЛ 1шт. по 541 RUR (данные из БД)</t>
  </si>
  <si>
    <t>Дивиденд по PHOR - ФосАгро ао 5шт. по 87 RUR (данные из БД)</t>
  </si>
  <si>
    <t>Дивиденд по MRKP - РСетиЦП ао 30000шт. по 0.05 RUR (данные из БД)</t>
  </si>
  <si>
    <t>Дивиденд по X5 - КЦ ИКС 5 1шт. по 648 RUR (данные из БД)</t>
  </si>
  <si>
    <t>Дивиденд по MOEX - МосБиржа 40шт. по 26.11 RUR (данные из БД)</t>
  </si>
  <si>
    <t>Дивиденд по NMTP - НМТП ао 600шт. по 0.96 RUR (данные из БД)</t>
  </si>
  <si>
    <t>Дивиденд по AFLT - Аэрофлот 20шт. по 5.27 RUR (данные из БД)</t>
  </si>
  <si>
    <t>Дивиденд по SBER - Сбербанк 80шт. по 34.84 RUR (данные из БД)</t>
  </si>
  <si>
    <t>Дивиденд по PHOR - ФосАгро ао 5шт. по 273 RUR (данные из БД)</t>
  </si>
  <si>
    <t>Дивиденд по OZON - Озон 1шт. по 143.55 RUR (данные из БД)</t>
  </si>
  <si>
    <t>Дивиденд по X5 - КЦ ИКС 5 1шт. по 368 RUR (данные из БД)</t>
  </si>
  <si>
    <t>Дивиденд по LKOH - ЛУКОЙЛ 1шт. по 397 RUR (данные из БД)</t>
  </si>
  <si>
    <t>Дивиденд по GCHE - ЧеркизГ-ао 5шт. по 229.37 RUR (данные из БД)</t>
  </si>
  <si>
    <t>Дивиденд по NVTK - Новатэк ао 5шт. по 47.23 RUR (данные из БД)</t>
  </si>
  <si>
    <t>Дивиденд по LKOH - ЛУКОЙЛ 1шт. по 278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</si>
  <si>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</si>
  <si>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</si>
  <si>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</si>
  <si>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</si>
  <si>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</si>
  <si>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</si>
  <si>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LENT:moex (Лента ао)</t>
  </si>
  <si>
    <t>Стоимость сейчас</t>
  </si>
  <si>
    <t>sell</t>
  </si>
  <si>
    <t>Полный доход</t>
  </si>
  <si>
    <t>FXKZ</t>
  </si>
  <si>
    <t>TRUR</t>
  </si>
  <si>
    <t>TUSD</t>
  </si>
  <si>
    <t>TATN</t>
  </si>
  <si>
    <t>VTBR</t>
  </si>
  <si>
    <t>SWN</t>
  </si>
  <si>
    <t>KZOSP</t>
  </si>
  <si>
    <t>KBTK</t>
  </si>
  <si>
    <t>VEON</t>
  </si>
  <si>
    <t>TCS.IL</t>
  </si>
  <si>
    <t>T</t>
  </si>
  <si>
    <t>XRX</t>
  </si>
  <si>
    <t>POLY</t>
  </si>
  <si>
    <t>LSRG</t>
  </si>
  <si>
    <t>AKNX</t>
  </si>
  <si>
    <t>RUGR</t>
  </si>
  <si>
    <t>RTKM</t>
  </si>
  <si>
    <t>ALRS</t>
  </si>
  <si>
    <t>RASP</t>
  </si>
  <si>
    <t>HHR</t>
  </si>
  <si>
    <t>ORUP</t>
  </si>
  <si>
    <t>APTK</t>
  </si>
  <si>
    <t>CCL</t>
  </si>
  <si>
    <t>GMKN</t>
  </si>
  <si>
    <t>FXGD</t>
  </si>
  <si>
    <t>KMAZ</t>
  </si>
  <si>
    <t>VKCO</t>
  </si>
  <si>
    <t>AGRO</t>
  </si>
  <si>
    <t>RSTI</t>
  </si>
  <si>
    <t>POGR</t>
  </si>
  <si>
    <t>FESH</t>
  </si>
  <si>
    <t>MTSS</t>
  </si>
  <si>
    <t>NKNC</t>
  </si>
  <si>
    <t>KRKNP</t>
  </si>
  <si>
    <t>UPRO</t>
  </si>
  <si>
    <t>SBMX</t>
  </si>
  <si>
    <t>SNGSP</t>
  </si>
  <si>
    <t>TECH</t>
  </si>
  <si>
    <t>FLOT</t>
  </si>
  <si>
    <t>GLTR</t>
  </si>
  <si>
    <t>CORR</t>
  </si>
  <si>
    <t>LNTA</t>
  </si>
  <si>
    <t>MSST</t>
  </si>
  <si>
    <t>ACH</t>
  </si>
  <si>
    <t>JD</t>
  </si>
  <si>
    <t>LI</t>
  </si>
  <si>
    <t>PHOR
ФосАгро ао</t>
  </si>
  <si>
    <t>SBER
Сбербанк</t>
  </si>
  <si>
    <t>MRKP
РСетиЦП ао</t>
  </si>
  <si>
    <t>GCHE
ЧеркизГ-ао</t>
  </si>
  <si>
    <t>CHMF
СевСт-ао</t>
  </si>
  <si>
    <t>NLMK
НЛМК ао</t>
  </si>
  <si>
    <t>MOEX
МосБиржа</t>
  </si>
  <si>
    <t>NVTK
Новатэк ао</t>
  </si>
  <si>
    <t>NMTP
НМТП ао</t>
  </si>
  <si>
    <t>LKOH
ЛУКОЙЛ</t>
  </si>
  <si>
    <t>AFKS
Система ао</t>
  </si>
  <si>
    <t>ENPG
ЭН+ГРУП ао</t>
  </si>
  <si>
    <t>OZON
Озон</t>
  </si>
  <si>
    <t>YNDX
Yandex clA</t>
  </si>
  <si>
    <t>SPCE
Virgin Galactic Holdings, Inc. Common Stock</t>
  </si>
  <si>
    <t>LENT
Лента ао</t>
  </si>
  <si>
    <t>X5
КЦ ИКС 5</t>
  </si>
  <si>
    <t>MGNT
Магнит ао</t>
  </si>
  <si>
    <t>GAZP
ГАЗПРОМ ао</t>
  </si>
  <si>
    <t>DSKY
ДетскийМир</t>
  </si>
  <si>
    <t>AFLT
Аэрофлот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</si>
  <si>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</si>
  <si>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</si>
  <si>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</si>
  <si>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</si>
  <si>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</si>
  <si>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</si>
  <si>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</si>
  <si>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</si>
  <si>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</si>
  <si>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</si>
  <si>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commission</t>
  </si>
  <si>
    <t>Комиссия по тарифу</t>
  </si>
  <si>
    <t>FinEx FFIN KZT UCITS ETF</t>
  </si>
  <si>
    <t>etf</t>
  </si>
  <si>
    <t>БПИФ ТИНЬКОФФ ВЕЧНЫЙ ПОРТФ РУБ</t>
  </si>
  <si>
    <t>БПИФ ТИНЬКОФФ ВЕЧНЫЙ ПОРТФ США</t>
  </si>
  <si>
    <t>ПАО "Татнефть" ао</t>
  </si>
  <si>
    <t>ао ПАО Банк ВТБ</t>
  </si>
  <si>
    <t>Southwestern Energy Company Common Stock</t>
  </si>
  <si>
    <t>ПАО "Органический синтез" ап</t>
  </si>
  <si>
    <t>Кузбас.Топл.Комп. ПАО ао</t>
  </si>
  <si>
    <t>VimpelCom Ltd</t>
  </si>
  <si>
    <t>ПАО "НОВАТЭК" ао</t>
  </si>
  <si>
    <t>ПАО Детский мир</t>
  </si>
  <si>
    <t>TCS Group</t>
  </si>
  <si>
    <t>ГДР TCS Group Holding ORD SHS</t>
  </si>
  <si>
    <t>Xerox Holdings Corporation Common Stock</t>
  </si>
  <si>
    <t>Polymetal International plc</t>
  </si>
  <si>
    <t>Группа ЛСР ПАО ао</t>
  </si>
  <si>
    <t>БПИФ АЛЬФА_КАП ТЕХНОЛОГИИ 100</t>
  </si>
  <si>
    <t>"Газпром" (ПАО) ао</t>
  </si>
  <si>
    <t>nalog</t>
  </si>
  <si>
    <t>Налог (дивиденды) ЛСР ао/ 1 шт.</t>
  </si>
  <si>
    <t>dohod</t>
  </si>
  <si>
    <t>Выплата дивидендов ЛСР ао/ 1 шт.</t>
  </si>
  <si>
    <t>Налог</t>
  </si>
  <si>
    <t>output</t>
  </si>
  <si>
    <t>Русгрэйн Холдинг ПАО ао</t>
  </si>
  <si>
    <t>Ростелеком (ПАО) ао.</t>
  </si>
  <si>
    <t>Налог (дивиденды) Новатэк ао/ 1 шт.</t>
  </si>
  <si>
    <t>Выплата дивидендов Новатэк ао/ 1 шт.</t>
  </si>
  <si>
    <t>АЛРОСА ПАО ао</t>
  </si>
  <si>
    <t>ПАО Распадская ао</t>
  </si>
  <si>
    <t>Сбербанк России ПАО ао</t>
  </si>
  <si>
    <t>ПАО "НЛМК" ао</t>
  </si>
  <si>
    <t>"М.видео" ПАО ао</t>
  </si>
  <si>
    <t>HeadHunter</t>
  </si>
  <si>
    <t>Выплата дивидендов Polymetal/ 1 шт.</t>
  </si>
  <si>
    <t>ПАО "ОР" ао</t>
  </si>
  <si>
    <t>АФК "Система" ПАО ао</t>
  </si>
  <si>
    <t>ПАО "Аптечная сеть 36,6" ао</t>
  </si>
  <si>
    <t>ПАО Московская Биржа</t>
  </si>
  <si>
    <t>Carnival Corporation Common Stock</t>
  </si>
  <si>
    <t>Выплата дивидендов TCS Group Holding PLC GDR/ 2 шт.</t>
  </si>
  <si>
    <t>Выплата дивидендов TCS Group Holding PLC GDR/ 1 шт.</t>
  </si>
  <si>
    <t>ГМК "Нор.Никель" ПАО ао</t>
  </si>
  <si>
    <t>Налог (дивиденды) Распадская/ 10 шт.</t>
  </si>
  <si>
    <t>Выплата дивидендов Распадская/ 10 шт.</t>
  </si>
  <si>
    <t>FinEx Gold ETF USD</t>
  </si>
  <si>
    <t>Налог (дивиденды) НЛМК ао/ 10 шт.</t>
  </si>
  <si>
    <t>Выплата дивидендов НЛМК ао/ 10 шт.</t>
  </si>
  <si>
    <t>КАМАЗ ПАО</t>
  </si>
  <si>
    <t>"Магнит" ПАО ао</t>
  </si>
  <si>
    <t>ГДР Mail.ru Gr Limited ORD SHS</t>
  </si>
  <si>
    <t>ГДР ROS AGRO PLC ORD SHS</t>
  </si>
  <si>
    <t>"Российские сети" ПАО ао</t>
  </si>
  <si>
    <t>НК ЛУКОЙЛ (ПАО) - ао</t>
  </si>
  <si>
    <t>Petropavlovsk PLC</t>
  </si>
  <si>
    <t>ДВ морское пароходство ПАО ао</t>
  </si>
  <si>
    <t>Налог (дивиденды) ОргСинт ап/ 30 шт.</t>
  </si>
  <si>
    <t>Выплата дивидендов ОргСинт ап/ 30 шт.</t>
  </si>
  <si>
    <t>Северсталь (ПАО)ао</t>
  </si>
  <si>
    <t>Налог (дивиденды) ДетскийМир/ 20 шт.</t>
  </si>
  <si>
    <t>Выплата дивидендов ДетскийМир/ 20 шт.</t>
  </si>
  <si>
    <t>Мобильные ТелеСистемы ПАО ао</t>
  </si>
  <si>
    <t>"Нижнекамскнефтехим" ПАО ао</t>
  </si>
  <si>
    <t>ФосАгро ПАО ао</t>
  </si>
  <si>
    <t>НМТП (ПАО) ао</t>
  </si>
  <si>
    <t>Саратовский НПЗ ПАО ап</t>
  </si>
  <si>
    <t>Юнипро ПАО ао</t>
  </si>
  <si>
    <t>БПИФ Сбер Индекс Мосбиржи</t>
  </si>
  <si>
    <t>Налог (дивиденды) АЛРОСА ао/ 20 шт.</t>
  </si>
  <si>
    <t>Выплата дивидендов АЛРОСА ао/ 20 шт.</t>
  </si>
  <si>
    <t>Выплата дивидендов Система ао/ 100 шт.</t>
  </si>
  <si>
    <t>Налог (дивиденды) ГАЗПРОМ ао/ 10 шт.</t>
  </si>
  <si>
    <t>Выплата дивидендов ГАЗПРОМ ао/ 10 шт.</t>
  </si>
  <si>
    <t>Сургутнефтегаз ПАО ап</t>
  </si>
  <si>
    <t>Выплата дивидендов Xerox Holdings Corp-ао/ 2 шт.</t>
  </si>
  <si>
    <t>Налог (дивиденды) НМТП ао/ 400 шт.</t>
  </si>
  <si>
    <t>Выплата дивидендов НМТП ао/ 400 шт.</t>
  </si>
  <si>
    <t>Выплата дивидендов TCS Group Holding PLC GDR/ 3 шт.</t>
  </si>
  <si>
    <t>USD000UTSTOM</t>
  </si>
  <si>
    <t>USDRUB_TOM - USD/РУБ</t>
  </si>
  <si>
    <t>selt</t>
  </si>
  <si>
    <t>БПИФ ТИНЬКОФФНАСДАК ТЕХНОЛОГИИ</t>
  </si>
  <si>
    <t>USD000000TOD</t>
  </si>
  <si>
    <t>USDRUB_TOD - USD/РУБ</t>
  </si>
  <si>
    <t>Налог (дивиденды) Ростел -ао/ 20 шт.</t>
  </si>
  <si>
    <t>Выплата дивидендов Ростел -ао/ 20 шт.</t>
  </si>
  <si>
    <t>Налог (дивиденды) СевСт-ао/ 5 шт.</t>
  </si>
  <si>
    <t>Выплата дивидендов СевСт-ао/ 5 шт.</t>
  </si>
  <si>
    <t>Выплата дивидендов Polymetal/ 2 шт.</t>
  </si>
  <si>
    <t>Налог (дивиденды) ДетскийМир/ 40 шт.</t>
  </si>
  <si>
    <t>Выплата дивидендов ДетскийМир/ 40 шт.</t>
  </si>
  <si>
    <t>Налог (дивиденды) ЛСР ао/ 4 шт.</t>
  </si>
  <si>
    <t>Выплата дивидендов ЛСР ао/ 4 шт.</t>
  </si>
  <si>
    <t>Налог (дивиденды) ВТБ ао/ 30000 шт.</t>
  </si>
  <si>
    <t>Выплата дивидендов ВТБ ао/ 30000 шт.</t>
  </si>
  <si>
    <t>Налог (дивиденды) МТС-ао/ 10 шт.</t>
  </si>
  <si>
    <t>Выплата дивидендов МТС-ао/ 10 шт.</t>
  </si>
  <si>
    <t>Налог (дивиденды) Сбербанк/ 450 шт.</t>
  </si>
  <si>
    <t>Выплата дивидендов Сбербанк/ 450 шт.</t>
  </si>
  <si>
    <t>МРСК Центр. и Приволж. ао</t>
  </si>
  <si>
    <t>Налог (дивиденды) НЛМК ао/ 30 шт.</t>
  </si>
  <si>
    <t>Выплата дивидендов НЛМК ао/ 30 шт.</t>
  </si>
  <si>
    <t>Налог (дивиденды) Новатэк ао/ 2 шт.</t>
  </si>
  <si>
    <t>Выплата дивидендов Новатэк ао/ 2 шт.</t>
  </si>
  <si>
    <t>Налог (дивиденды) Татнфт 3ао/ 1 шт.</t>
  </si>
  <si>
    <t>Выплата дивидендов Татнфт 3ао/ 1 шт.</t>
  </si>
  <si>
    <t>Совкомфлот ао</t>
  </si>
  <si>
    <t>Налог (дивиденды) ФосАгро ао/ 1 шт.</t>
  </si>
  <si>
    <t>Выплата дивидендов ФосАгро ао/ 1 шт.</t>
  </si>
  <si>
    <t>ГДР Globaltrans Invest ORD SHS</t>
  </si>
  <si>
    <t>Налог (дивиденды) М.видео/ 10 шт.</t>
  </si>
  <si>
    <t>Выплата дивидендов М.видео/ 10 шт.</t>
  </si>
  <si>
    <t>АДР Ozon Holdings PLC ORD SHS</t>
  </si>
  <si>
    <t>ГДР X5 RetailGroup N.V.ORD SHS</t>
  </si>
  <si>
    <t>Налог (дивиденды) СевСт-ао/ 6 шт.</t>
  </si>
  <si>
    <t>Выплата дивидендов СевСт-ао/ 6 шт.</t>
  </si>
  <si>
    <t>Налог (дивиденды) ЛУКОЙЛ/ 1 шт.</t>
  </si>
  <si>
    <t>Выплата дивидендов ЛУКОЙЛ/ 1 шт.</t>
  </si>
  <si>
    <t>Налог (дивиденды) Юнипро ао/ 1000 шт.</t>
  </si>
  <si>
    <t>Выплата дивидендов Юнипро ао/ 1000 шт.</t>
  </si>
  <si>
    <t>Налог (дивиденды) ГМКНорНик/ 1 шт.</t>
  </si>
  <si>
    <t>Выплата дивидендов ГМКНорНик/ 1 шт.</t>
  </si>
  <si>
    <t>Выплата дивидендов FIVE-гдр/ 1 шт.</t>
  </si>
  <si>
    <t>Налог (дивиденды) Магнит ао/ 1 шт.</t>
  </si>
  <si>
    <t>Выплата дивидендов Магнит ао/ 1 шт.</t>
  </si>
  <si>
    <t>Налог (дивиденды) НЛМК ао/ 50 шт.</t>
  </si>
  <si>
    <t>Выплата дивидендов НЛМК ао/ 50 шт.</t>
  </si>
  <si>
    <t>CorEnergy Infrastructure Trust, Inc. Common Stock</t>
  </si>
  <si>
    <t>PLLC Yandex N.V. class A shs</t>
  </si>
  <si>
    <t>Выплата дивидендов CorEnergyInfrastrTrust-ао/ 1 шт.</t>
  </si>
  <si>
    <t>Группа Черкизово ПАО-ао</t>
  </si>
  <si>
    <t>МКПАО Лента др</t>
  </si>
  <si>
    <t>Мультисистема ОАО ао</t>
  </si>
  <si>
    <t>Aluminum Corporation of China Limited American Depositary Shares</t>
  </si>
  <si>
    <t>Налог (дивиденды) ЧеркизГ-ао/ 4 шт.</t>
  </si>
  <si>
    <t>Выплата дивидендов ЧеркизГ-ао/ 4 шт.</t>
  </si>
  <si>
    <t>МКПАО ЭН+ ГРУП ао</t>
  </si>
  <si>
    <t>Налог (дивиденды) НКНХ ао/ 40 шт.</t>
  </si>
  <si>
    <t>Выплата дивидендов НКНХ ао/ 40 шт.</t>
  </si>
  <si>
    <t>Налог (дивиденды) НЛМК ао/ 110 шт.</t>
  </si>
  <si>
    <t>Выплата дивидендов НЛМК ао/ 110 шт.</t>
  </si>
  <si>
    <t>Налог (дивиденды) Новатэк ао/ 5 шт.</t>
  </si>
  <si>
    <t>Выплата дивидендов Новатэк ао/ 5 шт.</t>
  </si>
  <si>
    <t>Налог (дивиденды) Сбербанк/ 80 шт.</t>
  </si>
  <si>
    <t>Выплата дивидендов Сбербанк/ 80 шт.</t>
  </si>
  <si>
    <t>Налог (дивиденды) МосБиржа/ 40 шт.</t>
  </si>
  <si>
    <t>Выплата дивидендов МосБиржа/ 40 шт.</t>
  </si>
  <si>
    <t>JD.com, Inc</t>
  </si>
  <si>
    <t>Налог (дивиденды) СевСт-ао/ 18 шт.</t>
  </si>
  <si>
    <t>Выплата дивидендов СевСт-ао/ 18 шт.</t>
  </si>
  <si>
    <t>Li Auto Inc. - American Depositary Shares ETF</t>
  </si>
  <si>
    <t>Налог (дивиденды) ФосАгро ао/ 5 шт.</t>
  </si>
  <si>
    <t>Выплата дивидендов ФосАгро ао/ 5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</si>
  <si>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</si>
  <si>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</si>
  <si>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</si>
  <si>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</si>
  <si>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</si>
  <si>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</si>
  <si>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</si>
  <si>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</si>
  <si>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</si>
  <si>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</si>
  <si>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</si>
  <si>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</si>
  <si>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</t>
  </si>
  <si>
    <t>ОргСинт ап</t>
  </si>
  <si>
    <t>Solidcore</t>
  </si>
  <si>
    <t>ЛСР ао</t>
  </si>
  <si>
    <t>Т-Техно ао</t>
  </si>
  <si>
    <t>Распадская</t>
  </si>
  <si>
    <t>АЛРОСА ао</t>
  </si>
  <si>
    <t>Ростел -ао</t>
  </si>
  <si>
    <t>ВТБ ао</t>
  </si>
  <si>
    <t>Татнфт 3ао</t>
  </si>
  <si>
    <t>МТС-ао</t>
  </si>
  <si>
    <t>Юнипро ао</t>
  </si>
  <si>
    <t>ГМКНорНик</t>
  </si>
  <si>
    <t>НКНХ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</si>
  <si>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</si>
  <si>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</si>
  <si>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</si>
  <si>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</si>
  <si>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</si>
  <si>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</si>
  <si>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</si>
  <si>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</si>
  <si>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</si>
  <si>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</si>
  <si>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</si>
  <si>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</si>
  <si>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</si>
  <si>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</si>
  <si>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</si>
  <si>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</si>
  <si>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FXKZ ETF</t>
  </si>
  <si>
    <t>TRUR ETF</t>
  </si>
  <si>
    <t>TUSD ETF</t>
  </si>
  <si>
    <t>КузбТК ао</t>
  </si>
  <si>
    <t>VEON </t>
  </si>
  <si>
    <t>AKNX ETF</t>
  </si>
  <si>
    <t>Русгрэйн</t>
  </si>
  <si>
    <t>ОРГ ао</t>
  </si>
  <si>
    <t>Аптеки36и6</t>
  </si>
  <si>
    <t>FXGD ETF</t>
  </si>
  <si>
    <t>КАМАЗ</t>
  </si>
  <si>
    <t>МКПАО "ВК"</t>
  </si>
  <si>
    <t>AGRO-гдр</t>
  </si>
  <si>
    <t>Россети ао</t>
  </si>
  <si>
    <t>Petropavl</t>
  </si>
  <si>
    <t>ДВМП ао</t>
  </si>
  <si>
    <t>СаратНПЗ-п</t>
  </si>
  <si>
    <t>SBMX ETF</t>
  </si>
  <si>
    <t>Сургнфгз-п</t>
  </si>
  <si>
    <t>TECH ETF</t>
  </si>
  <si>
    <t>Совкомфлот</t>
  </si>
  <si>
    <t>GLTR-гдр</t>
  </si>
  <si>
    <t>МультиСис</t>
  </si>
  <si>
    <t>Aluminum Corporation of China Limited American Depositary Sh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</si>
</sst>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6404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0.2946</v>
      </c>
      <c r="L2" s="6" t="n">
        <v>3716.34</v>
      </c>
      <c r="M2" s="17" t="n">
        <v>17.16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322.11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0.2059</v>
      </c>
      <c r="L3" s="6" t="n">
        <v>261.1</v>
      </c>
      <c r="M3" s="17" t="n">
        <v>13.81</v>
      </c>
      <c r="N3" s="16"/>
      <c r="O3" s="16" t="s">
        <v>23</v>
      </c>
      <c r="P3" s="17" t="n">
        <v>25.915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30000</v>
      </c>
      <c r="F4" s="6" t="n">
        <v>0.596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0.2883</v>
      </c>
      <c r="L4" s="6" t="n">
        <v>0.23</v>
      </c>
      <c r="M4" s="17" t="n">
        <v>9.58</v>
      </c>
      <c r="N4" s="16"/>
      <c r="O4" s="16" t="s">
        <v>26</v>
      </c>
      <c r="P4" s="17" t="n">
        <v>51.362793393219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</v>
      </c>
      <c r="F5" s="6" t="n">
        <v>3383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0.1497</v>
      </c>
      <c r="L5" s="6" t="n">
        <v>2416.09</v>
      </c>
      <c r="M5" s="17" t="n">
        <v>9.07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18</v>
      </c>
      <c r="F6" s="6" t="n">
        <v>694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-0.0182</v>
      </c>
      <c r="L6" s="6" t="n">
        <v>1367.72</v>
      </c>
      <c r="M6" s="17" t="n">
        <v>6.7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120</v>
      </c>
      <c r="F7" s="6" t="n">
        <v>80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-0.0741</v>
      </c>
      <c r="L7" s="6" t="n">
        <v>201.14</v>
      </c>
      <c r="M7" s="17" t="n">
        <v>5.15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175.15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0.1144</v>
      </c>
      <c r="L8" s="6" t="n">
        <v>133.43</v>
      </c>
      <c r="M8" s="17" t="n">
        <v>3.76</v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1070.5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0.0473</v>
      </c>
      <c r="L9" s="6" t="n">
        <v>1227.59</v>
      </c>
      <c r="M9" s="17" t="n">
        <v>2.87</v>
      </c>
      <c r="N9" s="16"/>
      <c r="O9" s="16" t="s">
        <v>41</v>
      </c>
      <c r="P9" s="17" t="n">
        <v>10175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600</v>
      </c>
      <c r="F10" s="6" t="n">
        <v>8.84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0.0434</v>
      </c>
      <c r="L10" s="6" t="n">
        <v>10.48</v>
      </c>
      <c r="M10" s="17" t="n">
        <v>2.84</v>
      </c>
      <c r="N10" s="16"/>
      <c r="O10" s="16" t="s">
        <v>44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4982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0.1431</v>
      </c>
      <c r="L11" s="6" t="n">
        <v>5109.28</v>
      </c>
      <c r="M11" s="17" t="n">
        <v>2.67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400</v>
      </c>
      <c r="F12" s="6" t="n">
        <v>11.822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-0.1344</v>
      </c>
      <c r="L12" s="6" t="n">
        <v>27.55</v>
      </c>
      <c r="M12" s="17" t="n">
        <v>2.53</v>
      </c>
      <c r="N12" s="16"/>
      <c r="O12" s="16" t="s">
        <v>50</v>
      </c>
      <c r="P12" s="17" t="n">
        <v>0.153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11</v>
      </c>
      <c r="F13" s="6" t="n">
        <v>375.75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-0.1665</v>
      </c>
      <c r="L13" s="6" t="n">
        <v>937.67</v>
      </c>
      <c r="M13" s="17" t="n">
        <v>2.22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4087.5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0.0528</v>
      </c>
      <c r="L14" s="6" t="n">
        <v>3189.59</v>
      </c>
      <c r="M14" s="17" t="n">
        <v>2.19</v>
      </c>
      <c r="N14" s="16"/>
      <c r="O14" s="16" t="s">
        <v>55</v>
      </c>
      <c r="P14" s="17" t="n">
        <v>171.4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4071.2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-0.0344</v>
      </c>
      <c r="L15" s="6" t="n">
        <v>4984.49</v>
      </c>
      <c r="M15" s="17" t="n">
        <v>2.18</v>
      </c>
      <c r="N15" s="16"/>
      <c r="O15" s="16" t="s">
        <v>58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61</v>
      </c>
      <c r="E16" s="7" t="n">
        <v>14</v>
      </c>
      <c r="F16" s="6" t="n">
        <v>3.75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-0.3316</v>
      </c>
      <c r="L16" s="6" t="n">
        <v>3353.03</v>
      </c>
      <c r="M16" s="17" t="n">
        <v>2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2</v>
      </c>
      <c r="F17" s="6" t="n">
        <v>1752.5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0.2478</v>
      </c>
      <c r="L17" s="6" t="n">
        <v>907.5</v>
      </c>
      <c r="M17" s="17" t="n">
        <v>1.88</v>
      </c>
      <c r="N17" s="16"/>
      <c r="O17" s="16" t="s">
        <v>61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2455.5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0.0605</v>
      </c>
      <c r="L18" s="6" t="n">
        <v>2795.9</v>
      </c>
      <c r="M18" s="17" t="n">
        <v>1.32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2326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-0.0158</v>
      </c>
      <c r="L19" s="6" t="n">
        <v>4229.65</v>
      </c>
      <c r="M19" s="17" t="n">
        <v>1.25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20</v>
      </c>
      <c r="F20" s="6" t="n">
        <v>115.87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0.003</v>
      </c>
      <c r="L20" s="6" t="n">
        <v>184.63</v>
      </c>
      <c r="M20" s="17" t="n">
        <v>1.24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40</v>
      </c>
      <c r="F21" s="6" t="n">
        <v>51.02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</v>
      </c>
      <c r="L21" s="6" t="n">
        <v>100.36</v>
      </c>
      <c r="M21" s="17" t="n">
        <v>1.09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48.13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-0.0767</v>
      </c>
      <c r="L22" s="6" t="n">
        <v>87.53</v>
      </c>
      <c r="M22" s="17" t="n">
        <v>0.52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12</v>
      </c>
      <c r="F23" s="6" t="n">
        <v>61.1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-0.2373</v>
      </c>
      <c r="L23" s="6" t="n">
        <v>400.65</v>
      </c>
      <c r="M23" s="17" t="n">
        <v>0.39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78</v>
      </c>
      <c r="D25" s="16" t="s">
        <v>19</v>
      </c>
      <c r="E25" s="7" t="n">
        <v>6939.12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61</v>
      </c>
      <c r="B26" s="16" t="s">
        <v>3</v>
      </c>
      <c r="C26" s="16" t="s">
        <v>79</v>
      </c>
      <c r="D26" s="16" t="s">
        <v>19</v>
      </c>
      <c r="E26" s="7" t="n">
        <v>101.9</v>
      </c>
      <c r="F26" s="6" t="n">
        <v>70.9012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80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81</v>
      </c>
      <c r="I28" s="4"/>
      <c r="J28" s="5" t="s">
        <f>=J24+J27</f>
      </c>
      <c r="K28" s="17"/>
      <c r="L28" s="6"/>
      <c r="M28" s="17"/>
      <c r="N28" s="16"/>
      <c r="O28" s="16"/>
      <c r="P28" s="17"/>
      <c r="Q28" s="17"/>
    </row>
  </sheetData>
  <mergeCells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82</v>
      </c>
      <c r="B1" s="18" t="s">
        <v>9</v>
      </c>
      <c r="C1" s="18" t="s">
        <v>83</v>
      </c>
      <c r="D1" s="18" t="s">
        <v>84</v>
      </c>
      <c r="E1" s="18" t="s">
        <v>85</v>
      </c>
      <c r="F1" s="18" t="s">
        <v>86</v>
      </c>
      <c r="G1" s="18" t="s">
        <v>87</v>
      </c>
      <c r="H1" s="18" t="s">
        <v>88</v>
      </c>
    </row>
    <row collapsed="false" customFormat="false" customHeight="false" hidden="false" ht="12.1" outlineLevel="0" r="2">
      <c r="A2" s="13" t="n">
        <v>43857.538425926</v>
      </c>
      <c r="B2" s="6" t="n">
        <v>1120</v>
      </c>
      <c r="C2" s="16" t="s">
        <v>89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43857.541550926</v>
      </c>
      <c r="B3" s="6" t="n">
        <v>150</v>
      </c>
      <c r="C3" s="16" t="s">
        <v>89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43920.504421296</v>
      </c>
      <c r="B4" s="6" t="n">
        <v>181.95</v>
      </c>
      <c r="C4" s="16" t="s">
        <v>89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43920.512488426</v>
      </c>
      <c r="B5" s="6" t="n">
        <v>774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43920.583564815</v>
      </c>
      <c r="B6" s="6" t="n">
        <v>662.19</v>
      </c>
      <c r="C6" s="16" t="s">
        <v>89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43927.515659722</v>
      </c>
      <c r="B7" s="6" t="n">
        <v>1079.704425</v>
      </c>
      <c r="C7" s="16" t="s">
        <v>89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43930.430150463</v>
      </c>
      <c r="B8" s="6" t="n">
        <v>607.62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43930.432060185</v>
      </c>
      <c r="B9" s="6" t="n">
        <v>1078.13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43943.465821759</v>
      </c>
      <c r="B10" s="6" t="n">
        <v>973.029112</v>
      </c>
      <c r="C10" s="16" t="s">
        <v>89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43943.467546296</v>
      </c>
      <c r="B11" s="6" t="n">
        <v>391.78</v>
      </c>
      <c r="C11" s="16" t="s">
        <v>89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43943.468831019</v>
      </c>
      <c r="B12" s="6" t="n">
        <v>1602.8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43945.430543981</v>
      </c>
      <c r="B13" s="6" t="n">
        <v>608.5449</v>
      </c>
      <c r="C13" s="16" t="s">
        <v>89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43948.557928241</v>
      </c>
      <c r="B14" s="6" t="n">
        <v>1010.23</v>
      </c>
      <c r="C14" s="16" t="s">
        <v>89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43948.560300926</v>
      </c>
      <c r="B15" s="6" t="n">
        <v>1758.87</v>
      </c>
      <c r="C15" s="16" t="s">
        <v>89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43949.535613426</v>
      </c>
      <c r="B16" s="6" t="n">
        <v>1974.144</v>
      </c>
      <c r="C16" s="16" t="s">
        <v>89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43950.447233796</v>
      </c>
      <c r="B17" s="6" t="n">
        <v>1026.07</v>
      </c>
      <c r="C17" s="16" t="s">
        <v>89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43951.427326389</v>
      </c>
      <c r="B18" s="6" t="n">
        <v>1450.207392</v>
      </c>
      <c r="C18" s="16" t="s">
        <v>89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43957</v>
      </c>
      <c r="B19" s="6" t="n">
        <v>-7.5</v>
      </c>
      <c r="C19" s="16" t="s">
        <v>90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43957.431828704</v>
      </c>
      <c r="B20" s="6" t="n">
        <v>1539.11</v>
      </c>
      <c r="C20" s="16" t="s">
        <v>89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43957.4334375</v>
      </c>
      <c r="B21" s="6" t="n">
        <v>615.65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43957.49431713</v>
      </c>
      <c r="B22" s="6" t="n">
        <v>320.3</v>
      </c>
      <c r="C22" s="16" t="s">
        <v>89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43959</v>
      </c>
      <c r="B23" s="6" t="n">
        <v>-18.1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43959.552847222</v>
      </c>
      <c r="B24" s="6" t="n">
        <v>2009.309159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43962</v>
      </c>
      <c r="B25" s="6" t="n">
        <v>-31.5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</v>
      </c>
      <c r="B26" s="6" t="n">
        <v>-30</v>
      </c>
      <c r="C26" s="16" t="s">
        <v>93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43966.548993056</v>
      </c>
      <c r="B27" s="6" t="n">
        <v>1868.79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43966.719571759</v>
      </c>
      <c r="B28" s="6" t="n">
        <v>30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43969</v>
      </c>
      <c r="B29" s="6" t="n">
        <v>-1000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43973.511377315</v>
      </c>
      <c r="B30" s="6" t="n">
        <v>801.8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43973.616041667</v>
      </c>
      <c r="B31" s="6" t="n">
        <v>-1400</v>
      </c>
      <c r="C31" s="16" t="s">
        <v>95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43976.763472222</v>
      </c>
      <c r="B32" s="6" t="n">
        <v>827.08</v>
      </c>
      <c r="C32" s="16" t="s">
        <v>89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43978.863530093</v>
      </c>
      <c r="B33" s="6" t="n">
        <v>18.1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43979</v>
      </c>
      <c r="B34" s="6" t="n">
        <v>-10.04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43979.566018519</v>
      </c>
      <c r="B35" s="6" t="n">
        <v>1349.24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43979.572627315</v>
      </c>
      <c r="B36" s="6" t="n">
        <v>1113.33</v>
      </c>
      <c r="C36" s="16" t="s">
        <v>89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43979.577141204</v>
      </c>
      <c r="B37" s="6" t="n">
        <v>4072.39</v>
      </c>
      <c r="C37" s="16" t="s">
        <v>89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43979.585590278</v>
      </c>
      <c r="B38" s="6" t="n">
        <v>1389.36</v>
      </c>
      <c r="C38" s="16" t="s">
        <v>89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43980</v>
      </c>
      <c r="B39" s="6" t="n">
        <v>-0.28</v>
      </c>
      <c r="C39" s="16" t="s">
        <v>98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43983.704791667</v>
      </c>
      <c r="B40" s="6" t="n">
        <v>3538.59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43983.722303241</v>
      </c>
      <c r="B41" s="6" t="n">
        <v>1508.43264</v>
      </c>
      <c r="C41" s="16" t="s">
        <v>89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43984.774641204</v>
      </c>
      <c r="B42" s="6" t="n">
        <v>1474.39611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43985.584525463</v>
      </c>
      <c r="B43" s="6" t="n">
        <v>1335.6</v>
      </c>
      <c r="C43" s="16" t="s">
        <v>89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43987.447326389</v>
      </c>
      <c r="B44" s="6" t="n">
        <v>28.986342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43987.553321759</v>
      </c>
      <c r="B45" s="6" t="n">
        <v>1253.75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43990</v>
      </c>
      <c r="B46" s="6" t="n">
        <v>-28.3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43990.440891204</v>
      </c>
      <c r="B47" s="6" t="n">
        <v>1356.852663</v>
      </c>
      <c r="C47" s="16" t="s">
        <v>89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43991</v>
      </c>
      <c r="B48" s="6" t="n">
        <v>-31.2</v>
      </c>
      <c r="C48" s="16" t="s">
        <v>101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43991.424641204</v>
      </c>
      <c r="B49" s="6" t="n">
        <v>364.09</v>
      </c>
      <c r="C49" s="16" t="s">
        <v>89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43991.519976852</v>
      </c>
      <c r="B50" s="6" t="n">
        <v>-1300</v>
      </c>
      <c r="C50" s="16" t="s">
        <v>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43992.422210648</v>
      </c>
      <c r="B51" s="6" t="n">
        <v>1721.05</v>
      </c>
      <c r="C51" s="16" t="s">
        <v>89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43993.440069444</v>
      </c>
      <c r="B52" s="6" t="n">
        <v>1407.82</v>
      </c>
      <c r="C52" s="16" t="s">
        <v>89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43997.765798611</v>
      </c>
      <c r="B53" s="6" t="n">
        <v>1167.1</v>
      </c>
      <c r="C53" s="16" t="s">
        <v>89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43997.811458333</v>
      </c>
      <c r="B54" s="6" t="n">
        <v>1327.831699</v>
      </c>
      <c r="C54" s="16" t="s">
        <v>89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43998.420277778</v>
      </c>
      <c r="B55" s="6" t="n">
        <v>1277.23</v>
      </c>
      <c r="C55" s="16" t="s">
        <v>89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43998.51755787</v>
      </c>
      <c r="B56" s="6" t="n">
        <v>19.7106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43998.536759259</v>
      </c>
      <c r="B57" s="6" t="n">
        <v>9.8553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44000.507256944</v>
      </c>
      <c r="B58" s="6" t="n">
        <v>537.2</v>
      </c>
      <c r="C58" s="16" t="s">
        <v>89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44005.576516204</v>
      </c>
      <c r="B59" s="6" t="n">
        <v>19608.65</v>
      </c>
      <c r="C59" s="16" t="s">
        <v>89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44005.653993056</v>
      </c>
      <c r="B60" s="6" t="n">
        <v>28.3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44007.431365741</v>
      </c>
      <c r="B61" s="6" t="n">
        <v>846.34</v>
      </c>
      <c r="C61" s="16" t="s">
        <v>89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44008.506053241</v>
      </c>
      <c r="B62" s="6" t="n">
        <v>31.2</v>
      </c>
      <c r="C62" s="16" t="s">
        <v>105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44008.553726852</v>
      </c>
      <c r="B63" s="6" t="n">
        <v>578.74</v>
      </c>
      <c r="C63" s="16" t="s">
        <v>89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44011</v>
      </c>
      <c r="B64" s="6" t="n">
        <v>-34.5642</v>
      </c>
      <c r="C64" s="16" t="s">
        <v>106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44014.710231481</v>
      </c>
      <c r="B65" s="6" t="n">
        <v>1434.5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44014.710625</v>
      </c>
      <c r="B66" s="6" t="n">
        <v>544.6</v>
      </c>
      <c r="C66" s="16" t="s">
        <v>89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44014.7159375</v>
      </c>
      <c r="B67" s="6" t="n">
        <v>4242.19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44015.748472222</v>
      </c>
      <c r="B68" s="6" t="n">
        <v>1758.46</v>
      </c>
      <c r="C68" s="16" t="s">
        <v>89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44015.748587963</v>
      </c>
      <c r="B69" s="6" t="n">
        <v>1758.26</v>
      </c>
      <c r="C69" s="16" t="s">
        <v>89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44019.806157407</v>
      </c>
      <c r="B70" s="6" t="n">
        <v>-1900</v>
      </c>
      <c r="C70" s="16" t="s">
        <v>95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44021.717037037</v>
      </c>
      <c r="B71" s="6" t="n">
        <v>660.58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44021.722511574</v>
      </c>
      <c r="B72" s="6" t="n">
        <v>1555.96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44022</v>
      </c>
      <c r="B73" s="6" t="n">
        <v>-7.5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44022.812916667</v>
      </c>
      <c r="B74" s="6" t="n">
        <v>5124.83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44023</v>
      </c>
      <c r="B75" s="6" t="n">
        <v>-60</v>
      </c>
      <c r="C75" s="16" t="s">
        <v>107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44025</v>
      </c>
      <c r="B76" s="6" t="n">
        <v>-52.6</v>
      </c>
      <c r="C76" s="16" t="s">
        <v>108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44025</v>
      </c>
      <c r="B77" s="6" t="n">
        <v>-32.1</v>
      </c>
      <c r="C77" s="16" t="s">
        <v>109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44025.650543981</v>
      </c>
      <c r="B78" s="6" t="n">
        <v>2667.98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44025.734398148</v>
      </c>
      <c r="B79" s="6" t="n">
        <v>785.35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44027.826759259</v>
      </c>
      <c r="B80" s="6" t="n">
        <v>7.5</v>
      </c>
      <c r="C80" s="16" t="s">
        <v>110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44028</v>
      </c>
      <c r="B81" s="6" t="n">
        <v>-13</v>
      </c>
      <c r="C81" s="16" t="s">
        <v>111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44028</v>
      </c>
      <c r="B82" s="6" t="n">
        <v>-152.4</v>
      </c>
      <c r="C82" s="16" t="s">
        <v>112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44028.424537037</v>
      </c>
      <c r="B83" s="6" t="n">
        <v>2664.17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44028.599525463</v>
      </c>
      <c r="B84" s="6" t="n">
        <v>883.85</v>
      </c>
      <c r="C84" s="16" t="s">
        <v>89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44028.646099537</v>
      </c>
      <c r="B85" s="6" t="n">
        <v>60</v>
      </c>
      <c r="C85" s="16" t="s">
        <v>113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44028.678946759</v>
      </c>
      <c r="B86" s="6" t="n">
        <v>100</v>
      </c>
      <c r="C86" s="16" t="s">
        <v>89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44028.684050926</v>
      </c>
      <c r="B87" s="6" t="n">
        <v>3215.62</v>
      </c>
      <c r="C87" s="16" t="s">
        <v>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44028.717094907</v>
      </c>
      <c r="B88" s="6" t="n">
        <v>1834.79</v>
      </c>
      <c r="C88" s="16" t="s">
        <v>89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44028.733726852</v>
      </c>
      <c r="B89" s="6" t="n">
        <v>873.92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44028.734583333</v>
      </c>
      <c r="B90" s="6" t="n">
        <v>-1900</v>
      </c>
      <c r="C90" s="16" t="s">
        <v>95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44029.4753125</v>
      </c>
      <c r="B91" s="6" t="n">
        <v>2268.39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44029.476597222</v>
      </c>
      <c r="B92" s="6" t="n">
        <v>1835.7</v>
      </c>
      <c r="C92" s="16" t="s">
        <v>89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44032.515439815</v>
      </c>
      <c r="B93" s="6" t="n">
        <v>1897.68</v>
      </c>
      <c r="C93" s="16" t="s">
        <v>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44032.518113426</v>
      </c>
      <c r="B94" s="6" t="n">
        <v>2628.87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44032.518981481</v>
      </c>
      <c r="B95" s="6" t="n">
        <v>2201.59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44032.51931713</v>
      </c>
      <c r="B96" s="6" t="n">
        <v>15767.16</v>
      </c>
      <c r="C96" s="16" t="s">
        <v>89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44032.520069444</v>
      </c>
      <c r="B97" s="6" t="n">
        <v>2852.54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44032.623171296</v>
      </c>
      <c r="B98" s="6" t="n">
        <v>1264.99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44035.419814815</v>
      </c>
      <c r="B99" s="6" t="n">
        <v>1890.66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44035.4296875</v>
      </c>
      <c r="B100" s="6" t="n">
        <v>1499.69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44036.807777778</v>
      </c>
      <c r="B101" s="6" t="n">
        <v>32.1</v>
      </c>
      <c r="C101" s="16" t="s">
        <v>105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44039.51150463</v>
      </c>
      <c r="B102" s="6" t="n">
        <v>48614.15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44039.512199074</v>
      </c>
      <c r="B103" s="6" t="n">
        <v>51138</v>
      </c>
      <c r="C103" s="16" t="s">
        <v>89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44039.596354167</v>
      </c>
      <c r="B104" s="6" t="n">
        <v>1906.96</v>
      </c>
      <c r="C104" s="16" t="s">
        <v>89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44040</v>
      </c>
      <c r="B105" s="6" t="n">
        <v>-540</v>
      </c>
      <c r="C105" s="16" t="s">
        <v>114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44041.635034722</v>
      </c>
      <c r="B106" s="6" t="n">
        <v>52.6</v>
      </c>
      <c r="C106" s="16" t="s">
        <v>115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44042.690138889</v>
      </c>
      <c r="B107" s="6" t="n">
        <v>13</v>
      </c>
      <c r="C107" s="16" t="s">
        <v>116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44043.599768519</v>
      </c>
      <c r="B108" s="6" t="n">
        <v>152.4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44046.577824074</v>
      </c>
      <c r="B109" s="6" t="n">
        <v>922.07</v>
      </c>
      <c r="C109" s="16" t="s">
        <v>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44047.809548611</v>
      </c>
      <c r="B110" s="6" t="n">
        <v>300</v>
      </c>
      <c r="C110" s="16" t="s">
        <v>89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44048</v>
      </c>
      <c r="B111" s="6" t="n">
        <v>25.68321</v>
      </c>
      <c r="C111" s="16" t="s">
        <v>118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44053.454722222</v>
      </c>
      <c r="B112" s="6" t="n">
        <v>1000</v>
      </c>
      <c r="C112" s="16" t="s">
        <v>89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44055.978449074</v>
      </c>
      <c r="B113" s="6" t="n">
        <v>540</v>
      </c>
      <c r="C113" s="16" t="s">
        <v>119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44056.417951389</v>
      </c>
      <c r="B114" s="6" t="n">
        <v>1151.98</v>
      </c>
      <c r="C114" s="16" t="s">
        <v>89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44064</v>
      </c>
      <c r="B115" s="6" t="n">
        <v>-0.4</v>
      </c>
      <c r="C115" s="16" t="s">
        <v>120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44064</v>
      </c>
      <c r="B116" s="6" t="n">
        <v>-100</v>
      </c>
      <c r="C116" s="16" t="s">
        <v>121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44064</v>
      </c>
      <c r="B117" s="6" t="n">
        <v>-37.95</v>
      </c>
      <c r="C117" s="16" t="s">
        <v>122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44071</v>
      </c>
      <c r="B118" s="6" t="n">
        <v>45.14124</v>
      </c>
      <c r="C118" s="16" t="s">
        <v>123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44075.731296296</v>
      </c>
      <c r="B119" s="6" t="n">
        <v>29.52156</v>
      </c>
      <c r="C119" s="16" t="s">
        <v>102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44078</v>
      </c>
      <c r="B120" s="6" t="n">
        <v>-59.6</v>
      </c>
      <c r="C120" s="16" t="s">
        <v>124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44082</v>
      </c>
      <c r="B121" s="6" t="n">
        <v>-77.2</v>
      </c>
      <c r="C121" s="16" t="s">
        <v>125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44082.5009375</v>
      </c>
      <c r="B122" s="6" t="n">
        <v>100</v>
      </c>
      <c r="C122" s="16" t="s">
        <v>126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44090.903229167</v>
      </c>
      <c r="B123" s="6" t="n">
        <v>77.2</v>
      </c>
      <c r="C123" s="16" t="s">
        <v>127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44099.422037037</v>
      </c>
      <c r="B124" s="6" t="n">
        <v>98863.41</v>
      </c>
      <c r="C124" s="16" t="s">
        <v>89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44099.760706019</v>
      </c>
      <c r="B125" s="6" t="n">
        <v>-99324</v>
      </c>
      <c r="C125" s="16" t="s">
        <v>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44103</v>
      </c>
      <c r="B126" s="6" t="n">
        <v>-100</v>
      </c>
      <c r="C126" s="16" t="s">
        <v>128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44103</v>
      </c>
      <c r="B127" s="6" t="n">
        <v>-39.33565</v>
      </c>
      <c r="C127" s="16" t="s">
        <v>106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44104.648275463</v>
      </c>
      <c r="B128" s="6" t="n">
        <v>63.7476</v>
      </c>
      <c r="C128" s="16" t="s">
        <v>129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44109</v>
      </c>
      <c r="B129" s="6" t="n">
        <v>-23.2035</v>
      </c>
      <c r="C129" s="16" t="s">
        <v>130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44109</v>
      </c>
      <c r="B130" s="6" t="n">
        <v>-8415</v>
      </c>
      <c r="C130" s="16" t="s">
        <v>131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44116</v>
      </c>
      <c r="B131" s="6" t="n">
        <v>-23.64</v>
      </c>
      <c r="C131" s="16" t="s">
        <v>132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44116</v>
      </c>
      <c r="B132" s="6" t="n">
        <v>-9.94</v>
      </c>
      <c r="C132" s="16" t="s">
        <v>133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44116</v>
      </c>
      <c r="B133" s="6" t="n">
        <v>-80</v>
      </c>
      <c r="C133" s="16" t="s">
        <v>134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44116</v>
      </c>
      <c r="B134" s="6" t="n">
        <v>-89.3</v>
      </c>
      <c r="C134" s="16" t="s">
        <v>135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44116</v>
      </c>
      <c r="B135" s="6" t="n">
        <v>-142.5</v>
      </c>
      <c r="C135" s="16" t="s">
        <v>136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44116.655173611</v>
      </c>
      <c r="B136" s="6" t="n">
        <v>100</v>
      </c>
      <c r="C136" s="16" t="s">
        <v>137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44118.71474537</v>
      </c>
      <c r="B137" s="6" t="n">
        <v>80</v>
      </c>
      <c r="C137" s="16" t="s">
        <v>138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44119</v>
      </c>
      <c r="B138" s="6" t="n">
        <v>-33</v>
      </c>
      <c r="C138" s="16" t="s">
        <v>139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44119.667835648</v>
      </c>
      <c r="B139" s="6" t="n">
        <v>2181.75</v>
      </c>
      <c r="C139" s="16" t="s">
        <v>89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44119.670960648</v>
      </c>
      <c r="B140" s="6" t="n">
        <v>1507.16</v>
      </c>
      <c r="C140" s="16" t="s">
        <v>89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44119.751412037</v>
      </c>
      <c r="B141" s="6" t="n">
        <v>23.21</v>
      </c>
      <c r="C141" s="16" t="s">
        <v>140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44124.669421296</v>
      </c>
      <c r="B142" s="6" t="n">
        <v>89.3</v>
      </c>
      <c r="C142" s="16" t="s">
        <v>141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44125.796481481</v>
      </c>
      <c r="B143" s="6" t="n">
        <v>8415</v>
      </c>
      <c r="C143" s="16" t="s">
        <v>142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44130.66025463</v>
      </c>
      <c r="B144" s="6" t="n">
        <v>142.5</v>
      </c>
      <c r="C144" s="16" t="s">
        <v>143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44131.606412037</v>
      </c>
      <c r="B145" s="6" t="n">
        <v>23.64</v>
      </c>
      <c r="C145" s="16" t="s">
        <v>144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44132.48556713</v>
      </c>
      <c r="B146" s="6" t="n">
        <v>9.94</v>
      </c>
      <c r="C146" s="16" t="s">
        <v>145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44133.453946759</v>
      </c>
      <c r="B147" s="6" t="n">
        <v>2076.1</v>
      </c>
      <c r="C147" s="16" t="s">
        <v>89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44133.458576389</v>
      </c>
      <c r="B148" s="6" t="n">
        <v>2933.97</v>
      </c>
      <c r="C148" s="16" t="s">
        <v>89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44133.537939815</v>
      </c>
      <c r="B149" s="6" t="n">
        <v>33</v>
      </c>
      <c r="C149" s="16" t="s">
        <v>146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44140.799479167</v>
      </c>
      <c r="B150" s="6" t="n">
        <v>28.00021</v>
      </c>
      <c r="C150" s="16" t="s">
        <v>118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44144.736076389</v>
      </c>
      <c r="B151" s="6" t="n">
        <v>50</v>
      </c>
      <c r="C151" s="16" t="s">
        <v>89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44144.748969907</v>
      </c>
      <c r="B152" s="6" t="n">
        <v>300</v>
      </c>
      <c r="C152" s="16" t="s">
        <v>89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44144.907060185</v>
      </c>
      <c r="B153" s="6" t="n">
        <v>1180.19</v>
      </c>
      <c r="C153" s="16" t="s">
        <v>89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44144.913171296</v>
      </c>
      <c r="B154" s="6" t="n">
        <v>1740.17</v>
      </c>
      <c r="C154" s="16" t="s">
        <v>89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44146</v>
      </c>
      <c r="B155" s="6" t="n">
        <v>-94535</v>
      </c>
      <c r="C155" s="16" t="s">
        <v>95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44155</v>
      </c>
      <c r="B156" s="6" t="n">
        <v>-300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44159.62556713</v>
      </c>
      <c r="B157" s="6" t="n">
        <v>300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44160.483668981</v>
      </c>
      <c r="B158" s="6" t="n">
        <v>3190.6</v>
      </c>
      <c r="C158" s="16" t="s">
        <v>89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44161.649039352</v>
      </c>
      <c r="B159" s="6" t="n">
        <v>1979.19</v>
      </c>
      <c r="C159" s="16" t="s">
        <v>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44166.504930556</v>
      </c>
      <c r="B160" s="6" t="n">
        <v>3095.41</v>
      </c>
      <c r="C160" s="16" t="s">
        <v>89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-224.04</v>
      </c>
      <c r="C161" s="16" t="s">
        <v>149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-73.645</v>
      </c>
      <c r="C162" s="16" t="s">
        <v>150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-46</v>
      </c>
      <c r="C163" s="16" t="s">
        <v>151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-111.025275979</v>
      </c>
      <c r="C164" s="16" t="s">
        <v>152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44188</v>
      </c>
      <c r="B165" s="6" t="n">
        <v>224.04</v>
      </c>
      <c r="C165" s="16" t="s">
        <v>153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44189</v>
      </c>
      <c r="B166" s="6" t="n">
        <v>-623.35</v>
      </c>
      <c r="C166" s="16" t="s">
        <v>154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44190</v>
      </c>
      <c r="B167" s="6" t="n">
        <v>-123</v>
      </c>
      <c r="C167" s="16" t="s">
        <v>155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44193</v>
      </c>
      <c r="B168" s="6" t="n">
        <v>-203.2</v>
      </c>
      <c r="C168" s="16" t="s">
        <v>156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-321.5</v>
      </c>
      <c r="C169" s="16" t="s">
        <v>157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44194</v>
      </c>
      <c r="B170" s="6" t="n">
        <v>46</v>
      </c>
      <c r="C170" s="16" t="s">
        <v>158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44195</v>
      </c>
      <c r="B171" s="6" t="n">
        <v>123</v>
      </c>
      <c r="C171" s="16" t="s">
        <v>146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44195</v>
      </c>
      <c r="B172" s="6" t="n">
        <v>111.02</v>
      </c>
      <c r="C172" s="16" t="s">
        <v>159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44195</v>
      </c>
      <c r="B173" s="6" t="n">
        <v>623.35</v>
      </c>
      <c r="C173" s="16" t="s">
        <v>160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44196</v>
      </c>
      <c r="B174" s="6" t="n">
        <v>59.10056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44200</v>
      </c>
      <c r="B175" s="6" t="n">
        <v>203.2</v>
      </c>
      <c r="C175" s="16" t="s">
        <v>137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44204</v>
      </c>
      <c r="B176" s="6" t="n">
        <v>-245.31</v>
      </c>
      <c r="C176" s="16" t="s">
        <v>162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44210.513287037</v>
      </c>
      <c r="B177" s="6" t="n">
        <v>245.31</v>
      </c>
      <c r="C177" s="16" t="s">
        <v>163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44211.460115741</v>
      </c>
      <c r="B178" s="6" t="n">
        <v>321.5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44230.432453704</v>
      </c>
      <c r="B179" s="6" t="n">
        <v>304.24</v>
      </c>
      <c r="C179" s="16" t="s">
        <v>89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44231.463125</v>
      </c>
      <c r="B180" s="6" t="n">
        <v>3674.84</v>
      </c>
      <c r="C180" s="16" t="s">
        <v>89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44231.467256944</v>
      </c>
      <c r="B181" s="6" t="n">
        <v>1314.46</v>
      </c>
      <c r="C181" s="16" t="s">
        <v>89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44231.479016204</v>
      </c>
      <c r="B182" s="6" t="n">
        <v>5325.27</v>
      </c>
      <c r="C182" s="16" t="s">
        <v>89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44237</v>
      </c>
      <c r="B183" s="6" t="n">
        <v>-3.70596</v>
      </c>
      <c r="C183" s="16" t="s">
        <v>165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44238</v>
      </c>
      <c r="B184" s="6" t="n">
        <v>-3.69263</v>
      </c>
      <c r="C184" s="16" t="s">
        <v>165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44266</v>
      </c>
      <c r="B185" s="6" t="n">
        <v>2.961572</v>
      </c>
      <c r="C185" s="16" t="s">
        <v>166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44273.730740741</v>
      </c>
      <c r="B186" s="6" t="n">
        <v>1046.93</v>
      </c>
      <c r="C186" s="16" t="s">
        <v>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44273.760752315</v>
      </c>
      <c r="B187" s="6" t="n">
        <v>5709.26</v>
      </c>
      <c r="C187" s="16" t="s">
        <v>89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44287.503912037</v>
      </c>
      <c r="B188" s="6" t="n">
        <v>2747.22</v>
      </c>
      <c r="C188" s="16" t="s">
        <v>89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44288.469027778</v>
      </c>
      <c r="B189" s="6" t="n">
        <v>2373.1</v>
      </c>
      <c r="C189" s="16" t="s">
        <v>89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44291</v>
      </c>
      <c r="B190" s="6" t="n">
        <v>-536</v>
      </c>
      <c r="C190" s="16" t="s">
        <v>167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44292.779236111</v>
      </c>
      <c r="B191" s="6" t="n">
        <v>500</v>
      </c>
      <c r="C191" s="16" t="s">
        <v>89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44293.520451389</v>
      </c>
      <c r="B192" s="6" t="n">
        <v>3405.029316</v>
      </c>
      <c r="C192" s="16" t="s">
        <v>89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44293.684953704</v>
      </c>
      <c r="B193" s="6" t="n">
        <v>481.68</v>
      </c>
      <c r="C193" s="16" t="s">
        <v>168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44293.7</v>
      </c>
      <c r="B194" s="6" t="n">
        <v>54.32</v>
      </c>
      <c r="C194" s="16" t="s">
        <v>168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44312.844479167</v>
      </c>
      <c r="B195" s="6" t="n">
        <v>3615.72</v>
      </c>
      <c r="C195" s="16" t="s">
        <v>89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44313</v>
      </c>
      <c r="B196" s="6" t="n">
        <v>-29.2</v>
      </c>
      <c r="C196" s="16" t="s">
        <v>169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44320.779305556</v>
      </c>
      <c r="B197" s="6" t="n">
        <v>1500</v>
      </c>
      <c r="C197" s="16" t="s">
        <v>89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44323</v>
      </c>
      <c r="B198" s="6" t="n">
        <v>-118.7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44327</v>
      </c>
      <c r="B199" s="6" t="n">
        <v>-797.5</v>
      </c>
      <c r="C199" s="16" t="s">
        <v>171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44328</v>
      </c>
      <c r="B200" s="6" t="n">
        <v>-1496</v>
      </c>
      <c r="C200" s="16" t="s">
        <v>172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44330</v>
      </c>
      <c r="B201" s="6" t="n">
        <v>-378</v>
      </c>
      <c r="C201" s="16" t="s">
        <v>173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44333.420717593</v>
      </c>
      <c r="B202" s="6" t="n">
        <v>1931.78</v>
      </c>
      <c r="C202" s="16" t="s">
        <v>89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44334</v>
      </c>
      <c r="B203" s="6" t="n">
        <v>-380</v>
      </c>
      <c r="C203" s="16" t="s">
        <v>174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44334</v>
      </c>
      <c r="B204" s="6" t="n">
        <v>29.2</v>
      </c>
      <c r="C204" s="16" t="s">
        <v>175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44334.767013889</v>
      </c>
      <c r="B205" s="6" t="n">
        <v>3777.3</v>
      </c>
      <c r="C205" s="16" t="s">
        <v>89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44334.7696875</v>
      </c>
      <c r="B206" s="6" t="n">
        <v>1283.84</v>
      </c>
      <c r="C206" s="16" t="s">
        <v>89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44336</v>
      </c>
      <c r="B207" s="6" t="n">
        <v>797.5</v>
      </c>
      <c r="C207" s="16" t="s">
        <v>176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44342.46744213</v>
      </c>
      <c r="B208" s="6" t="n">
        <v>118.7</v>
      </c>
      <c r="C208" s="16" t="s">
        <v>177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44344</v>
      </c>
      <c r="B209" s="6" t="n">
        <v>-110.49</v>
      </c>
      <c r="C209" s="16" t="s">
        <v>178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44344</v>
      </c>
      <c r="B210" s="6" t="n">
        <v>1496</v>
      </c>
      <c r="C210" s="16" t="s">
        <v>179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44344</v>
      </c>
      <c r="B211" s="6" t="n">
        <v>378</v>
      </c>
      <c r="C211" s="16" t="s">
        <v>180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44344</v>
      </c>
      <c r="B212" s="6" t="n">
        <v>380</v>
      </c>
      <c r="C212" s="16" t="s">
        <v>148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44348</v>
      </c>
      <c r="B213" s="6" t="n">
        <v>-841.86</v>
      </c>
      <c r="C213" s="16" t="s">
        <v>181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44348</v>
      </c>
      <c r="B214" s="6" t="n">
        <v>-652.86</v>
      </c>
      <c r="C214" s="16" t="s">
        <v>182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44354</v>
      </c>
      <c r="B215" s="6" t="n">
        <v>-315</v>
      </c>
      <c r="C215" s="16" t="s">
        <v>183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44355</v>
      </c>
      <c r="B216" s="6" t="n">
        <v>841.86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44355.701076389</v>
      </c>
      <c r="B217" s="6" t="n">
        <v>652.86</v>
      </c>
      <c r="C217" s="16" t="s">
        <v>184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44362</v>
      </c>
      <c r="B218" s="6" t="n">
        <v>-777</v>
      </c>
      <c r="C218" s="16" t="s">
        <v>185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44362.777777778</v>
      </c>
      <c r="B219" s="6" t="n">
        <v>4924.73</v>
      </c>
      <c r="C219" s="16" t="s">
        <v>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44365</v>
      </c>
      <c r="B220" s="6" t="n">
        <v>315</v>
      </c>
      <c r="C220" s="16" t="s">
        <v>186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44370</v>
      </c>
      <c r="B221" s="6" t="n">
        <v>-925.2</v>
      </c>
      <c r="C221" s="16" t="s">
        <v>187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44372</v>
      </c>
      <c r="B222" s="6" t="n">
        <v>-245.31</v>
      </c>
      <c r="C222" s="16" t="s">
        <v>162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44382</v>
      </c>
      <c r="B223" s="6" t="n">
        <v>-525</v>
      </c>
      <c r="C223" s="16" t="s">
        <v>188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44382</v>
      </c>
      <c r="B224" s="6" t="n">
        <v>-213</v>
      </c>
      <c r="C224" s="16" t="s">
        <v>189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44388</v>
      </c>
      <c r="B225" s="6" t="n">
        <v>-242.8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44389</v>
      </c>
      <c r="B226" s="6" t="n">
        <v>-36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44392</v>
      </c>
      <c r="B227" s="6" t="n">
        <v>-124</v>
      </c>
      <c r="C227" s="16" t="s">
        <v>192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44392</v>
      </c>
      <c r="B228" s="6" t="n">
        <v>-251</v>
      </c>
      <c r="C228" s="16" t="s">
        <v>193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44441</v>
      </c>
      <c r="B229" s="6" t="n">
        <v>-1520.1</v>
      </c>
      <c r="C229" s="16" t="s">
        <v>194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44446</v>
      </c>
      <c r="B230" s="6" t="n">
        <v>-1634.4</v>
      </c>
      <c r="C230" s="16" t="s">
        <v>195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44463</v>
      </c>
      <c r="B231" s="6" t="n">
        <v>-780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44472</v>
      </c>
      <c r="B232" s="6" t="n">
        <v>-426.35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44480</v>
      </c>
      <c r="B233" s="6" t="n">
        <v>-138.35</v>
      </c>
      <c r="C233" s="16" t="s">
        <v>198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44537</v>
      </c>
      <c r="B234" s="6" t="n">
        <v>-1599.6</v>
      </c>
      <c r="C234" s="16" t="s">
        <v>199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44544</v>
      </c>
      <c r="B235" s="6" t="n">
        <v>-1546.74</v>
      </c>
      <c r="C235" s="16" t="s">
        <v>200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44546</v>
      </c>
      <c r="B236" s="6" t="n">
        <v>-420</v>
      </c>
      <c r="C236" s="16" t="s">
        <v>201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44547</v>
      </c>
      <c r="B237" s="6" t="n">
        <v>-73.65</v>
      </c>
      <c r="C237" s="16" t="s">
        <v>150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44550</v>
      </c>
      <c r="B238" s="6" t="n">
        <v>-1170</v>
      </c>
      <c r="C238" s="16" t="s">
        <v>202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44551</v>
      </c>
      <c r="B239" s="6" t="n">
        <v>-340</v>
      </c>
      <c r="C239" s="16" t="s">
        <v>203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44556</v>
      </c>
      <c r="B240" s="6" t="n">
        <v>-208</v>
      </c>
      <c r="C240" s="16" t="s">
        <v>204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44561</v>
      </c>
      <c r="B241" s="6" t="n">
        <v>-294.37</v>
      </c>
      <c r="C241" s="16" t="s">
        <v>205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44686</v>
      </c>
      <c r="B242" s="6" t="n">
        <v>-218.85</v>
      </c>
      <c r="C242" s="16" t="s">
        <v>206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44739</v>
      </c>
      <c r="B243" s="6" t="n">
        <v>-834.6</v>
      </c>
      <c r="C243" s="16" t="s">
        <v>185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44754</v>
      </c>
      <c r="B244" s="6" t="n">
        <v>-324</v>
      </c>
      <c r="C244" s="16" t="s">
        <v>207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44837</v>
      </c>
      <c r="B245" s="6" t="n">
        <v>-1950.000005</v>
      </c>
      <c r="C245" s="16" t="s">
        <v>208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44837</v>
      </c>
      <c r="B246" s="6" t="n">
        <v>-1950</v>
      </c>
      <c r="C246" s="16" t="s">
        <v>208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44843</v>
      </c>
      <c r="B247" s="6" t="n">
        <v>-225</v>
      </c>
      <c r="C247" s="16" t="s">
        <v>209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44845</v>
      </c>
      <c r="B248" s="6" t="n">
        <v>-1020.6</v>
      </c>
      <c r="C248" s="16" t="s">
        <v>210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44907</v>
      </c>
      <c r="B249" s="6" t="n">
        <v>-740.25</v>
      </c>
      <c r="C249" s="16" t="s">
        <v>211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44914</v>
      </c>
      <c r="B250" s="6" t="n">
        <v>-1590</v>
      </c>
      <c r="C250" s="16" t="s">
        <v>212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44916</v>
      </c>
      <c r="B251" s="6" t="n">
        <v>-256</v>
      </c>
      <c r="C251" s="16" t="s">
        <v>213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44916</v>
      </c>
      <c r="B252" s="6" t="n">
        <v>-537</v>
      </c>
      <c r="C252" s="16" t="s">
        <v>214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44934</v>
      </c>
      <c r="B253" s="6" t="n">
        <v>-904.5</v>
      </c>
      <c r="C253" s="16" t="s">
        <v>185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45020</v>
      </c>
      <c r="B254" s="6" t="n">
        <v>-2325</v>
      </c>
      <c r="C254" s="16" t="s">
        <v>215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45049</v>
      </c>
      <c r="B255" s="6" t="n">
        <v>-302.9</v>
      </c>
      <c r="C255" s="16" t="s">
        <v>216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45057</v>
      </c>
      <c r="B256" s="6" t="n">
        <v>-2000</v>
      </c>
      <c r="C256" s="16" t="s">
        <v>217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45082</v>
      </c>
      <c r="B257" s="6" t="n">
        <v>-438</v>
      </c>
      <c r="C257" s="16" t="s">
        <v>218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45093</v>
      </c>
      <c r="B258" s="6" t="n">
        <v>-193.6</v>
      </c>
      <c r="C258" s="16" t="s">
        <v>219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45100</v>
      </c>
      <c r="B259" s="6" t="n">
        <v>-61.2</v>
      </c>
      <c r="C259" s="16" t="s">
        <v>220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45118</v>
      </c>
      <c r="B260" s="6" t="n">
        <v>-1320</v>
      </c>
      <c r="C260" s="16" t="s">
        <v>221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45119</v>
      </c>
      <c r="B261" s="6" t="n">
        <v>-478.8</v>
      </c>
      <c r="C261" s="16" t="s">
        <v>222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45126</v>
      </c>
      <c r="B262" s="6" t="n">
        <v>-164</v>
      </c>
      <c r="C262" s="16" t="s">
        <v>223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45198</v>
      </c>
      <c r="B263" s="6" t="n">
        <v>-592.15</v>
      </c>
      <c r="C263" s="16" t="s">
        <v>224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45209</v>
      </c>
      <c r="B264" s="6" t="n">
        <v>-172.5</v>
      </c>
      <c r="C264" s="16" t="s">
        <v>225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45277</v>
      </c>
      <c r="B265" s="6" t="n">
        <v>-447</v>
      </c>
      <c r="C265" s="16" t="s">
        <v>226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45285</v>
      </c>
      <c r="B266" s="6" t="n">
        <v>-1455</v>
      </c>
      <c r="C266" s="16" t="s">
        <v>227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45302</v>
      </c>
      <c r="B267" s="6" t="n">
        <v>-412.13</v>
      </c>
      <c r="C267" s="16" t="s">
        <v>228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45377</v>
      </c>
      <c r="B268" s="6" t="n">
        <v>-220.45</v>
      </c>
      <c r="C268" s="16" t="s">
        <v>229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45389</v>
      </c>
      <c r="B269" s="6" t="n">
        <v>-1026.9</v>
      </c>
      <c r="C269" s="16" t="s">
        <v>230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45419</v>
      </c>
      <c r="B270" s="6" t="n">
        <v>-498</v>
      </c>
      <c r="C270" s="16" t="s">
        <v>231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45439</v>
      </c>
      <c r="B271" s="6" t="n">
        <v>-3051.6</v>
      </c>
      <c r="C271" s="16" t="s">
        <v>232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45457</v>
      </c>
      <c r="B272" s="6" t="n">
        <v>-694</v>
      </c>
      <c r="C272" s="16" t="s">
        <v>233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45460</v>
      </c>
      <c r="B273" s="6" t="n">
        <v>-62.34606</v>
      </c>
      <c r="C273" s="16" t="s">
        <v>234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45461</v>
      </c>
      <c r="B274" s="6" t="n">
        <v>-3447.18</v>
      </c>
      <c r="C274" s="16" t="s">
        <v>235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45461</v>
      </c>
      <c r="B275" s="6" t="n">
        <v>-689.4</v>
      </c>
      <c r="C275" s="16" t="s">
        <v>236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45471</v>
      </c>
      <c r="B276" s="6" t="n">
        <v>-1164.9</v>
      </c>
      <c r="C276" s="16" t="s">
        <v>237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45483</v>
      </c>
      <c r="B277" s="6" t="n">
        <v>-463.2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45484</v>
      </c>
      <c r="B278" s="6" t="n">
        <v>-1470</v>
      </c>
      <c r="C278" s="16" t="s">
        <v>239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45484</v>
      </c>
      <c r="B279" s="6" t="n">
        <v>-75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45484</v>
      </c>
      <c r="B280" s="6" t="n">
        <v>-2664</v>
      </c>
      <c r="C280" s="16" t="s">
        <v>241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45488</v>
      </c>
      <c r="B281" s="6" t="n">
        <v>-412.13</v>
      </c>
      <c r="C281" s="16" t="s">
        <v>228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45490</v>
      </c>
      <c r="B282" s="6" t="n">
        <v>-208</v>
      </c>
      <c r="C282" s="16" t="s">
        <v>242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45545</v>
      </c>
      <c r="B283" s="6" t="n">
        <v>-559.08</v>
      </c>
      <c r="C283" s="16" t="s">
        <v>243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45555</v>
      </c>
      <c r="B284" s="6" t="n">
        <v>-80</v>
      </c>
      <c r="C284" s="16" t="s">
        <v>244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45557</v>
      </c>
      <c r="B285" s="6" t="n">
        <v>-585</v>
      </c>
      <c r="C285" s="16" t="s">
        <v>245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45564</v>
      </c>
      <c r="B286" s="6" t="n">
        <v>-710.55</v>
      </c>
      <c r="C286" s="16" t="s">
        <v>246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45576</v>
      </c>
      <c r="B287" s="6" t="n">
        <v>-177.5</v>
      </c>
      <c r="C287" s="16" t="s">
        <v>247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45643</v>
      </c>
      <c r="B288" s="6" t="n">
        <v>-883.08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45643</v>
      </c>
      <c r="B289" s="6" t="n">
        <v>-514</v>
      </c>
      <c r="C289" s="16" t="s">
        <v>249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45648</v>
      </c>
      <c r="B290" s="6" t="n">
        <v>-630</v>
      </c>
      <c r="C290" s="16" t="s">
        <v>250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45754</v>
      </c>
      <c r="B291" s="6" t="n">
        <v>-494.6</v>
      </c>
      <c r="C291" s="16" t="s">
        <v>251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45775</v>
      </c>
      <c r="B292" s="6" t="n">
        <v>-233.25</v>
      </c>
      <c r="C292" s="16" t="s">
        <v>252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45811</v>
      </c>
      <c r="B293" s="6" t="n">
        <v>-541</v>
      </c>
      <c r="C293" s="16" t="s">
        <v>253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45817</v>
      </c>
      <c r="B294" s="6" t="n">
        <v>-435</v>
      </c>
      <c r="C294" s="16" t="s">
        <v>254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45839</v>
      </c>
      <c r="B295" s="6" t="n">
        <v>-1506.45</v>
      </c>
      <c r="C295" s="16" t="s">
        <v>255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45847</v>
      </c>
      <c r="B296" s="6" t="n">
        <v>-648</v>
      </c>
      <c r="C296" s="16" t="s">
        <v>256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45848</v>
      </c>
      <c r="B297" s="6" t="n">
        <v>-1044.4</v>
      </c>
      <c r="C297" s="16" t="s">
        <v>257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45852</v>
      </c>
      <c r="B298" s="6" t="n">
        <v>-574.38</v>
      </c>
      <c r="C298" s="16" t="s">
        <v>258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45856</v>
      </c>
      <c r="B299" s="6" t="n">
        <v>-105.4</v>
      </c>
      <c r="C299" s="16" t="s">
        <v>259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45856</v>
      </c>
      <c r="B300" s="6" t="n">
        <v>-2787.2</v>
      </c>
      <c r="C300" s="16" t="s">
        <v>260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45931</v>
      </c>
      <c r="B301" s="6" t="n">
        <v>-1365</v>
      </c>
      <c r="C301" s="16" t="s">
        <v>261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45936</v>
      </c>
      <c r="B302" s="6" t="n">
        <v>-177.5</v>
      </c>
      <c r="C302" s="16" t="s">
        <v>247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46013</v>
      </c>
      <c r="B303" s="6" t="n">
        <v>-143.55</v>
      </c>
      <c r="C303" s="16" t="s">
        <v>262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46028</v>
      </c>
      <c r="B304" s="6" t="n">
        <v>-368</v>
      </c>
      <c r="C304" s="16" t="s">
        <v>263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46034</v>
      </c>
      <c r="B305" s="6" t="n">
        <v>-397</v>
      </c>
      <c r="C305" s="16" t="s">
        <v>264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46119</v>
      </c>
      <c r="B306" s="6" t="n">
        <v>-1146.85</v>
      </c>
      <c r="C306" s="16" t="s">
        <v>265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46125</v>
      </c>
      <c r="B307" s="6" t="n">
        <v>-236.15</v>
      </c>
      <c r="C307" s="16" t="s">
        <v>266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46146</v>
      </c>
      <c r="B308" s="6" t="n">
        <v>-278</v>
      </c>
      <c r="C308" s="16" t="s">
        <v>267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2" t="n">
        <v>46170.792893519</v>
      </c>
      <c r="B309" s="5" t="n">
        <v>-186567.82</v>
      </c>
      <c r="C309" s="14" t="s">
        <v>268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/>
      <c r="B310" s="9" t="s">
        <f>=XIRR(B2:B309,A2:A309)</f>
      </c>
      <c r="C310" s="16" t="s">
        <v>269</v>
      </c>
      <c r="D310" s="16"/>
      <c r="E310" s="16"/>
      <c r="F310" s="7"/>
      <c r="G310" s="2" t="s">
        <v>270</v>
      </c>
      <c r="H310" s="6" t="s">
        <f>=SUM(I2:H309)/365</f>
      </c>
    </row>
    <row collapsed="false" customFormat="false" customHeight="false" hidden="false" ht="12.1" outlineLevel="0" r="311">
      <c r="A311" s="13"/>
      <c r="B311" s="5" t="s">
        <f>=-SUM(B2:B309)</f>
      </c>
      <c r="C311" s="16" t="s">
        <v>271</v>
      </c>
      <c r="D311" s="16"/>
      <c r="E311" s="16"/>
      <c r="F311" s="7"/>
      <c r="G311" s="14" t="s">
        <v>272</v>
      </c>
      <c r="H311" s="9" t="s">
        <f>=B311/H310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</row>
    <row collapsed="false" customFormat="false" customHeight="false" hidden="false" ht="12.1" outlineLevel="0" r="2">
      <c r="A2" s="11" t="n">
        <v>44032</v>
      </c>
      <c r="B2" s="6" t="n">
        <v>2620.84</v>
      </c>
      <c r="C2" s="0" t="s">
        <v>273</v>
      </c>
      <c r="D2" s="11" t="n">
        <v>43979</v>
      </c>
      <c r="E2" s="6" t="n">
        <v>4060.34</v>
      </c>
      <c r="F2" s="0" t="s">
        <v>273</v>
      </c>
      <c r="G2" s="11" t="n">
        <v>44127</v>
      </c>
      <c r="H2" s="6" t="n">
        <v>4672.34</v>
      </c>
      <c r="I2" s="0" t="s">
        <v>273</v>
      </c>
      <c r="J2" s="11" t="n">
        <v>44273</v>
      </c>
      <c r="K2" s="6" t="n">
        <v>9714.86</v>
      </c>
      <c r="L2" s="0" t="s">
        <v>273</v>
      </c>
      <c r="M2" s="11" t="n">
        <v>44028</v>
      </c>
      <c r="N2" s="6" t="n">
        <v>2655.74</v>
      </c>
      <c r="O2" s="0" t="s">
        <v>273</v>
      </c>
      <c r="P2" s="11" t="n">
        <v>43979</v>
      </c>
      <c r="Q2" s="6" t="n">
        <v>1384.94</v>
      </c>
      <c r="R2" s="0" t="s">
        <v>273</v>
      </c>
      <c r="S2" s="11" t="n">
        <v>43997</v>
      </c>
      <c r="T2" s="6" t="n">
        <v>1163.58</v>
      </c>
      <c r="U2" s="0" t="s">
        <v>273</v>
      </c>
      <c r="V2" s="11" t="n">
        <v>43948</v>
      </c>
      <c r="W2" s="6" t="n">
        <v>1007.01</v>
      </c>
      <c r="X2" s="0" t="s">
        <v>273</v>
      </c>
      <c r="Y2" s="11" t="n">
        <v>44032</v>
      </c>
      <c r="Z2" s="6" t="n">
        <v>2194.56</v>
      </c>
      <c r="AA2" s="0" t="s">
        <v>273</v>
      </c>
      <c r="AB2" s="11" t="n">
        <v>44022</v>
      </c>
      <c r="AC2" s="6" t="n">
        <v>5109.28</v>
      </c>
      <c r="AD2" s="0" t="s">
        <v>273</v>
      </c>
      <c r="AE2" s="11" t="n">
        <v>43992</v>
      </c>
      <c r="AF2" s="6" t="n">
        <v>1716.23</v>
      </c>
      <c r="AG2" s="0" t="s">
        <v>273</v>
      </c>
      <c r="AH2" s="11" t="n">
        <v>44330</v>
      </c>
      <c r="AI2" s="6" t="n">
        <v>1927.77</v>
      </c>
      <c r="AJ2" s="0" t="s">
        <v>273</v>
      </c>
      <c r="AK2" s="11" t="n">
        <v>44160</v>
      </c>
      <c r="AL2" s="6" t="n">
        <v>3189.59</v>
      </c>
      <c r="AM2" s="0" t="s">
        <v>273</v>
      </c>
      <c r="AN2" s="11" t="n">
        <v>44251</v>
      </c>
      <c r="AO2" s="6" t="n">
        <v>4984.49</v>
      </c>
      <c r="AP2" s="0" t="s">
        <v>273</v>
      </c>
      <c r="AQ2" s="11" t="n">
        <v>44134</v>
      </c>
      <c r="AR2" s="6" t="n">
        <v>1424.390394</v>
      </c>
      <c r="AS2" s="0" t="s">
        <v>273</v>
      </c>
      <c r="AT2" s="11" t="n">
        <v>44799</v>
      </c>
      <c r="AU2" s="6" t="n">
        <v>1815</v>
      </c>
      <c r="AV2" s="0" t="s">
        <v>274</v>
      </c>
      <c r="AW2" s="11" t="n">
        <v>44166</v>
      </c>
      <c r="AX2" s="6" t="n">
        <v>2795.9</v>
      </c>
      <c r="AY2" s="0" t="s">
        <v>273</v>
      </c>
      <c r="AZ2" s="11" t="n">
        <v>44014</v>
      </c>
      <c r="BA2" s="6" t="n">
        <v>4229.65</v>
      </c>
      <c r="BB2" s="0" t="s">
        <v>273</v>
      </c>
      <c r="BC2" s="11" t="n">
        <v>43966</v>
      </c>
      <c r="BD2" s="6" t="n">
        <v>1863.27</v>
      </c>
      <c r="BE2" s="0" t="s">
        <v>273</v>
      </c>
      <c r="BF2" s="11" t="n">
        <v>43948</v>
      </c>
      <c r="BG2" s="6" t="n">
        <v>1753.24</v>
      </c>
      <c r="BH2" s="0" t="s">
        <v>273</v>
      </c>
      <c r="BI2" s="11" t="n">
        <v>43857</v>
      </c>
      <c r="BJ2" s="6" t="n">
        <v>1090.26</v>
      </c>
      <c r="BK2" s="0" t="s">
        <v>273</v>
      </c>
      <c r="BL2" s="11" t="n">
        <v>43983</v>
      </c>
      <c r="BM2" s="6" t="n">
        <v>3527.55</v>
      </c>
      <c r="BN2" s="0" t="s">
        <v>273</v>
      </c>
    </row>
    <row collapsed="false" customFormat="false" customHeight="false" hidden="false" ht="12.1" outlineLevel="0" r="3">
      <c r="A3" s="11" t="n">
        <v>44119</v>
      </c>
      <c r="B3" s="6" t="n">
        <v>-33</v>
      </c>
      <c r="C3" s="0" t="s">
        <v>139</v>
      </c>
      <c r="D3" s="11" t="n">
        <v>44099</v>
      </c>
      <c r="E3" s="6" t="n">
        <v>98557.95</v>
      </c>
      <c r="F3" s="0" t="s">
        <v>273</v>
      </c>
      <c r="G3" s="11" t="n">
        <v>44127</v>
      </c>
      <c r="H3" s="6" t="n">
        <v>2330.16</v>
      </c>
      <c r="I3" s="0" t="s">
        <v>273</v>
      </c>
      <c r="J3" s="11" t="n">
        <v>44288</v>
      </c>
      <c r="K3" s="6" t="n">
        <v>2365.58</v>
      </c>
      <c r="L3" s="0" t="s">
        <v>273</v>
      </c>
      <c r="M3" s="11" t="n">
        <v>44028</v>
      </c>
      <c r="N3" s="6" t="n">
        <v>881.04</v>
      </c>
      <c r="O3" s="0" t="s">
        <v>273</v>
      </c>
      <c r="P3" s="11" t="n">
        <v>43991</v>
      </c>
      <c r="Q3" s="6" t="n">
        <v>-31.2</v>
      </c>
      <c r="R3" s="0" t="s">
        <v>101</v>
      </c>
      <c r="S3" s="11" t="n">
        <v>44032</v>
      </c>
      <c r="T3" s="6" t="n">
        <v>1261.17</v>
      </c>
      <c r="U3" s="0" t="s">
        <v>273</v>
      </c>
      <c r="V3" s="11" t="n">
        <v>43959</v>
      </c>
      <c r="W3" s="6" t="n">
        <v>-18.1</v>
      </c>
      <c r="X3" s="0" t="s">
        <v>91</v>
      </c>
      <c r="Y3" s="11" t="n">
        <v>44035</v>
      </c>
      <c r="Z3" s="6" t="n">
        <v>2191.56</v>
      </c>
      <c r="AA3" s="0" t="s">
        <v>273</v>
      </c>
      <c r="AB3" s="11" t="n">
        <v>44183</v>
      </c>
      <c r="AC3" s="6" t="n">
        <v>-46</v>
      </c>
      <c r="AD3" s="0" t="s">
        <v>151</v>
      </c>
      <c r="AE3" s="11" t="n">
        <v>44028</v>
      </c>
      <c r="AF3" s="6" t="n">
        <v>-13</v>
      </c>
      <c r="AG3" s="0" t="s">
        <v>111</v>
      </c>
      <c r="AH3" s="11" t="n">
        <v>44333</v>
      </c>
      <c r="AI3" s="6" t="n">
        <v>1924.76</v>
      </c>
      <c r="AJ3" s="0" t="s">
        <v>273</v>
      </c>
      <c r="AK3" s="11" t="n">
        <v>46013</v>
      </c>
      <c r="AL3" s="6" t="n">
        <v>-143.55</v>
      </c>
      <c r="AM3" s="0" t="s">
        <v>262</v>
      </c>
      <c r="AN3" s="11" t="n">
        <v>45555</v>
      </c>
      <c r="AO3" s="6" t="n">
        <v>-80</v>
      </c>
      <c r="AP3" s="0" t="s">
        <v>244</v>
      </c>
      <c r="AQ3" s="11" t="n">
        <v>44134</v>
      </c>
      <c r="AR3" s="6" t="n">
        <v>1424.390394</v>
      </c>
      <c r="AS3" s="0" t="s">
        <v>273</v>
      </c>
      <c r="AT3" s="11" t="n">
        <v>46170</v>
      </c>
      <c r="AU3" s="8" t="s">
        <f>=-Портфель!J17</f>
      </c>
      <c r="AV3" s="0" t="s">
        <v>275</v>
      </c>
      <c r="AW3" s="11" t="n">
        <v>44183</v>
      </c>
      <c r="AX3" s="6" t="n">
        <v>-73.645</v>
      </c>
      <c r="AY3" s="0" t="s">
        <v>150</v>
      </c>
      <c r="AZ3" s="11" t="n">
        <v>44204</v>
      </c>
      <c r="BA3" s="6" t="n">
        <v>-245.31</v>
      </c>
      <c r="BB3" s="0" t="s">
        <v>162</v>
      </c>
      <c r="BC3" s="11" t="n">
        <v>44028</v>
      </c>
      <c r="BD3" s="6" t="n">
        <v>-152.4</v>
      </c>
      <c r="BE3" s="0" t="s">
        <v>112</v>
      </c>
      <c r="BF3" s="11" t="n">
        <v>44023</v>
      </c>
      <c r="BG3" s="6" t="n">
        <v>-60</v>
      </c>
      <c r="BH3" s="0" t="s">
        <v>107</v>
      </c>
      <c r="BI3" s="11" t="n">
        <v>43920</v>
      </c>
      <c r="BJ3" s="6" t="n">
        <v>660.38</v>
      </c>
      <c r="BK3" s="0" t="s">
        <v>273</v>
      </c>
      <c r="BL3" s="11" t="n">
        <v>44155</v>
      </c>
      <c r="BM3" s="6" t="n">
        <v>-300</v>
      </c>
      <c r="BN3" s="0" t="s">
        <v>147</v>
      </c>
    </row>
    <row collapsed="false" customFormat="false" customHeight="false" hidden="false" ht="12.1" outlineLevel="0" r="4">
      <c r="A4" s="11" t="n">
        <v>44190</v>
      </c>
      <c r="B4" s="6" t="n">
        <v>-123</v>
      </c>
      <c r="C4" s="0" t="s">
        <v>155</v>
      </c>
      <c r="D4" s="11" t="n">
        <v>44109</v>
      </c>
      <c r="E4" s="6" t="n">
        <v>-8415</v>
      </c>
      <c r="F4" s="0" t="s">
        <v>131</v>
      </c>
      <c r="G4" s="11" t="n">
        <v>44362</v>
      </c>
      <c r="H4" s="6" t="n">
        <v>-777</v>
      </c>
      <c r="I4" s="0" t="s">
        <v>185</v>
      </c>
      <c r="J4" s="11" t="n">
        <v>44291</v>
      </c>
      <c r="K4" s="6" t="n">
        <v>-536</v>
      </c>
      <c r="L4" s="0" t="s">
        <v>167</v>
      </c>
      <c r="M4" s="11" t="n">
        <v>44046</v>
      </c>
      <c r="N4" s="6" t="n">
        <v>919.26</v>
      </c>
      <c r="O4" s="0" t="s">
        <v>273</v>
      </c>
      <c r="P4" s="11" t="n">
        <v>44025</v>
      </c>
      <c r="Q4" s="6" t="n">
        <v>-32.1</v>
      </c>
      <c r="R4" s="0" t="s">
        <v>109</v>
      </c>
      <c r="S4" s="11" t="n">
        <v>44119</v>
      </c>
      <c r="T4" s="6" t="n">
        <v>1502.55</v>
      </c>
      <c r="U4" s="0" t="s">
        <v>273</v>
      </c>
      <c r="V4" s="11" t="n">
        <v>44056</v>
      </c>
      <c r="W4" s="6" t="n">
        <v>1148.77</v>
      </c>
      <c r="X4" s="0" t="s">
        <v>273</v>
      </c>
      <c r="Y4" s="11" t="n">
        <v>44039</v>
      </c>
      <c r="Z4" s="6" t="n">
        <v>1900.95</v>
      </c>
      <c r="AA4" s="0" t="s">
        <v>273</v>
      </c>
      <c r="AB4" s="11" t="n">
        <v>44382</v>
      </c>
      <c r="AC4" s="6" t="n">
        <v>-213</v>
      </c>
      <c r="AD4" s="0" t="s">
        <v>189</v>
      </c>
      <c r="AE4" s="11" t="n">
        <v>44028</v>
      </c>
      <c r="AF4" s="6" t="n">
        <v>-1781.04</v>
      </c>
      <c r="AG4" s="0" t="s">
        <v>276</v>
      </c>
      <c r="AH4" s="11" t="n">
        <v>44334</v>
      </c>
      <c r="AI4" s="6" t="n">
        <v>3765.26</v>
      </c>
      <c r="AJ4" s="0" t="s">
        <v>273</v>
      </c>
      <c r="AK4" s="11" t="n">
        <v>46170</v>
      </c>
      <c r="AL4" s="8" t="s">
        <f>=-Портфель!J14</f>
      </c>
      <c r="AM4" s="0" t="s">
        <v>275</v>
      </c>
      <c r="AN4" s="11" t="n">
        <v>46170</v>
      </c>
      <c r="AO4" s="8" t="s">
        <f>=-Портфель!J15</f>
      </c>
      <c r="AP4" s="0" t="s">
        <v>275</v>
      </c>
      <c r="AQ4" s="11" t="n">
        <v>44166</v>
      </c>
      <c r="AR4" s="6" t="n">
        <v>2114.547225</v>
      </c>
      <c r="AS4" s="0" t="s">
        <v>273</v>
      </c>
      <c r="AT4" s="0"/>
      <c r="AU4" s="10" t="s">
        <f>=XIRR(AU2:AU3,AT2:AT3)</f>
      </c>
      <c r="AV4" s="0"/>
      <c r="AW4" s="11" t="n">
        <v>44344</v>
      </c>
      <c r="AX4" s="6" t="n">
        <v>-110.49</v>
      </c>
      <c r="AY4" s="0" t="s">
        <v>178</v>
      </c>
      <c r="AZ4" s="11" t="n">
        <v>44372</v>
      </c>
      <c r="BA4" s="6" t="n">
        <v>-245.31</v>
      </c>
      <c r="BB4" s="0" t="s">
        <v>162</v>
      </c>
      <c r="BC4" s="11" t="n">
        <v>44028</v>
      </c>
      <c r="BD4" s="6" t="n">
        <v>1829.37</v>
      </c>
      <c r="BE4" s="0" t="s">
        <v>273</v>
      </c>
      <c r="BF4" s="11" t="n">
        <v>44029</v>
      </c>
      <c r="BG4" s="6" t="n">
        <v>2261.16</v>
      </c>
      <c r="BH4" s="0" t="s">
        <v>273</v>
      </c>
      <c r="BI4" s="11" t="n">
        <v>45856</v>
      </c>
      <c r="BJ4" s="6" t="n">
        <v>-105.4</v>
      </c>
      <c r="BK4" s="0" t="s">
        <v>259</v>
      </c>
      <c r="BL4" s="11" t="n">
        <v>44334</v>
      </c>
      <c r="BM4" s="6" t="n">
        <v>-380</v>
      </c>
      <c r="BN4" s="0" t="s">
        <v>174</v>
      </c>
    </row>
    <row collapsed="false" customFormat="false" customHeight="false" hidden="false" ht="12.1" outlineLevel="0" r="5">
      <c r="A5" s="11" t="n">
        <v>44231</v>
      </c>
      <c r="B5" s="6" t="n">
        <v>3663.83</v>
      </c>
      <c r="C5" s="0" t="s">
        <v>273</v>
      </c>
      <c r="D5" s="11" t="n">
        <v>44144</v>
      </c>
      <c r="E5" s="6" t="n">
        <v>-97930.81</v>
      </c>
      <c r="F5" s="0" t="s">
        <v>276</v>
      </c>
      <c r="G5" s="11" t="n">
        <v>44739</v>
      </c>
      <c r="H5" s="6" t="n">
        <v>-834.6</v>
      </c>
      <c r="I5" s="0" t="s">
        <v>185</v>
      </c>
      <c r="J5" s="11" t="n">
        <v>44472</v>
      </c>
      <c r="K5" s="6" t="n">
        <v>-426.35</v>
      </c>
      <c r="L5" s="0" t="s">
        <v>197</v>
      </c>
      <c r="M5" s="11" t="n">
        <v>44082</v>
      </c>
      <c r="N5" s="6" t="n">
        <v>-77.2</v>
      </c>
      <c r="O5" s="0" t="s">
        <v>125</v>
      </c>
      <c r="P5" s="11" t="n">
        <v>44028</v>
      </c>
      <c r="Q5" s="6" t="n">
        <v>1381.53</v>
      </c>
      <c r="R5" s="0" t="s">
        <v>273</v>
      </c>
      <c r="S5" s="11" t="n">
        <v>44144</v>
      </c>
      <c r="T5" s="6" t="n">
        <v>1410</v>
      </c>
      <c r="U5" s="0" t="s">
        <v>273</v>
      </c>
      <c r="V5" s="11" t="n">
        <v>44116</v>
      </c>
      <c r="W5" s="6" t="n">
        <v>-23.64</v>
      </c>
      <c r="X5" s="0" t="s">
        <v>132</v>
      </c>
      <c r="Y5" s="11" t="n">
        <v>44040</v>
      </c>
      <c r="Z5" s="6" t="n">
        <v>-540</v>
      </c>
      <c r="AA5" s="0" t="s">
        <v>114</v>
      </c>
      <c r="AB5" s="11" t="n">
        <v>44551</v>
      </c>
      <c r="AC5" s="6" t="n">
        <v>-340</v>
      </c>
      <c r="AD5" s="0" t="s">
        <v>203</v>
      </c>
      <c r="AE5" s="11" t="n">
        <v>44053</v>
      </c>
      <c r="AF5" s="6" t="n">
        <v>4053.23</v>
      </c>
      <c r="AG5" s="0" t="s">
        <v>273</v>
      </c>
      <c r="AH5" s="11" t="n">
        <v>44350</v>
      </c>
      <c r="AI5" s="6" t="n">
        <v>902.7</v>
      </c>
      <c r="AJ5" s="0" t="s">
        <v>273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11" t="n">
        <v>44167</v>
      </c>
      <c r="AR5" s="6" t="n">
        <v>6640.629303</v>
      </c>
      <c r="AS5" s="0" t="s">
        <v>273</v>
      </c>
      <c r="AT5" s="0"/>
      <c r="AU5" s="8" t="s">
        <f>=-SUM(AU2:AU3)</f>
      </c>
      <c r="AV5" s="0" t="s">
        <v>277</v>
      </c>
      <c r="AW5" s="11" t="n">
        <v>44547</v>
      </c>
      <c r="AX5" s="6" t="n">
        <v>-73.65</v>
      </c>
      <c r="AY5" s="0" t="s">
        <v>150</v>
      </c>
      <c r="AZ5" s="11" t="n">
        <v>44561</v>
      </c>
      <c r="BA5" s="6" t="n">
        <v>-294.37</v>
      </c>
      <c r="BB5" s="0" t="s">
        <v>205</v>
      </c>
      <c r="BC5" s="11" t="n">
        <v>44392</v>
      </c>
      <c r="BD5" s="6" t="n">
        <v>-251</v>
      </c>
      <c r="BE5" s="0" t="s">
        <v>193</v>
      </c>
      <c r="BF5" s="11" t="n">
        <v>44103</v>
      </c>
      <c r="BG5" s="6" t="n">
        <v>-100</v>
      </c>
      <c r="BH5" s="0" t="s">
        <v>128</v>
      </c>
      <c r="BI5" s="11" t="n">
        <v>46170</v>
      </c>
      <c r="BJ5" s="8" t="s">
        <f>=-Портфель!J22</f>
      </c>
      <c r="BK5" s="0" t="s">
        <v>275</v>
      </c>
      <c r="BL5" s="11" t="n">
        <v>44334</v>
      </c>
      <c r="BM5" s="6" t="n">
        <v>1280.23</v>
      </c>
      <c r="BN5" s="0" t="s">
        <v>273</v>
      </c>
    </row>
    <row collapsed="false" customFormat="false" customHeight="false" hidden="false" ht="12.1" outlineLevel="0" r="6">
      <c r="A6" s="11" t="n">
        <v>44251</v>
      </c>
      <c r="B6" s="6" t="n">
        <v>3936.97</v>
      </c>
      <c r="C6" s="0" t="s">
        <v>273</v>
      </c>
      <c r="D6" s="11" t="n">
        <v>44144</v>
      </c>
      <c r="E6" s="6" t="n">
        <v>2284.24</v>
      </c>
      <c r="F6" s="0" t="s">
        <v>273</v>
      </c>
      <c r="G6" s="11" t="n">
        <v>44934</v>
      </c>
      <c r="H6" s="6" t="n">
        <v>-904.5</v>
      </c>
      <c r="I6" s="0" t="s">
        <v>185</v>
      </c>
      <c r="J6" s="11" t="n">
        <v>44907</v>
      </c>
      <c r="K6" s="6" t="n">
        <v>-740.25</v>
      </c>
      <c r="L6" s="0" t="s">
        <v>211</v>
      </c>
      <c r="M6" s="11" t="n">
        <v>44159</v>
      </c>
      <c r="N6" s="6" t="n">
        <v>1129.16</v>
      </c>
      <c r="O6" s="0" t="s">
        <v>273</v>
      </c>
      <c r="P6" s="11" t="n">
        <v>44046</v>
      </c>
      <c r="Q6" s="6" t="n">
        <v>1456.93</v>
      </c>
      <c r="R6" s="0" t="s">
        <v>273</v>
      </c>
      <c r="S6" s="11" t="n">
        <v>44330</v>
      </c>
      <c r="T6" s="6" t="n">
        <v>-378</v>
      </c>
      <c r="U6" s="0" t="s">
        <v>173</v>
      </c>
      <c r="V6" s="11" t="n">
        <v>44144</v>
      </c>
      <c r="W6" s="6" t="n">
        <v>1176.99</v>
      </c>
      <c r="X6" s="0" t="s">
        <v>273</v>
      </c>
      <c r="Y6" s="11" t="n">
        <v>44389</v>
      </c>
      <c r="Z6" s="6" t="n">
        <v>-36</v>
      </c>
      <c r="AA6" s="0" t="s">
        <v>191</v>
      </c>
      <c r="AB6" s="11" t="n">
        <v>44916</v>
      </c>
      <c r="AC6" s="6" t="n">
        <v>-256</v>
      </c>
      <c r="AD6" s="0" t="s">
        <v>213</v>
      </c>
      <c r="AE6" s="11" t="n">
        <v>44312</v>
      </c>
      <c r="AF6" s="6" t="n">
        <v>3604.98</v>
      </c>
      <c r="AG6" s="0" t="s">
        <v>273</v>
      </c>
      <c r="AH6" s="11" t="n">
        <v>44350</v>
      </c>
      <c r="AI6" s="6" t="n">
        <v>902.7</v>
      </c>
      <c r="AJ6" s="0" t="s">
        <v>273</v>
      </c>
      <c r="AK6" s="0"/>
      <c r="AL6" s="8" t="s">
        <f>=-SUM(AL2:AL4)</f>
      </c>
      <c r="AM6" s="0" t="s">
        <v>277</v>
      </c>
      <c r="AN6" s="0"/>
      <c r="AO6" s="8" t="s">
        <f>=-SUM(AO2:AO4)</f>
      </c>
      <c r="AP6" s="0" t="s">
        <v>277</v>
      </c>
      <c r="AQ6" s="11" t="n">
        <v>44167</v>
      </c>
      <c r="AR6" s="6" t="n">
        <v>6640.629303</v>
      </c>
      <c r="AS6" s="0" t="s">
        <v>273</v>
      </c>
      <c r="AT6" s="0"/>
      <c r="AU6" s="0"/>
      <c r="AV6" s="0"/>
      <c r="AW6" s="11" t="n">
        <v>45847</v>
      </c>
      <c r="AX6" s="6" t="n">
        <v>-648</v>
      </c>
      <c r="AY6" s="0" t="s">
        <v>256</v>
      </c>
      <c r="AZ6" s="11" t="n">
        <v>45302</v>
      </c>
      <c r="BA6" s="6" t="n">
        <v>-412.13</v>
      </c>
      <c r="BB6" s="0" t="s">
        <v>228</v>
      </c>
      <c r="BC6" s="11" t="n">
        <v>44845</v>
      </c>
      <c r="BD6" s="6" t="n">
        <v>-1020.6</v>
      </c>
      <c r="BE6" s="0" t="s">
        <v>210</v>
      </c>
      <c r="BF6" s="11" t="n">
        <v>44193</v>
      </c>
      <c r="BG6" s="6" t="n">
        <v>-203.2</v>
      </c>
      <c r="BH6" s="0" t="s">
        <v>156</v>
      </c>
      <c r="BI6" s="0"/>
      <c r="BJ6" s="10" t="s">
        <f>=XIRR(BJ2:BJ5,BI2:BI5)</f>
      </c>
      <c r="BK6" s="0"/>
      <c r="BL6" s="11" t="n">
        <v>44546</v>
      </c>
      <c r="BM6" s="6" t="n">
        <v>-420</v>
      </c>
      <c r="BN6" s="0" t="s">
        <v>201</v>
      </c>
    </row>
    <row collapsed="false" customFormat="false" customHeight="false" hidden="false" ht="12.1" outlineLevel="0" r="7">
      <c r="A7" s="11" t="n">
        <v>44273</v>
      </c>
      <c r="B7" s="6" t="n">
        <v>3987.99</v>
      </c>
      <c r="C7" s="0" t="s">
        <v>273</v>
      </c>
      <c r="D7" s="11" t="n">
        <v>44231</v>
      </c>
      <c r="E7" s="6" t="n">
        <v>5309.85</v>
      </c>
      <c r="F7" s="0" t="s">
        <v>273</v>
      </c>
      <c r="G7" s="11" t="n">
        <v>45100</v>
      </c>
      <c r="H7" s="6" t="n">
        <v>-61.2</v>
      </c>
      <c r="I7" s="0" t="s">
        <v>220</v>
      </c>
      <c r="J7" s="11" t="n">
        <v>45198</v>
      </c>
      <c r="K7" s="6" t="n">
        <v>-592.15</v>
      </c>
      <c r="L7" s="0" t="s">
        <v>224</v>
      </c>
      <c r="M7" s="11" t="n">
        <v>44173</v>
      </c>
      <c r="N7" s="6" t="n">
        <v>-224.04</v>
      </c>
      <c r="O7" s="0" t="s">
        <v>149</v>
      </c>
      <c r="P7" s="11" t="n">
        <v>44116</v>
      </c>
      <c r="Q7" s="6" t="n">
        <v>-142.5</v>
      </c>
      <c r="R7" s="0" t="s">
        <v>136</v>
      </c>
      <c r="S7" s="11" t="n">
        <v>45093</v>
      </c>
      <c r="T7" s="6" t="n">
        <v>-193.6</v>
      </c>
      <c r="U7" s="0" t="s">
        <v>219</v>
      </c>
      <c r="V7" s="11" t="n">
        <v>44320</v>
      </c>
      <c r="W7" s="6" t="n">
        <v>2805.19</v>
      </c>
      <c r="X7" s="0" t="s">
        <v>273</v>
      </c>
      <c r="Y7" s="11" t="n">
        <v>44754</v>
      </c>
      <c r="Z7" s="6" t="n">
        <v>-324</v>
      </c>
      <c r="AA7" s="0" t="s">
        <v>207</v>
      </c>
      <c r="AB7" s="11" t="n">
        <v>44916</v>
      </c>
      <c r="AC7" s="6" t="n">
        <v>-537</v>
      </c>
      <c r="AD7" s="0" t="s">
        <v>214</v>
      </c>
      <c r="AE7" s="11" t="n">
        <v>44320</v>
      </c>
      <c r="AF7" s="6" t="n">
        <v>3361.45</v>
      </c>
      <c r="AG7" s="0" t="s">
        <v>273</v>
      </c>
      <c r="AH7" s="11" t="n">
        <v>44350</v>
      </c>
      <c r="AI7" s="6" t="n">
        <v>891.17</v>
      </c>
      <c r="AJ7" s="0" t="s">
        <v>273</v>
      </c>
      <c r="AK7" s="0"/>
      <c r="AL7" s="0"/>
      <c r="AM7" s="0"/>
      <c r="AN7" s="0"/>
      <c r="AO7" s="0"/>
      <c r="AP7" s="0"/>
      <c r="AQ7" s="11" t="n">
        <v>44169</v>
      </c>
      <c r="AR7" s="6" t="n">
        <v>2139.42862</v>
      </c>
      <c r="AS7" s="0" t="s">
        <v>273</v>
      </c>
      <c r="AT7" s="0"/>
      <c r="AU7" s="0"/>
      <c r="AV7" s="0"/>
      <c r="AW7" s="11" t="n">
        <v>46028</v>
      </c>
      <c r="AX7" s="6" t="n">
        <v>-368</v>
      </c>
      <c r="AY7" s="0" t="s">
        <v>263</v>
      </c>
      <c r="AZ7" s="11" t="n">
        <v>45488</v>
      </c>
      <c r="BA7" s="6" t="n">
        <v>-412.13</v>
      </c>
      <c r="BB7" s="0" t="s">
        <v>228</v>
      </c>
      <c r="BC7" s="11" t="n">
        <v>46170</v>
      </c>
      <c r="BD7" s="8" t="s">
        <f>=-Портфель!J20</f>
      </c>
      <c r="BE7" s="0" t="s">
        <v>275</v>
      </c>
      <c r="BF7" s="11" t="n">
        <v>44388</v>
      </c>
      <c r="BG7" s="6" t="n">
        <v>-242.8</v>
      </c>
      <c r="BH7" s="0" t="s">
        <v>190</v>
      </c>
      <c r="BI7" s="0"/>
      <c r="BJ7" s="8" t="s">
        <f>=-SUM(BJ2:BJ5)</f>
      </c>
      <c r="BK7" s="0" t="s">
        <v>277</v>
      </c>
      <c r="BL7" s="11" t="n">
        <v>46170</v>
      </c>
      <c r="BM7" s="8" t="s">
        <f>=-Портфель!J23</f>
      </c>
      <c r="BN7" s="0" t="s">
        <v>275</v>
      </c>
    </row>
    <row collapsed="false" customFormat="false" customHeight="false" hidden="false" ht="12.1" outlineLevel="0" r="8">
      <c r="A8" s="11" t="n">
        <v>44320</v>
      </c>
      <c r="B8" s="6" t="n">
        <v>4372.08</v>
      </c>
      <c r="C8" s="0" t="s">
        <v>273</v>
      </c>
      <c r="D8" s="11" t="n">
        <v>44273</v>
      </c>
      <c r="E8" s="6" t="n">
        <v>5687.04</v>
      </c>
      <c r="F8" s="0" t="s">
        <v>273</v>
      </c>
      <c r="G8" s="11" t="n">
        <v>45471</v>
      </c>
      <c r="H8" s="6" t="n">
        <v>-1164.9</v>
      </c>
      <c r="I8" s="0" t="s">
        <v>237</v>
      </c>
      <c r="J8" s="11" t="n">
        <v>45389</v>
      </c>
      <c r="K8" s="6" t="n">
        <v>-1026.9</v>
      </c>
      <c r="L8" s="0" t="s">
        <v>230</v>
      </c>
      <c r="M8" s="11" t="n">
        <v>44231</v>
      </c>
      <c r="N8" s="6" t="n">
        <v>1310.45</v>
      </c>
      <c r="O8" s="0" t="s">
        <v>273</v>
      </c>
      <c r="P8" s="11" t="n">
        <v>44133</v>
      </c>
      <c r="Q8" s="6" t="n">
        <v>1779.69</v>
      </c>
      <c r="R8" s="0" t="s">
        <v>273</v>
      </c>
      <c r="S8" s="11" t="n">
        <v>45457</v>
      </c>
      <c r="T8" s="6" t="n">
        <v>-694</v>
      </c>
      <c r="U8" s="0" t="s">
        <v>233</v>
      </c>
      <c r="V8" s="11" t="n">
        <v>44323</v>
      </c>
      <c r="W8" s="6" t="n">
        <v>-118.7</v>
      </c>
      <c r="X8" s="0" t="s">
        <v>170</v>
      </c>
      <c r="Y8" s="11" t="n">
        <v>45119</v>
      </c>
      <c r="Z8" s="6" t="n">
        <v>-478.8</v>
      </c>
      <c r="AA8" s="0" t="s">
        <v>222</v>
      </c>
      <c r="AB8" s="11" t="n">
        <v>45082</v>
      </c>
      <c r="AC8" s="6" t="n">
        <v>-438</v>
      </c>
      <c r="AD8" s="0" t="s">
        <v>218</v>
      </c>
      <c r="AE8" s="11" t="n">
        <v>44392</v>
      </c>
      <c r="AF8" s="6" t="n">
        <v>-124</v>
      </c>
      <c r="AG8" s="0" t="s">
        <v>192</v>
      </c>
      <c r="AH8" s="11" t="n">
        <v>46170</v>
      </c>
      <c r="AI8" s="8" t="s">
        <f>=-Портфель!J13</f>
      </c>
      <c r="AJ8" s="0" t="s">
        <v>275</v>
      </c>
      <c r="AK8" s="0"/>
      <c r="AL8" s="0"/>
      <c r="AM8" s="0"/>
      <c r="AN8" s="0"/>
      <c r="AO8" s="0"/>
      <c r="AP8" s="0"/>
      <c r="AQ8" s="11" t="n">
        <v>44230</v>
      </c>
      <c r="AR8" s="6" t="n">
        <v>3827.135142</v>
      </c>
      <c r="AS8" s="0" t="s">
        <v>273</v>
      </c>
      <c r="AT8" s="0"/>
      <c r="AU8" s="0"/>
      <c r="AV8" s="0"/>
      <c r="AW8" s="11" t="n">
        <v>46170</v>
      </c>
      <c r="AX8" s="8" t="s">
        <f>=-Портфель!J18</f>
      </c>
      <c r="AY8" s="0" t="s">
        <v>275</v>
      </c>
      <c r="AZ8" s="11" t="n">
        <v>46170</v>
      </c>
      <c r="BA8" s="8" t="s">
        <f>=-Портфель!J19</f>
      </c>
      <c r="BB8" s="0" t="s">
        <v>275</v>
      </c>
      <c r="BC8" s="0"/>
      <c r="BD8" s="10" t="s">
        <f>=XIRR(BD2:BD7,BC2:BC7)</f>
      </c>
      <c r="BE8" s="0"/>
      <c r="BF8" s="11" t="n">
        <v>44556</v>
      </c>
      <c r="BG8" s="6" t="n">
        <v>-208</v>
      </c>
      <c r="BH8" s="0" t="s">
        <v>204</v>
      </c>
      <c r="BI8" s="0"/>
      <c r="BJ8" s="0"/>
      <c r="BK8" s="0"/>
      <c r="BL8" s="0"/>
      <c r="BM8" s="10" t="s">
        <f>=XIRR(BM2:BM7,BL2:BL7)</f>
      </c>
      <c r="BN8" s="0"/>
    </row>
    <row collapsed="false" customFormat="false" customHeight="false" hidden="false" ht="12.1" outlineLevel="0" r="9">
      <c r="A9" s="11" t="n">
        <v>44354</v>
      </c>
      <c r="B9" s="6" t="n">
        <v>-315</v>
      </c>
      <c r="C9" s="0" t="s">
        <v>183</v>
      </c>
      <c r="D9" s="11" t="n">
        <v>44320</v>
      </c>
      <c r="E9" s="6" t="n">
        <v>3022.64</v>
      </c>
      <c r="F9" s="0" t="s">
        <v>273</v>
      </c>
      <c r="G9" s="11" t="n">
        <v>45839</v>
      </c>
      <c r="H9" s="6" t="n">
        <v>-1506.45</v>
      </c>
      <c r="I9" s="0" t="s">
        <v>255</v>
      </c>
      <c r="J9" s="11" t="n">
        <v>45564</v>
      </c>
      <c r="K9" s="6" t="n">
        <v>-710.55</v>
      </c>
      <c r="L9" s="0" t="s">
        <v>246</v>
      </c>
      <c r="M9" s="11" t="n">
        <v>44273</v>
      </c>
      <c r="N9" s="6" t="n">
        <v>1427.31</v>
      </c>
      <c r="O9" s="0" t="s">
        <v>273</v>
      </c>
      <c r="P9" s="11" t="n">
        <v>44161</v>
      </c>
      <c r="Q9" s="6" t="n">
        <v>1973.19</v>
      </c>
      <c r="R9" s="0" t="s">
        <v>273</v>
      </c>
      <c r="S9" s="11" t="n">
        <v>45848</v>
      </c>
      <c r="T9" s="6" t="n">
        <v>-1044.4</v>
      </c>
      <c r="U9" s="0" t="s">
        <v>257</v>
      </c>
      <c r="V9" s="11" t="n">
        <v>44480</v>
      </c>
      <c r="W9" s="6" t="n">
        <v>-138.35</v>
      </c>
      <c r="X9" s="0" t="s">
        <v>198</v>
      </c>
      <c r="Y9" s="11" t="n">
        <v>45483</v>
      </c>
      <c r="Z9" s="6" t="n">
        <v>-463.2</v>
      </c>
      <c r="AA9" s="0" t="s">
        <v>238</v>
      </c>
      <c r="AB9" s="11" t="n">
        <v>45277</v>
      </c>
      <c r="AC9" s="6" t="n">
        <v>-447</v>
      </c>
      <c r="AD9" s="0" t="s">
        <v>226</v>
      </c>
      <c r="AE9" s="11" t="n">
        <v>45126</v>
      </c>
      <c r="AF9" s="6" t="n">
        <v>-164</v>
      </c>
      <c r="AG9" s="0" t="s">
        <v>223</v>
      </c>
      <c r="AH9" s="0"/>
      <c r="AI9" s="10" t="s">
        <f>=XIRR(AI2:AI8,AH2:AH8)</f>
      </c>
      <c r="AJ9" s="0"/>
      <c r="AK9" s="0"/>
      <c r="AL9" s="0"/>
      <c r="AM9" s="0"/>
      <c r="AN9" s="0"/>
      <c r="AO9" s="0"/>
      <c r="AP9" s="0"/>
      <c r="AQ9" s="11" t="n">
        <v>44232</v>
      </c>
      <c r="AR9" s="6" t="n">
        <v>8173.463349</v>
      </c>
      <c r="AS9" s="0" t="s">
        <v>273</v>
      </c>
      <c r="AT9" s="0"/>
      <c r="AU9" s="0"/>
      <c r="AV9" s="0"/>
      <c r="AW9" s="0"/>
      <c r="AX9" s="10" t="s">
        <f>=XIRR(AX2:AX8,AW2:AW8)</f>
      </c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277</v>
      </c>
      <c r="BF9" s="11" t="n">
        <v>46170</v>
      </c>
      <c r="BG9" s="8" t="s">
        <f>=-Портфель!J21</f>
      </c>
      <c r="BH9" s="0" t="s">
        <v>275</v>
      </c>
      <c r="BI9" s="0"/>
      <c r="BJ9" s="0"/>
      <c r="BK9" s="0"/>
      <c r="BL9" s="0"/>
      <c r="BM9" s="8" t="s">
        <f>=-SUM(BM2:BM7)</f>
      </c>
      <c r="BN9" s="0" t="s">
        <v>277</v>
      </c>
    </row>
    <row collapsed="false" customFormat="false" customHeight="false" hidden="false" ht="12.1" outlineLevel="0" r="10">
      <c r="A10" s="11" t="n">
        <v>44382</v>
      </c>
      <c r="B10" s="6" t="n">
        <v>-525</v>
      </c>
      <c r="C10" s="0" t="s">
        <v>188</v>
      </c>
      <c r="D10" s="11" t="n">
        <v>44328</v>
      </c>
      <c r="E10" s="6" t="n">
        <v>-1496</v>
      </c>
      <c r="F10" s="0" t="s">
        <v>172</v>
      </c>
      <c r="G10" s="11" t="n">
        <v>46170</v>
      </c>
      <c r="H10" s="8" t="s">
        <f>=-Портфель!J4</f>
      </c>
      <c r="I10" s="0" t="s">
        <v>275</v>
      </c>
      <c r="J10" s="11" t="n">
        <v>45754</v>
      </c>
      <c r="K10" s="6" t="n">
        <v>-494.6</v>
      </c>
      <c r="L10" s="0" t="s">
        <v>251</v>
      </c>
      <c r="M10" s="11" t="n">
        <v>44281</v>
      </c>
      <c r="N10" s="6" t="n">
        <v>4259.13</v>
      </c>
      <c r="O10" s="0" t="s">
        <v>273</v>
      </c>
      <c r="P10" s="11" t="n">
        <v>44194</v>
      </c>
      <c r="Q10" s="6" t="n">
        <v>-321.5</v>
      </c>
      <c r="R10" s="0" t="s">
        <v>157</v>
      </c>
      <c r="S10" s="11" t="n">
        <v>46170</v>
      </c>
      <c r="T10" s="8" t="s">
        <f>=-Портфель!J8</f>
      </c>
      <c r="U10" s="0" t="s">
        <v>275</v>
      </c>
      <c r="V10" s="11" t="n">
        <v>44686</v>
      </c>
      <c r="W10" s="6" t="n">
        <v>-218.85</v>
      </c>
      <c r="X10" s="0" t="s">
        <v>206</v>
      </c>
      <c r="Y10" s="11" t="n">
        <v>45852</v>
      </c>
      <c r="Z10" s="6" t="n">
        <v>-574.38</v>
      </c>
      <c r="AA10" s="0" t="s">
        <v>258</v>
      </c>
      <c r="AB10" s="11" t="n">
        <v>45419</v>
      </c>
      <c r="AC10" s="6" t="n">
        <v>-498</v>
      </c>
      <c r="AD10" s="0" t="s">
        <v>231</v>
      </c>
      <c r="AE10" s="11" t="n">
        <v>45490</v>
      </c>
      <c r="AF10" s="6" t="n">
        <v>-208</v>
      </c>
      <c r="AG10" s="0" t="s">
        <v>242</v>
      </c>
      <c r="AH10" s="0"/>
      <c r="AI10" s="8" t="s">
        <f>=-SUM(AI2:AI8)</f>
      </c>
      <c r="AJ10" s="0" t="s">
        <v>277</v>
      </c>
      <c r="AK10" s="0"/>
      <c r="AL10" s="0"/>
      <c r="AM10" s="0"/>
      <c r="AN10" s="0"/>
      <c r="AO10" s="0"/>
      <c r="AP10" s="0"/>
      <c r="AQ10" s="11" t="n">
        <v>44245</v>
      </c>
      <c r="AR10" s="6" t="n">
        <v>-7119.981188</v>
      </c>
      <c r="AS10" s="0" t="s">
        <v>276</v>
      </c>
      <c r="AT10" s="0"/>
      <c r="AU10" s="0"/>
      <c r="AV10" s="0"/>
      <c r="AW10" s="0"/>
      <c r="AX10" s="8" t="s">
        <f>=-SUM(AX2:AX8)</f>
      </c>
      <c r="AY10" s="0" t="s">
        <v>277</v>
      </c>
      <c r="AZ10" s="0"/>
      <c r="BA10" s="8" t="s">
        <f>=-SUM(BA2:BA8)</f>
      </c>
      <c r="BB10" s="0" t="s">
        <v>277</v>
      </c>
      <c r="BC10" s="0"/>
      <c r="BD10" s="0"/>
      <c r="BE10" s="0"/>
      <c r="BF10" s="0"/>
      <c r="BG10" s="10" t="s">
        <f>=XIRR(BG2:BG9,BF2:BF9)</f>
      </c>
      <c r="BH10" s="0"/>
    </row>
    <row collapsed="false" customFormat="false" customHeight="false" hidden="false" ht="12.1" outlineLevel="0" r="11">
      <c r="A11" s="11" t="n">
        <v>44463</v>
      </c>
      <c r="B11" s="6" t="n">
        <v>-780</v>
      </c>
      <c r="C11" s="0" t="s">
        <v>196</v>
      </c>
      <c r="D11" s="11" t="n">
        <v>45057</v>
      </c>
      <c r="E11" s="6" t="n">
        <v>-2000</v>
      </c>
      <c r="F11" s="0" t="s">
        <v>217</v>
      </c>
      <c r="G11" s="0"/>
      <c r="H11" s="10" t="s">
        <f>=XIRR(H2:H10,G2:G10)</f>
      </c>
      <c r="I11" s="0"/>
      <c r="J11" s="11" t="n">
        <v>46119</v>
      </c>
      <c r="K11" s="6" t="n">
        <v>-1146.85</v>
      </c>
      <c r="L11" s="0" t="s">
        <v>265</v>
      </c>
      <c r="M11" s="11" t="n">
        <v>44292</v>
      </c>
      <c r="N11" s="6" t="n">
        <v>3025.85</v>
      </c>
      <c r="O11" s="0" t="s">
        <v>273</v>
      </c>
      <c r="P11" s="11" t="n">
        <v>44273</v>
      </c>
      <c r="Q11" s="6" t="n">
        <v>10838.42</v>
      </c>
      <c r="R11" s="0" t="s">
        <v>273</v>
      </c>
      <c r="S11" s="0"/>
      <c r="T11" s="10" t="s">
        <f>=XIRR(T2:T10,S2:S10)</f>
      </c>
      <c r="U11" s="0"/>
      <c r="V11" s="11" t="n">
        <v>44843</v>
      </c>
      <c r="W11" s="6" t="n">
        <v>-225</v>
      </c>
      <c r="X11" s="0" t="s">
        <v>209</v>
      </c>
      <c r="Y11" s="11" t="n">
        <v>46170</v>
      </c>
      <c r="Z11" s="8" t="s">
        <f>=-Портфель!J10</f>
      </c>
      <c r="AA11" s="0" t="s">
        <v>275</v>
      </c>
      <c r="AB11" s="11" t="n">
        <v>45643</v>
      </c>
      <c r="AC11" s="6" t="n">
        <v>-514</v>
      </c>
      <c r="AD11" s="0" t="s">
        <v>249</v>
      </c>
      <c r="AE11" s="11" t="n">
        <v>46170</v>
      </c>
      <c r="AF11" s="8" t="s">
        <f>=-Портфель!J12</f>
      </c>
      <c r="AG11" s="0" t="s">
        <v>275</v>
      </c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44245</v>
      </c>
      <c r="AR11" s="6" t="n">
        <v>-10679.971782</v>
      </c>
      <c r="AS11" s="0" t="s">
        <v>276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8" t="s">
        <f>=-SUM(BG2:BG9)</f>
      </c>
      <c r="BH11" s="0" t="s">
        <v>277</v>
      </c>
    </row>
    <row collapsed="false" customFormat="false" customHeight="false" hidden="false" ht="12.1" outlineLevel="0" r="12">
      <c r="A12" s="11" t="n">
        <v>44550</v>
      </c>
      <c r="B12" s="6" t="n">
        <v>-1170</v>
      </c>
      <c r="C12" s="0" t="s">
        <v>202</v>
      </c>
      <c r="D12" s="11" t="n">
        <v>45484</v>
      </c>
      <c r="E12" s="6" t="n">
        <v>-2664</v>
      </c>
      <c r="F12" s="0" t="s">
        <v>241</v>
      </c>
      <c r="G12" s="0"/>
      <c r="H12" s="8" t="s">
        <f>=-SUM(H2:H10)</f>
      </c>
      <c r="I12" s="0" t="s">
        <v>277</v>
      </c>
      <c r="J12" s="11" t="n">
        <v>46170</v>
      </c>
      <c r="K12" s="8" t="s">
        <f>=-Портфель!J5</f>
      </c>
      <c r="L12" s="0" t="s">
        <v>275</v>
      </c>
      <c r="M12" s="11" t="n">
        <v>44309</v>
      </c>
      <c r="N12" s="6" t="n">
        <v>3735.17</v>
      </c>
      <c r="O12" s="0" t="s">
        <v>273</v>
      </c>
      <c r="P12" s="11" t="n">
        <v>44320</v>
      </c>
      <c r="Q12" s="6" t="n">
        <v>2646.72</v>
      </c>
      <c r="R12" s="0" t="s">
        <v>273</v>
      </c>
      <c r="S12" s="0"/>
      <c r="T12" s="8" t="s">
        <f>=-SUM(T2:T10)</f>
      </c>
      <c r="U12" s="0" t="s">
        <v>277</v>
      </c>
      <c r="V12" s="11" t="n">
        <v>45049</v>
      </c>
      <c r="W12" s="6" t="n">
        <v>-302.9</v>
      </c>
      <c r="X12" s="0" t="s">
        <v>216</v>
      </c>
      <c r="Y12" s="0"/>
      <c r="Z12" s="10" t="s">
        <f>=XIRR(Z2:Z11,Y2:Y11)</f>
      </c>
      <c r="AA12" s="0"/>
      <c r="AB12" s="11" t="n">
        <v>45811</v>
      </c>
      <c r="AC12" s="6" t="n">
        <v>-541</v>
      </c>
      <c r="AD12" s="0" t="s">
        <v>253</v>
      </c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44245</v>
      </c>
      <c r="AR12" s="6" t="n">
        <v>-7119.981188</v>
      </c>
      <c r="AS12" s="0" t="s">
        <v>276</v>
      </c>
    </row>
    <row collapsed="false" customFormat="false" customHeight="false" hidden="false" ht="12.1" outlineLevel="0" r="13">
      <c r="A13" s="11" t="n">
        <v>44837</v>
      </c>
      <c r="B13" s="6" t="n">
        <v>-1950</v>
      </c>
      <c r="C13" s="0" t="s">
        <v>208</v>
      </c>
      <c r="D13" s="11" t="n">
        <v>45856</v>
      </c>
      <c r="E13" s="6" t="n">
        <v>-2787.2</v>
      </c>
      <c r="F13" s="0" t="s">
        <v>260</v>
      </c>
      <c r="G13" s="0"/>
      <c r="H13" s="0"/>
      <c r="I13" s="0"/>
      <c r="J13" s="0"/>
      <c r="K13" s="10" t="s">
        <f>=XIRR(K2:K12,J2:J12)</f>
      </c>
      <c r="L13" s="0"/>
      <c r="M13" s="11" t="n">
        <v>44320</v>
      </c>
      <c r="N13" s="6" t="n">
        <v>3504.48</v>
      </c>
      <c r="O13" s="0" t="s">
        <v>273</v>
      </c>
      <c r="P13" s="11" t="n">
        <v>44327</v>
      </c>
      <c r="Q13" s="6" t="n">
        <v>-797.5</v>
      </c>
      <c r="R13" s="0" t="s">
        <v>171</v>
      </c>
      <c r="S13" s="0"/>
      <c r="T13" s="0"/>
      <c r="U13" s="0"/>
      <c r="V13" s="11" t="n">
        <v>45209</v>
      </c>
      <c r="W13" s="6" t="n">
        <v>-172.5</v>
      </c>
      <c r="X13" s="0" t="s">
        <v>225</v>
      </c>
      <c r="Y13" s="0"/>
      <c r="Z13" s="8" t="s">
        <f>=-SUM(Z2:Z11)</f>
      </c>
      <c r="AA13" s="0" t="s">
        <v>277</v>
      </c>
      <c r="AB13" s="11" t="n">
        <v>46034</v>
      </c>
      <c r="AC13" s="6" t="n">
        <v>-397</v>
      </c>
      <c r="AD13" s="0" t="s">
        <v>264</v>
      </c>
      <c r="AE13" s="0"/>
      <c r="AF13" s="8" t="s">
        <f>=-SUM(AF2:AF11)</f>
      </c>
      <c r="AG13" s="0" t="s">
        <v>277</v>
      </c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44245</v>
      </c>
      <c r="AR13" s="6" t="n">
        <v>-7119.981188</v>
      </c>
      <c r="AS13" s="0" t="s">
        <v>276</v>
      </c>
    </row>
    <row collapsed="false" customFormat="false" customHeight="false" hidden="false" ht="12.1" outlineLevel="0" r="14">
      <c r="A14" s="11" t="n">
        <v>44837</v>
      </c>
      <c r="B14" s="6" t="n">
        <v>-1950.000005</v>
      </c>
      <c r="C14" s="0" t="s">
        <v>208</v>
      </c>
      <c r="D14" s="11" t="n">
        <v>46170</v>
      </c>
      <c r="E14" s="8" t="s">
        <f>=-Портфель!J3</f>
      </c>
      <c r="F14" s="0" t="s">
        <v>275</v>
      </c>
      <c r="G14" s="0"/>
      <c r="H14" s="0"/>
      <c r="I14" s="0"/>
      <c r="J14" s="0"/>
      <c r="K14" s="8" t="s">
        <f>=-SUM(K2:K12)</f>
      </c>
      <c r="L14" s="0" t="s">
        <v>277</v>
      </c>
      <c r="M14" s="11" t="n">
        <v>44330</v>
      </c>
      <c r="N14" s="6" t="n">
        <v>1771.3</v>
      </c>
      <c r="O14" s="0" t="s">
        <v>273</v>
      </c>
      <c r="P14" s="11" t="n">
        <v>44330</v>
      </c>
      <c r="Q14" s="6" t="n">
        <v>2675.2</v>
      </c>
      <c r="R14" s="0" t="s">
        <v>273</v>
      </c>
      <c r="S14" s="0"/>
      <c r="T14" s="0"/>
      <c r="U14" s="0"/>
      <c r="V14" s="11" t="n">
        <v>45377</v>
      </c>
      <c r="W14" s="6" t="n">
        <v>-220.45</v>
      </c>
      <c r="X14" s="0" t="s">
        <v>229</v>
      </c>
      <c r="Y14" s="0"/>
      <c r="Z14" s="0"/>
      <c r="AA14" s="0"/>
      <c r="AB14" s="11" t="n">
        <v>46146</v>
      </c>
      <c r="AC14" s="6" t="n">
        <v>-278</v>
      </c>
      <c r="AD14" s="0" t="s">
        <v>267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44245</v>
      </c>
      <c r="AR14" s="6" t="n">
        <v>-7119.981188</v>
      </c>
      <c r="AS14" s="0" t="s">
        <v>276</v>
      </c>
    </row>
    <row collapsed="false" customFormat="false" customHeight="false" hidden="false" ht="12.1" outlineLevel="0" r="15">
      <c r="A15" s="11" t="n">
        <v>44914</v>
      </c>
      <c r="B15" s="6" t="n">
        <v>-1590</v>
      </c>
      <c r="C15" s="0" t="s">
        <v>212</v>
      </c>
      <c r="D15" s="0"/>
      <c r="E15" s="10" t="s">
        <f>=XIRR(E2:E14,D2:D14)</f>
      </c>
      <c r="F15" s="0"/>
      <c r="G15" s="0"/>
      <c r="H15" s="0"/>
      <c r="I15" s="0"/>
      <c r="J15" s="0"/>
      <c r="K15" s="0"/>
      <c r="L15" s="0"/>
      <c r="M15" s="11" t="n">
        <v>44348</v>
      </c>
      <c r="N15" s="6" t="n">
        <v>-652.86</v>
      </c>
      <c r="O15" s="0" t="s">
        <v>182</v>
      </c>
      <c r="P15" s="11" t="n">
        <v>44370</v>
      </c>
      <c r="Q15" s="6" t="n">
        <v>-925.2</v>
      </c>
      <c r="R15" s="0" t="s">
        <v>187</v>
      </c>
      <c r="S15" s="0"/>
      <c r="T15" s="0"/>
      <c r="U15" s="0"/>
      <c r="V15" s="11" t="n">
        <v>45576</v>
      </c>
      <c r="W15" s="6" t="n">
        <v>-177.5</v>
      </c>
      <c r="X15" s="0" t="s">
        <v>247</v>
      </c>
      <c r="Y15" s="0"/>
      <c r="Z15" s="0"/>
      <c r="AA15" s="0"/>
      <c r="AB15" s="11" t="n">
        <v>46170</v>
      </c>
      <c r="AC15" s="8" t="s">
        <f>=-Портфель!J11</f>
      </c>
      <c r="AD15" s="0" t="s">
        <v>275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44245</v>
      </c>
      <c r="AR15" s="6" t="n">
        <v>-7119.981188</v>
      </c>
      <c r="AS15" s="0" t="s">
        <v>276</v>
      </c>
    </row>
    <row collapsed="false" customFormat="false" customHeight="false" hidden="false" ht="12.1" outlineLevel="0" r="16">
      <c r="A16" s="11" t="n">
        <v>45020</v>
      </c>
      <c r="B16" s="6" t="n">
        <v>-2325</v>
      </c>
      <c r="C16" s="0" t="s">
        <v>215</v>
      </c>
      <c r="D16" s="0"/>
      <c r="E16" s="8" t="s">
        <f>=-SUM(E2:E14)</f>
      </c>
      <c r="F16" s="0" t="s">
        <v>277</v>
      </c>
      <c r="G16" s="0"/>
      <c r="H16" s="0"/>
      <c r="I16" s="0"/>
      <c r="J16" s="0"/>
      <c r="K16" s="0"/>
      <c r="L16" s="0"/>
      <c r="M16" s="11" t="n">
        <v>44348</v>
      </c>
      <c r="N16" s="6" t="n">
        <v>-841.86</v>
      </c>
      <c r="O16" s="0" t="s">
        <v>181</v>
      </c>
      <c r="P16" s="11" t="n">
        <v>44446</v>
      </c>
      <c r="Q16" s="6" t="n">
        <v>-1634.4</v>
      </c>
      <c r="R16" s="0" t="s">
        <v>195</v>
      </c>
      <c r="S16" s="0"/>
      <c r="T16" s="0"/>
      <c r="U16" s="0"/>
      <c r="V16" s="11" t="n">
        <v>45775</v>
      </c>
      <c r="W16" s="6" t="n">
        <v>-233.25</v>
      </c>
      <c r="X16" s="0" t="s">
        <v>252</v>
      </c>
      <c r="Y16" s="0"/>
      <c r="Z16" s="0"/>
      <c r="AA16" s="0"/>
      <c r="AB16" s="0"/>
      <c r="AC16" s="10" t="s">
        <f>=XIRR(AC2:AC15,AB2:AB15)</f>
      </c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44251</v>
      </c>
      <c r="AR16" s="6" t="n">
        <v>43590.220527</v>
      </c>
      <c r="AS16" s="0" t="s">
        <v>273</v>
      </c>
    </row>
    <row collapsed="false" customFormat="false" customHeight="false" hidden="false" ht="12.1" outlineLevel="0" r="17">
      <c r="A17" s="11" t="n">
        <v>45118</v>
      </c>
      <c r="B17" s="6" t="n">
        <v>-1320</v>
      </c>
      <c r="C17" s="0" t="s">
        <v>221</v>
      </c>
      <c r="D17" s="0"/>
      <c r="E17" s="0"/>
      <c r="F17" s="0"/>
      <c r="G17" s="0"/>
      <c r="H17" s="0"/>
      <c r="I17" s="0"/>
      <c r="J17" s="0"/>
      <c r="K17" s="0"/>
      <c r="L17" s="0"/>
      <c r="M17" s="11" t="n">
        <v>44441</v>
      </c>
      <c r="N17" s="6" t="n">
        <v>-1520.1</v>
      </c>
      <c r="O17" s="0" t="s">
        <v>194</v>
      </c>
      <c r="P17" s="11" t="n">
        <v>44537</v>
      </c>
      <c r="Q17" s="6" t="n">
        <v>-1599.6</v>
      </c>
      <c r="R17" s="0" t="s">
        <v>199</v>
      </c>
      <c r="S17" s="0"/>
      <c r="T17" s="0"/>
      <c r="U17" s="0"/>
      <c r="V17" s="11" t="n">
        <v>45936</v>
      </c>
      <c r="W17" s="6" t="n">
        <v>-177.5</v>
      </c>
      <c r="X17" s="0" t="s">
        <v>247</v>
      </c>
      <c r="Y17" s="0"/>
      <c r="Z17" s="0"/>
      <c r="AA17" s="0"/>
      <c r="AB17" s="0"/>
      <c r="AC17" s="8" t="s">
        <f>=-SUM(AC2:AC15)</f>
      </c>
      <c r="AD17" s="0" t="s">
        <v>277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44251</v>
      </c>
      <c r="AR17" s="6" t="n">
        <v>3352.183323</v>
      </c>
      <c r="AS17" s="0" t="s">
        <v>273</v>
      </c>
    </row>
    <row collapsed="false" customFormat="false" customHeight="false" hidden="false" ht="12.1" outlineLevel="0" r="18">
      <c r="A18" s="11" t="n">
        <v>45285</v>
      </c>
      <c r="B18" s="6" t="n">
        <v>-1455</v>
      </c>
      <c r="C18" s="0" t="s">
        <v>227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44544</v>
      </c>
      <c r="N18" s="6" t="n">
        <v>-1546.74</v>
      </c>
      <c r="O18" s="0" t="s">
        <v>200</v>
      </c>
      <c r="P18" s="11" t="n">
        <v>45439</v>
      </c>
      <c r="Q18" s="6" t="n">
        <v>-3051.6</v>
      </c>
      <c r="R18" s="0" t="s">
        <v>232</v>
      </c>
      <c r="S18" s="0"/>
      <c r="T18" s="0"/>
      <c r="U18" s="0"/>
      <c r="V18" s="11" t="n">
        <v>46125</v>
      </c>
      <c r="W18" s="6" t="n">
        <v>-236.15</v>
      </c>
      <c r="X18" s="0" t="s">
        <v>266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11" t="n">
        <v>45460</v>
      </c>
      <c r="AR18" s="6" t="n">
        <v>-62.34606</v>
      </c>
      <c r="AS18" s="0" t="s">
        <v>234</v>
      </c>
    </row>
    <row collapsed="false" customFormat="false" customHeight="false" hidden="false" ht="12.1" outlineLevel="0" r="19">
      <c r="A19" s="11" t="n">
        <v>45484</v>
      </c>
      <c r="B19" s="6" t="n">
        <v>-1470</v>
      </c>
      <c r="C19" s="0" t="s">
        <v>239</v>
      </c>
      <c r="D19" s="0"/>
      <c r="E19" s="0"/>
      <c r="F19" s="0"/>
      <c r="G19" s="0"/>
      <c r="H19" s="0"/>
      <c r="I19" s="0"/>
      <c r="J19" s="0"/>
      <c r="K19" s="0"/>
      <c r="L19" s="0"/>
      <c r="M19" s="11" t="n">
        <v>45461</v>
      </c>
      <c r="N19" s="6" t="n">
        <v>-3447.18</v>
      </c>
      <c r="O19" s="0" t="s">
        <v>235</v>
      </c>
      <c r="P19" s="11" t="n">
        <v>46170</v>
      </c>
      <c r="Q19" s="8" t="s">
        <f>=-Портфель!J7</f>
      </c>
      <c r="R19" s="0" t="s">
        <v>275</v>
      </c>
      <c r="S19" s="0"/>
      <c r="T19" s="0"/>
      <c r="U19" s="0"/>
      <c r="V19" s="11" t="n">
        <v>46170</v>
      </c>
      <c r="W19" s="8" t="s">
        <f>=-Портфель!J9</f>
      </c>
      <c r="X19" s="0" t="s">
        <v>275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11" t="n">
        <v>46170</v>
      </c>
      <c r="AR19" s="8" t="s">
        <f>=-Портфель!J16</f>
      </c>
      <c r="AS19" s="0" t="s">
        <v>275</v>
      </c>
    </row>
    <row collapsed="false" customFormat="false" customHeight="false" hidden="false" ht="12.1" outlineLevel="0" r="20">
      <c r="A20" s="11" t="n">
        <v>45484</v>
      </c>
      <c r="B20" s="6" t="n">
        <v>-75</v>
      </c>
      <c r="C20" s="0" t="s">
        <v>240</v>
      </c>
      <c r="D20" s="0"/>
      <c r="E20" s="0"/>
      <c r="F20" s="0"/>
      <c r="G20" s="0"/>
      <c r="H20" s="0"/>
      <c r="I20" s="0"/>
      <c r="J20" s="0"/>
      <c r="K20" s="0"/>
      <c r="L20" s="0"/>
      <c r="M20" s="11" t="n">
        <v>45461</v>
      </c>
      <c r="N20" s="6" t="n">
        <v>-689.4</v>
      </c>
      <c r="O20" s="0" t="s">
        <v>236</v>
      </c>
      <c r="P20" s="0"/>
      <c r="Q20" s="10" t="s">
        <f>=XIRR(Q2:Q19,P2:P19)</f>
      </c>
      <c r="R20" s="0"/>
      <c r="S20" s="0"/>
      <c r="T20" s="0"/>
      <c r="U20" s="0"/>
      <c r="V20" s="0"/>
      <c r="W20" s="10" t="s">
        <f>=XIRR(W2:W19,V2:V19)</f>
      </c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10" t="s">
        <f>=XIRR(AR2:AR19,AQ2:AQ19)</f>
      </c>
      <c r="AS20" s="0"/>
    </row>
    <row collapsed="false" customFormat="false" customHeight="false" hidden="false" ht="12.1" outlineLevel="0" r="21">
      <c r="A21" s="11" t="n">
        <v>45557</v>
      </c>
      <c r="B21" s="6" t="n">
        <v>-585</v>
      </c>
      <c r="C21" s="0" t="s">
        <v>245</v>
      </c>
      <c r="D21" s="0"/>
      <c r="E21" s="0"/>
      <c r="F21" s="0"/>
      <c r="G21" s="0"/>
      <c r="H21" s="0"/>
      <c r="I21" s="0"/>
      <c r="J21" s="0"/>
      <c r="K21" s="0"/>
      <c r="L21" s="0"/>
      <c r="M21" s="11" t="n">
        <v>45545</v>
      </c>
      <c r="N21" s="6" t="n">
        <v>-559.08</v>
      </c>
      <c r="O21" s="0" t="s">
        <v>243</v>
      </c>
      <c r="P21" s="0"/>
      <c r="Q21" s="8" t="s">
        <f>=-SUM(Q2:Q19)</f>
      </c>
      <c r="R21" s="0" t="s">
        <v>277</v>
      </c>
      <c r="S21" s="0"/>
      <c r="T21" s="0"/>
      <c r="U21" s="0"/>
      <c r="V21" s="0"/>
      <c r="W21" s="8" t="s">
        <f>=-SUM(W2:W19)</f>
      </c>
      <c r="X21" s="0" t="s">
        <v>277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8" t="s">
        <f>=-SUM(AR2:AR19)</f>
      </c>
      <c r="AS21" s="0" t="s">
        <v>277</v>
      </c>
    </row>
    <row collapsed="false" customFormat="false" customHeight="false" hidden="false" ht="12.1" outlineLevel="0" r="22">
      <c r="A22" s="11" t="n">
        <v>45648</v>
      </c>
      <c r="B22" s="6" t="n">
        <v>-630</v>
      </c>
      <c r="C22" s="0" t="s">
        <v>250</v>
      </c>
      <c r="D22" s="0"/>
      <c r="E22" s="0"/>
      <c r="F22" s="0"/>
      <c r="G22" s="0"/>
      <c r="H22" s="0"/>
      <c r="I22" s="0"/>
      <c r="J22" s="0"/>
      <c r="K22" s="0"/>
      <c r="L22" s="0"/>
      <c r="M22" s="11" t="n">
        <v>45643</v>
      </c>
      <c r="N22" s="6" t="n">
        <v>-883.08</v>
      </c>
      <c r="O22" s="0" t="s">
        <v>248</v>
      </c>
    </row>
    <row collapsed="false" customFormat="false" customHeight="false" hidden="false" ht="12.1" outlineLevel="0" r="23">
      <c r="A23" s="11" t="n">
        <v>45817</v>
      </c>
      <c r="B23" s="6" t="n">
        <v>-435</v>
      </c>
      <c r="C23" s="0" t="s">
        <v>254</v>
      </c>
      <c r="D23" s="0"/>
      <c r="E23" s="0"/>
      <c r="F23" s="0"/>
      <c r="G23" s="0"/>
      <c r="H23" s="0"/>
      <c r="I23" s="0"/>
      <c r="J23" s="0"/>
      <c r="K23" s="0"/>
      <c r="L23" s="0"/>
      <c r="M23" s="11" t="n">
        <v>46170</v>
      </c>
      <c r="N23" s="8" t="s">
        <f>=-Портфель!J6</f>
      </c>
      <c r="O23" s="0" t="s">
        <v>275</v>
      </c>
    </row>
    <row collapsed="false" customFormat="false" customHeight="false" hidden="false" ht="12.1" outlineLevel="0" r="24">
      <c r="A24" s="11" t="n">
        <v>45931</v>
      </c>
      <c r="B24" s="6" t="n">
        <v>-1365</v>
      </c>
      <c r="C24" s="0" t="s">
        <v>261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10" t="s">
        <f>=XIRR(N2:N23,M2:M23)</f>
      </c>
      <c r="O24" s="0"/>
    </row>
    <row collapsed="false" customFormat="false" customHeight="false" hidden="false" ht="12.1" outlineLevel="0" r="25">
      <c r="A25" s="11" t="n">
        <v>46170</v>
      </c>
      <c r="B25" s="8" t="s">
        <f>=-Портфель!J2</f>
      </c>
      <c r="C25" s="0" t="s">
        <v>275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8" t="s">
        <f>=-SUM(N2:N23)</f>
      </c>
      <c r="O25" s="0" t="s">
        <v>277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278</v>
      </c>
      <c r="C1" s="0"/>
      <c r="D1" s="0"/>
      <c r="E1" s="4" t="s">
        <v>279</v>
      </c>
      <c r="F1" s="0"/>
      <c r="G1" s="0"/>
      <c r="H1" s="4" t="s">
        <v>280</v>
      </c>
      <c r="I1" s="0"/>
      <c r="J1" s="0"/>
      <c r="K1" s="4" t="s">
        <v>281</v>
      </c>
      <c r="L1" s="0"/>
      <c r="M1" s="0"/>
      <c r="N1" s="4" t="s">
        <v>282</v>
      </c>
      <c r="O1" s="0"/>
      <c r="P1" s="0"/>
      <c r="Q1" s="4" t="s">
        <v>283</v>
      </c>
      <c r="R1" s="0"/>
      <c r="S1" s="0"/>
      <c r="T1" s="4" t="s">
        <v>284</v>
      </c>
      <c r="U1" s="0"/>
      <c r="V1" s="0"/>
      <c r="W1" s="4" t="s">
        <v>285</v>
      </c>
      <c r="X1" s="0"/>
      <c r="Y1" s="0"/>
      <c r="Z1" s="4" t="s">
        <v>286</v>
      </c>
      <c r="AA1" s="0"/>
      <c r="AB1" s="0"/>
      <c r="AC1" s="4" t="s">
        <v>287</v>
      </c>
      <c r="AD1" s="0"/>
      <c r="AE1" s="0"/>
      <c r="AF1" s="4" t="s">
        <v>288</v>
      </c>
      <c r="AG1" s="0"/>
      <c r="AH1" s="0"/>
      <c r="AI1" s="4" t="s">
        <v>289</v>
      </c>
      <c r="AJ1" s="0"/>
      <c r="AK1" s="0"/>
      <c r="AL1" s="4" t="s">
        <v>290</v>
      </c>
      <c r="AM1" s="0"/>
      <c r="AN1" s="0"/>
      <c r="AO1" s="4" t="s">
        <v>291</v>
      </c>
      <c r="AP1" s="0"/>
      <c r="AQ1" s="0"/>
      <c r="AR1" s="4" t="s">
        <v>292</v>
      </c>
      <c r="AS1" s="0"/>
      <c r="AT1" s="0"/>
      <c r="AU1" s="4" t="s">
        <v>293</v>
      </c>
      <c r="AV1" s="0"/>
      <c r="AW1" s="0"/>
      <c r="AX1" s="4" t="s">
        <v>294</v>
      </c>
      <c r="AY1" s="0"/>
      <c r="AZ1" s="0"/>
      <c r="BA1" s="4" t="s">
        <v>295</v>
      </c>
      <c r="BB1" s="0"/>
      <c r="BC1" s="0"/>
      <c r="BD1" s="4" t="s">
        <v>296</v>
      </c>
      <c r="BE1" s="0"/>
      <c r="BF1" s="0"/>
      <c r="BG1" s="4" t="s">
        <v>297</v>
      </c>
      <c r="BH1" s="0"/>
      <c r="BI1" s="0"/>
      <c r="BJ1" s="4" t="s">
        <v>298</v>
      </c>
      <c r="BK1" s="0"/>
      <c r="BL1" s="0"/>
      <c r="BM1" s="4" t="s">
        <v>299</v>
      </c>
      <c r="BN1" s="0"/>
      <c r="BO1" s="0"/>
      <c r="BP1" s="4" t="s">
        <v>300</v>
      </c>
      <c r="BQ1" s="0"/>
      <c r="BR1" s="0"/>
      <c r="BS1" s="4" t="s">
        <v>301</v>
      </c>
      <c r="BT1" s="0"/>
      <c r="BU1" s="0"/>
      <c r="BV1" s="4" t="s">
        <v>302</v>
      </c>
      <c r="BW1" s="0"/>
      <c r="BX1" s="0"/>
      <c r="BY1" s="4" t="s">
        <v>303</v>
      </c>
      <c r="BZ1" s="0"/>
      <c r="CA1" s="0"/>
      <c r="CB1" s="4" t="s">
        <v>304</v>
      </c>
      <c r="CC1" s="0"/>
      <c r="CD1" s="0"/>
      <c r="CE1" s="4" t="s">
        <v>305</v>
      </c>
      <c r="CF1" s="0"/>
      <c r="CG1" s="0"/>
      <c r="CH1" s="4" t="s">
        <v>306</v>
      </c>
      <c r="CI1" s="0"/>
      <c r="CJ1" s="0"/>
      <c r="CK1" s="4" t="s">
        <v>307</v>
      </c>
      <c r="CL1" s="0"/>
      <c r="CM1" s="0"/>
      <c r="CN1" s="4" t="s">
        <v>308</v>
      </c>
      <c r="CO1" s="0"/>
      <c r="CP1" s="0"/>
      <c r="CQ1" s="4" t="s">
        <v>309</v>
      </c>
      <c r="CR1" s="0"/>
      <c r="CS1" s="0"/>
      <c r="CT1" s="4" t="s">
        <v>310</v>
      </c>
      <c r="CU1" s="0"/>
      <c r="CV1" s="0"/>
      <c r="CW1" s="4" t="s">
        <v>311</v>
      </c>
      <c r="CX1" s="0"/>
      <c r="CY1" s="0"/>
      <c r="CZ1" s="4" t="s">
        <v>312</v>
      </c>
      <c r="DA1" s="0"/>
      <c r="DB1" s="0"/>
      <c r="DC1" s="4" t="s">
        <v>313</v>
      </c>
      <c r="DD1" s="0"/>
      <c r="DE1" s="0"/>
      <c r="DF1" s="4" t="s">
        <v>314</v>
      </c>
      <c r="DG1" s="0"/>
      <c r="DH1" s="0"/>
      <c r="DI1" s="4" t="s">
        <v>315</v>
      </c>
      <c r="DJ1" s="0"/>
      <c r="DK1" s="0"/>
      <c r="DL1" s="4" t="s">
        <v>316</v>
      </c>
      <c r="DM1" s="0"/>
      <c r="DN1" s="0"/>
      <c r="DO1" s="4" t="s">
        <v>317</v>
      </c>
      <c r="DP1" s="0"/>
      <c r="DQ1" s="0"/>
      <c r="DR1" s="4" t="s">
        <v>318</v>
      </c>
      <c r="DS1" s="0"/>
      <c r="DT1" s="0"/>
      <c r="DU1" s="4" t="s">
        <v>319</v>
      </c>
      <c r="DV1" s="0"/>
      <c r="DW1" s="0"/>
      <c r="DX1" s="4" t="s">
        <v>320</v>
      </c>
      <c r="DY1" s="0"/>
      <c r="DZ1" s="0"/>
      <c r="EA1" s="4" t="s">
        <v>321</v>
      </c>
      <c r="EB1" s="0"/>
      <c r="EC1" s="0"/>
      <c r="ED1" s="4" t="s">
        <v>322</v>
      </c>
      <c r="EE1" s="0"/>
      <c r="EF1" s="0"/>
      <c r="EG1" s="4" t="s">
        <v>323</v>
      </c>
      <c r="EH1" s="0"/>
    </row>
    <row collapsed="false" customFormat="false" customHeight="false" hidden="false" ht="12.1" outlineLevel="0" r="2">
      <c r="A2" s="11" t="n">
        <v>43920</v>
      </c>
      <c r="B2" s="6" t="n">
        <v>181.34</v>
      </c>
      <c r="C2" s="0" t="s">
        <v>273</v>
      </c>
      <c r="D2" s="11" t="n">
        <v>43920</v>
      </c>
      <c r="E2" s="6" t="n">
        <v>771</v>
      </c>
      <c r="F2" s="0" t="s">
        <v>273</v>
      </c>
      <c r="G2" s="11" t="n">
        <v>43927</v>
      </c>
      <c r="H2" s="6" t="n">
        <v>1076.595125</v>
      </c>
      <c r="I2" s="0" t="s">
        <v>273</v>
      </c>
      <c r="J2" s="11" t="n">
        <v>43930</v>
      </c>
      <c r="K2" s="6" t="n">
        <v>605.91</v>
      </c>
      <c r="L2" s="0" t="s">
        <v>273</v>
      </c>
      <c r="M2" s="11" t="n">
        <v>43930</v>
      </c>
      <c r="N2" s="6" t="n">
        <v>1074.66</v>
      </c>
      <c r="O2" s="0" t="s">
        <v>273</v>
      </c>
      <c r="P2" s="11" t="n">
        <v>43943</v>
      </c>
      <c r="Q2" s="6" t="n">
        <v>242.494716</v>
      </c>
      <c r="R2" s="0" t="s">
        <v>273</v>
      </c>
      <c r="S2" s="11" t="n">
        <v>43943</v>
      </c>
      <c r="T2" s="6" t="n">
        <v>390.57</v>
      </c>
      <c r="U2" s="0" t="s">
        <v>273</v>
      </c>
      <c r="V2" s="11" t="n">
        <v>43943</v>
      </c>
      <c r="W2" s="6" t="n">
        <v>1596.78</v>
      </c>
      <c r="X2" s="0" t="s">
        <v>273</v>
      </c>
      <c r="Y2" s="11" t="n">
        <v>43945</v>
      </c>
      <c r="Z2" s="6" t="n">
        <v>120.95769</v>
      </c>
      <c r="AA2" s="0" t="s">
        <v>273</v>
      </c>
      <c r="AB2" s="11" t="n">
        <v>43949</v>
      </c>
      <c r="AC2" s="6" t="n">
        <v>984.09216</v>
      </c>
      <c r="AD2" s="0" t="s">
        <v>273</v>
      </c>
      <c r="AE2" s="11" t="n">
        <v>43950</v>
      </c>
      <c r="AF2" s="6" t="n">
        <v>1024.06</v>
      </c>
      <c r="AG2" s="0" t="s">
        <v>273</v>
      </c>
      <c r="AH2" s="11" t="n">
        <v>43951</v>
      </c>
      <c r="AI2" s="6" t="n">
        <v>1445.786028</v>
      </c>
      <c r="AJ2" s="0" t="s">
        <v>273</v>
      </c>
      <c r="AK2" s="11" t="n">
        <v>43956</v>
      </c>
      <c r="AL2" s="6" t="n">
        <v>1534.49</v>
      </c>
      <c r="AM2" s="0" t="s">
        <v>273</v>
      </c>
      <c r="AN2" s="11" t="n">
        <v>43956</v>
      </c>
      <c r="AO2" s="6" t="n">
        <v>613.64</v>
      </c>
      <c r="AP2" s="0" t="s">
        <v>273</v>
      </c>
      <c r="AQ2" s="11" t="n">
        <v>43959</v>
      </c>
      <c r="AR2" s="6" t="n">
        <v>2001.1563</v>
      </c>
      <c r="AS2" s="0" t="s">
        <v>273</v>
      </c>
      <c r="AT2" s="11" t="n">
        <v>43973</v>
      </c>
      <c r="AU2" s="6" t="n">
        <v>777.33</v>
      </c>
      <c r="AV2" s="0" t="s">
        <v>273</v>
      </c>
      <c r="AW2" s="11" t="n">
        <v>43976</v>
      </c>
      <c r="AX2" s="6" t="n">
        <v>824.57</v>
      </c>
      <c r="AY2" s="0" t="s">
        <v>273</v>
      </c>
      <c r="AZ2" s="11" t="n">
        <v>43979</v>
      </c>
      <c r="BA2" s="6" t="n">
        <v>1345.02</v>
      </c>
      <c r="BB2" s="0" t="s">
        <v>273</v>
      </c>
      <c r="BC2" s="11" t="n">
        <v>43979</v>
      </c>
      <c r="BD2" s="6" t="n">
        <v>1110.32</v>
      </c>
      <c r="BE2" s="0" t="s">
        <v>273</v>
      </c>
      <c r="BF2" s="11" t="n">
        <v>43983</v>
      </c>
      <c r="BG2" s="6" t="n">
        <v>1490.03712</v>
      </c>
      <c r="BH2" s="0" t="s">
        <v>273</v>
      </c>
      <c r="BI2" s="11" t="n">
        <v>43991</v>
      </c>
      <c r="BJ2" s="6" t="n">
        <v>362.08</v>
      </c>
      <c r="BK2" s="0" t="s">
        <v>273</v>
      </c>
      <c r="BL2" s="11" t="n">
        <v>43993</v>
      </c>
      <c r="BM2" s="6" t="n">
        <v>1403.6</v>
      </c>
      <c r="BN2" s="0" t="s">
        <v>273</v>
      </c>
      <c r="BO2" s="11" t="n">
        <v>43997</v>
      </c>
      <c r="BP2" s="6" t="n">
        <v>1321.610728</v>
      </c>
      <c r="BQ2" s="0" t="s">
        <v>273</v>
      </c>
      <c r="BR2" s="11" t="n">
        <v>44005</v>
      </c>
      <c r="BS2" s="6" t="n">
        <v>19548.47</v>
      </c>
      <c r="BT2" s="0" t="s">
        <v>273</v>
      </c>
      <c r="BU2" s="11" t="n">
        <v>44007</v>
      </c>
      <c r="BV2" s="6" t="n">
        <v>843.72</v>
      </c>
      <c r="BW2" s="0" t="s">
        <v>273</v>
      </c>
      <c r="BX2" s="11" t="n">
        <v>44008</v>
      </c>
      <c r="BY2" s="6" t="n">
        <v>576.73</v>
      </c>
      <c r="BZ2" s="0" t="s">
        <v>273</v>
      </c>
      <c r="CA2" s="11" t="n">
        <v>44015</v>
      </c>
      <c r="CB2" s="6" t="n">
        <v>1758.26</v>
      </c>
      <c r="CC2" s="0" t="s">
        <v>273</v>
      </c>
      <c r="CD2" s="11" t="n">
        <v>44021</v>
      </c>
      <c r="CE2" s="6" t="n">
        <v>658.57</v>
      </c>
      <c r="CF2" s="0" t="s">
        <v>273</v>
      </c>
      <c r="CG2" s="11" t="n">
        <v>44021</v>
      </c>
      <c r="CH2" s="6" t="n">
        <v>1551.54</v>
      </c>
      <c r="CI2" s="0" t="s">
        <v>273</v>
      </c>
      <c r="CJ2" s="11" t="n">
        <v>44025</v>
      </c>
      <c r="CK2" s="6" t="n">
        <v>2667.98</v>
      </c>
      <c r="CL2" s="0" t="s">
        <v>273</v>
      </c>
      <c r="CM2" s="11" t="n">
        <v>44025</v>
      </c>
      <c r="CN2" s="6" t="n">
        <v>782.34</v>
      </c>
      <c r="CO2" s="0" t="s">
        <v>273</v>
      </c>
      <c r="CP2" s="11" t="n">
        <v>44028</v>
      </c>
      <c r="CQ2" s="6" t="n">
        <v>3206.09</v>
      </c>
      <c r="CR2" s="0" t="s">
        <v>273</v>
      </c>
      <c r="CS2" s="11" t="n">
        <v>44032</v>
      </c>
      <c r="CT2" s="6" t="n">
        <v>1891.66</v>
      </c>
      <c r="CU2" s="0" t="s">
        <v>273</v>
      </c>
      <c r="CV2" s="11" t="n">
        <v>44032</v>
      </c>
      <c r="CW2" s="6" t="n">
        <v>15706.98</v>
      </c>
      <c r="CX2" s="0" t="s">
        <v>273</v>
      </c>
      <c r="CY2" s="11" t="n">
        <v>44032</v>
      </c>
      <c r="CZ2" s="6" t="n">
        <v>2843.51</v>
      </c>
      <c r="DA2" s="0" t="s">
        <v>273</v>
      </c>
      <c r="DB2" s="11" t="n">
        <v>44039</v>
      </c>
      <c r="DC2" s="6" t="n">
        <v>5506.75</v>
      </c>
      <c r="DD2" s="0" t="s">
        <v>273</v>
      </c>
      <c r="DE2" s="11" t="n">
        <v>44047</v>
      </c>
      <c r="DF2" s="6" t="n">
        <v>3685.34</v>
      </c>
      <c r="DG2" s="0" t="s">
        <v>273</v>
      </c>
      <c r="DH2" s="11" t="n">
        <v>44076</v>
      </c>
      <c r="DI2" s="6" t="n">
        <v>1713.056472</v>
      </c>
      <c r="DJ2" s="0" t="s">
        <v>273</v>
      </c>
      <c r="DK2" s="11" t="n">
        <v>44133</v>
      </c>
      <c r="DL2" s="6" t="n">
        <v>2933.97</v>
      </c>
      <c r="DM2" s="0" t="s">
        <v>273</v>
      </c>
      <c r="DN2" s="11" t="n">
        <v>44134</v>
      </c>
      <c r="DO2" s="6" t="n">
        <v>4597.3</v>
      </c>
      <c r="DP2" s="0" t="s">
        <v>273</v>
      </c>
      <c r="DQ2" s="11" t="n">
        <v>44235</v>
      </c>
      <c r="DR2" s="6" t="n">
        <v>668.48523</v>
      </c>
      <c r="DS2" s="0" t="s">
        <v>273</v>
      </c>
      <c r="DT2" s="11" t="n">
        <v>44273</v>
      </c>
      <c r="DU2" s="6" t="n">
        <v>1089.74</v>
      </c>
      <c r="DV2" s="0" t="s">
        <v>273</v>
      </c>
      <c r="DW2" s="11" t="n">
        <v>44287</v>
      </c>
      <c r="DX2" s="6" t="n">
        <v>2666.98</v>
      </c>
      <c r="DY2" s="0" t="s">
        <v>273</v>
      </c>
      <c r="DZ2" s="11" t="n">
        <v>44293</v>
      </c>
      <c r="EA2" s="6" t="n">
        <v>1696.404242</v>
      </c>
      <c r="EB2" s="0" t="s">
        <v>273</v>
      </c>
      <c r="EC2" s="11" t="n">
        <v>44348</v>
      </c>
      <c r="ED2" s="6" t="n">
        <v>5609.381145</v>
      </c>
      <c r="EE2" s="0" t="s">
        <v>273</v>
      </c>
      <c r="EF2" s="11" t="n">
        <v>44356</v>
      </c>
      <c r="EG2" s="6" t="n">
        <v>6369.326976</v>
      </c>
      <c r="EH2" s="0" t="s">
        <v>273</v>
      </c>
    </row>
    <row collapsed="false" customFormat="false" customHeight="false" hidden="false" ht="12.1" outlineLevel="0" r="3">
      <c r="A3" s="11" t="n">
        <v>44034</v>
      </c>
      <c r="B3" s="6" t="n">
        <v>-205.98</v>
      </c>
      <c r="C3" s="0" t="s">
        <v>276</v>
      </c>
      <c r="D3" s="11" t="n">
        <v>44000</v>
      </c>
      <c r="E3" s="6" t="n">
        <v>535.4</v>
      </c>
      <c r="F3" s="0" t="s">
        <v>273</v>
      </c>
      <c r="G3" s="11" t="n">
        <v>44000</v>
      </c>
      <c r="H3" s="6" t="n">
        <v>993.59546</v>
      </c>
      <c r="I3" s="0" t="s">
        <v>273</v>
      </c>
      <c r="J3" s="11" t="n">
        <v>44116</v>
      </c>
      <c r="K3" s="6" t="n">
        <v>-9.94</v>
      </c>
      <c r="L3" s="0" t="s">
        <v>133</v>
      </c>
      <c r="M3" s="11" t="n">
        <v>44109</v>
      </c>
      <c r="N3" s="6" t="n">
        <v>-23.2035</v>
      </c>
      <c r="O3" s="0" t="s">
        <v>130</v>
      </c>
      <c r="P3" s="11" t="n">
        <v>43943</v>
      </c>
      <c r="Q3" s="6" t="n">
        <v>242.494716</v>
      </c>
      <c r="R3" s="0" t="s">
        <v>273</v>
      </c>
      <c r="S3" s="11" t="n">
        <v>43957</v>
      </c>
      <c r="T3" s="6" t="n">
        <v>-7.5</v>
      </c>
      <c r="U3" s="0" t="s">
        <v>90</v>
      </c>
      <c r="V3" s="11" t="n">
        <v>43959</v>
      </c>
      <c r="W3" s="6" t="n">
        <v>-1778.65</v>
      </c>
      <c r="X3" s="0" t="s">
        <v>276</v>
      </c>
      <c r="Y3" s="11" t="n">
        <v>43945</v>
      </c>
      <c r="Z3" s="6" t="n">
        <v>120.95769</v>
      </c>
      <c r="AA3" s="0" t="s">
        <v>273</v>
      </c>
      <c r="AB3" s="11" t="n">
        <v>43949</v>
      </c>
      <c r="AC3" s="6" t="n">
        <v>984.09216</v>
      </c>
      <c r="AD3" s="0" t="s">
        <v>273</v>
      </c>
      <c r="AE3" s="11" t="n">
        <v>43979</v>
      </c>
      <c r="AF3" s="6" t="n">
        <v>-10.04</v>
      </c>
      <c r="AG3" s="0" t="s">
        <v>97</v>
      </c>
      <c r="AH3" s="11" t="n">
        <v>43990</v>
      </c>
      <c r="AI3" s="6" t="n">
        <v>1354.107387</v>
      </c>
      <c r="AJ3" s="0" t="s">
        <v>273</v>
      </c>
      <c r="AK3" s="11" t="n">
        <v>43962</v>
      </c>
      <c r="AL3" s="6" t="n">
        <v>-31.5</v>
      </c>
      <c r="AM3" s="0" t="s">
        <v>92</v>
      </c>
      <c r="AN3" s="11" t="n">
        <v>43963</v>
      </c>
      <c r="AO3" s="6" t="n">
        <v>-30</v>
      </c>
      <c r="AP3" s="0" t="s">
        <v>93</v>
      </c>
      <c r="AQ3" s="11" t="n">
        <v>44034</v>
      </c>
      <c r="AR3" s="6" t="n">
        <v>-2239.00254</v>
      </c>
      <c r="AS3" s="0" t="s">
        <v>276</v>
      </c>
      <c r="AT3" s="11" t="n">
        <v>43973</v>
      </c>
      <c r="AU3" s="6" t="n">
        <v>-309.15</v>
      </c>
      <c r="AV3" s="0" t="s">
        <v>276</v>
      </c>
      <c r="AW3" s="11" t="n">
        <v>44028</v>
      </c>
      <c r="AX3" s="6" t="n">
        <v>871.21</v>
      </c>
      <c r="AY3" s="0" t="s">
        <v>273</v>
      </c>
      <c r="AZ3" s="11" t="n">
        <v>44025</v>
      </c>
      <c r="BA3" s="6" t="n">
        <v>-52.6</v>
      </c>
      <c r="BB3" s="0" t="s">
        <v>108</v>
      </c>
      <c r="BC3" s="11" t="n">
        <v>43990</v>
      </c>
      <c r="BD3" s="6" t="n">
        <v>-28.3</v>
      </c>
      <c r="BE3" s="0" t="s">
        <v>100</v>
      </c>
      <c r="BF3" s="11" t="n">
        <v>43984</v>
      </c>
      <c r="BG3" s="6" t="n">
        <v>1473.698996</v>
      </c>
      <c r="BH3" s="0" t="s">
        <v>273</v>
      </c>
      <c r="BI3" s="11" t="n">
        <v>44049</v>
      </c>
      <c r="BJ3" s="6" t="n">
        <v>-356.32</v>
      </c>
      <c r="BK3" s="0" t="s">
        <v>276</v>
      </c>
      <c r="BL3" s="11" t="n">
        <v>44076</v>
      </c>
      <c r="BM3" s="6" t="n">
        <v>-1344.33</v>
      </c>
      <c r="BN3" s="0" t="s">
        <v>276</v>
      </c>
      <c r="BO3" s="11" t="n">
        <v>44172</v>
      </c>
      <c r="BP3" s="6" t="n">
        <v>-1704.104055</v>
      </c>
      <c r="BQ3" s="0" t="s">
        <v>276</v>
      </c>
      <c r="BR3" s="11" t="n">
        <v>44189</v>
      </c>
      <c r="BS3" s="6" t="n">
        <v>-623.35</v>
      </c>
      <c r="BT3" s="0" t="s">
        <v>154</v>
      </c>
      <c r="BU3" s="11" t="n">
        <v>44034</v>
      </c>
      <c r="BV3" s="6" t="n">
        <v>-891.32</v>
      </c>
      <c r="BW3" s="0" t="s">
        <v>276</v>
      </c>
      <c r="BX3" s="11" t="n">
        <v>44028</v>
      </c>
      <c r="BY3" s="6" t="n">
        <v>-579.26</v>
      </c>
      <c r="BZ3" s="0" t="s">
        <v>276</v>
      </c>
      <c r="CA3" s="11" t="n">
        <v>44029</v>
      </c>
      <c r="CB3" s="6" t="n">
        <v>1835.69</v>
      </c>
      <c r="CC3" s="0" t="s">
        <v>273</v>
      </c>
      <c r="CD3" s="11" t="n">
        <v>44028</v>
      </c>
      <c r="CE3" s="6" t="n">
        <v>-674.17</v>
      </c>
      <c r="CF3" s="0" t="s">
        <v>276</v>
      </c>
      <c r="CG3" s="11" t="n">
        <v>44049</v>
      </c>
      <c r="CH3" s="6" t="n">
        <v>-1592.8</v>
      </c>
      <c r="CI3" s="0" t="s">
        <v>276</v>
      </c>
      <c r="CJ3" s="11" t="n">
        <v>44047</v>
      </c>
      <c r="CK3" s="6" t="n">
        <v>-3569.71</v>
      </c>
      <c r="CL3" s="0" t="s">
        <v>276</v>
      </c>
      <c r="CM3" s="11" t="n">
        <v>44076</v>
      </c>
      <c r="CN3" s="6" t="n">
        <v>-782.61</v>
      </c>
      <c r="CO3" s="0" t="s">
        <v>276</v>
      </c>
      <c r="CP3" s="11" t="n">
        <v>44116</v>
      </c>
      <c r="CQ3" s="6" t="n">
        <v>-89.3</v>
      </c>
      <c r="CR3" s="0" t="s">
        <v>135</v>
      </c>
      <c r="CS3" s="11" t="n">
        <v>44035</v>
      </c>
      <c r="CT3" s="6" t="n">
        <v>1884.64</v>
      </c>
      <c r="CU3" s="0" t="s">
        <v>273</v>
      </c>
      <c r="CV3" s="11" t="n">
        <v>44313</v>
      </c>
      <c r="CW3" s="6" t="n">
        <v>-16490.38</v>
      </c>
      <c r="CX3" s="0" t="s">
        <v>276</v>
      </c>
      <c r="CY3" s="11" t="n">
        <v>44185</v>
      </c>
      <c r="CZ3" s="6" t="n">
        <v>-111.025275979</v>
      </c>
      <c r="DA3" s="0" t="s">
        <v>152</v>
      </c>
      <c r="DB3" s="11" t="n">
        <v>44039</v>
      </c>
      <c r="DC3" s="6" t="n">
        <v>35845.91</v>
      </c>
      <c r="DD3" s="0" t="s">
        <v>273</v>
      </c>
      <c r="DE3" s="11" t="n">
        <v>44232</v>
      </c>
      <c r="DF3" s="6" t="n">
        <v>-4069.46</v>
      </c>
      <c r="DG3" s="0" t="s">
        <v>276</v>
      </c>
      <c r="DH3" s="11" t="n">
        <v>44076</v>
      </c>
      <c r="DI3" s="6" t="n">
        <v>3084.679008</v>
      </c>
      <c r="DJ3" s="0" t="s">
        <v>273</v>
      </c>
      <c r="DK3" s="11" t="n">
        <v>44249</v>
      </c>
      <c r="DL3" s="6" t="n">
        <v>-2705.25</v>
      </c>
      <c r="DM3" s="0" t="s">
        <v>276</v>
      </c>
      <c r="DN3" s="11" t="n">
        <v>44308</v>
      </c>
      <c r="DO3" s="6" t="n">
        <v>-4763.67</v>
      </c>
      <c r="DP3" s="0" t="s">
        <v>276</v>
      </c>
      <c r="DQ3" s="11" t="n">
        <v>44237</v>
      </c>
      <c r="DR3" s="6" t="n">
        <v>-3.70596</v>
      </c>
      <c r="DS3" s="0" t="s">
        <v>165</v>
      </c>
      <c r="DT3" s="11" t="n">
        <v>44273</v>
      </c>
      <c r="DU3" s="6" t="n">
        <v>1043.32</v>
      </c>
      <c r="DV3" s="0" t="s">
        <v>273</v>
      </c>
      <c r="DW3" s="11" t="n">
        <v>44288</v>
      </c>
      <c r="DX3" s="6" t="n">
        <v>-3364.87</v>
      </c>
      <c r="DY3" s="0" t="s">
        <v>276</v>
      </c>
      <c r="DZ3" s="11" t="n">
        <v>44293</v>
      </c>
      <c r="EA3" s="6" t="n">
        <v>1696.404242</v>
      </c>
      <c r="EB3" s="0" t="s">
        <v>273</v>
      </c>
      <c r="EC3" s="11" t="n">
        <v>44354</v>
      </c>
      <c r="ED3" s="6" t="n">
        <v>-5402.351933</v>
      </c>
      <c r="EE3" s="0" t="s">
        <v>276</v>
      </c>
      <c r="EF3" s="11" t="n">
        <v>44369</v>
      </c>
      <c r="EG3" s="6" t="n">
        <v>-6437.825665</v>
      </c>
      <c r="EH3" s="0" t="s">
        <v>276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44014</v>
      </c>
      <c r="E4" s="6" t="n">
        <v>542.8</v>
      </c>
      <c r="F4" s="0" t="s">
        <v>273</v>
      </c>
      <c r="G4" s="11" t="n">
        <v>44034</v>
      </c>
      <c r="H4" s="6" t="n">
        <v>-398.833416</v>
      </c>
      <c r="I4" s="0" t="s">
        <v>276</v>
      </c>
      <c r="J4" s="11" t="n">
        <v>44127</v>
      </c>
      <c r="K4" s="6" t="n">
        <v>425.91</v>
      </c>
      <c r="L4" s="0" t="s">
        <v>273</v>
      </c>
      <c r="M4" s="11" t="n">
        <v>44159</v>
      </c>
      <c r="N4" s="6" t="n">
        <v>-1096.7</v>
      </c>
      <c r="O4" s="0" t="s">
        <v>276</v>
      </c>
      <c r="P4" s="11" t="n">
        <v>43943</v>
      </c>
      <c r="Q4" s="6" t="n">
        <v>242.494716</v>
      </c>
      <c r="R4" s="0" t="s">
        <v>273</v>
      </c>
      <c r="S4" s="11" t="n">
        <v>44022</v>
      </c>
      <c r="T4" s="6" t="n">
        <v>-7.5</v>
      </c>
      <c r="U4" s="0" t="s">
        <v>90</v>
      </c>
      <c r="V4" s="0"/>
      <c r="W4" s="10" t="s">
        <f>=XIRR(W2:W3,V2:V3)</f>
      </c>
      <c r="X4" s="0"/>
      <c r="Y4" s="11" t="n">
        <v>43945</v>
      </c>
      <c r="Z4" s="6" t="n">
        <v>120.95769</v>
      </c>
      <c r="AA4" s="0" t="s">
        <v>273</v>
      </c>
      <c r="AB4" s="11" t="n">
        <v>43980</v>
      </c>
      <c r="AC4" s="6" t="n">
        <v>-0.28</v>
      </c>
      <c r="AD4" s="0" t="s">
        <v>98</v>
      </c>
      <c r="AE4" s="11" t="n">
        <v>43998</v>
      </c>
      <c r="AF4" s="6" t="n">
        <v>1275.41</v>
      </c>
      <c r="AG4" s="0" t="s">
        <v>273</v>
      </c>
      <c r="AH4" s="11" t="n">
        <v>44011</v>
      </c>
      <c r="AI4" s="6" t="n">
        <v>-34.5642</v>
      </c>
      <c r="AJ4" s="0" t="s">
        <v>106</v>
      </c>
      <c r="AK4" s="11" t="n">
        <v>43985</v>
      </c>
      <c r="AL4" s="6" t="n">
        <v>1326.47</v>
      </c>
      <c r="AM4" s="0" t="s">
        <v>273</v>
      </c>
      <c r="AN4" s="11" t="n">
        <v>43959</v>
      </c>
      <c r="AO4" s="6" t="n">
        <v>602.6</v>
      </c>
      <c r="AP4" s="0" t="s">
        <v>273</v>
      </c>
      <c r="AQ4" s="11" t="n">
        <v>44035</v>
      </c>
      <c r="AR4" s="6" t="n">
        <v>4518.404423</v>
      </c>
      <c r="AS4" s="0" t="s">
        <v>273</v>
      </c>
      <c r="AT4" s="11" t="n">
        <v>43973</v>
      </c>
      <c r="AU4" s="6" t="n">
        <v>-463.6</v>
      </c>
      <c r="AV4" s="0" t="s">
        <v>276</v>
      </c>
      <c r="AW4" s="11" t="n">
        <v>44064</v>
      </c>
      <c r="AX4" s="6" t="n">
        <v>-100</v>
      </c>
      <c r="AY4" s="0" t="s">
        <v>121</v>
      </c>
      <c r="AZ4" s="11" t="n">
        <v>44267</v>
      </c>
      <c r="BA4" s="6" t="n">
        <v>-2105.15</v>
      </c>
      <c r="BB4" s="0" t="s">
        <v>276</v>
      </c>
      <c r="BC4" s="11" t="n">
        <v>44049</v>
      </c>
      <c r="BD4" s="6" t="n">
        <v>-1109.64</v>
      </c>
      <c r="BE4" s="0" t="s">
        <v>276</v>
      </c>
      <c r="BF4" s="11" t="n">
        <v>44076</v>
      </c>
      <c r="BG4" s="6" t="n">
        <v>-1544.547051</v>
      </c>
      <c r="BH4" s="0" t="s">
        <v>276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44252</v>
      </c>
      <c r="BS4" s="6" t="n">
        <v>-23694.15</v>
      </c>
      <c r="BT4" s="0" t="s">
        <v>276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44267</v>
      </c>
      <c r="CB4" s="6" t="n">
        <v>-1812.09</v>
      </c>
      <c r="CC4" s="0" t="s">
        <v>276</v>
      </c>
      <c r="CD4" s="11" t="n">
        <v>44308</v>
      </c>
      <c r="CE4" s="6" t="n">
        <v>892.47</v>
      </c>
      <c r="CF4" s="0" t="s">
        <v>273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44232</v>
      </c>
      <c r="CQ4" s="6" t="n">
        <v>-3326.34</v>
      </c>
      <c r="CR4" s="0" t="s">
        <v>276</v>
      </c>
      <c r="CS4" s="11" t="n">
        <v>44313</v>
      </c>
      <c r="CT4" s="6" t="n">
        <v>-29.2</v>
      </c>
      <c r="CU4" s="0" t="s">
        <v>169</v>
      </c>
      <c r="CV4" s="0"/>
      <c r="CW4" s="10" t="s">
        <f>=XIRR(CW2:CW3,CV2:CV3)</f>
      </c>
      <c r="CX4" s="0"/>
      <c r="CY4" s="11" t="n">
        <v>44247</v>
      </c>
      <c r="CZ4" s="6" t="n">
        <v>-2857.57</v>
      </c>
      <c r="DA4" s="0" t="s">
        <v>276</v>
      </c>
      <c r="DB4" s="11" t="n">
        <v>44039</v>
      </c>
      <c r="DC4" s="6" t="n">
        <v>4130.06</v>
      </c>
      <c r="DD4" s="0" t="s">
        <v>273</v>
      </c>
      <c r="DE4" s="0"/>
      <c r="DF4" s="10" t="s">
        <f>=XIRR(DF2:DF3,DE2:DE3)</f>
      </c>
      <c r="DG4" s="0"/>
      <c r="DH4" s="11" t="n">
        <v>44076</v>
      </c>
      <c r="DI4" s="6" t="n">
        <v>1328.943294</v>
      </c>
      <c r="DJ4" s="0" t="s">
        <v>273</v>
      </c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11" t="n">
        <v>44238</v>
      </c>
      <c r="DR4" s="6" t="n">
        <v>-3.69263</v>
      </c>
      <c r="DS4" s="0" t="s">
        <v>165</v>
      </c>
      <c r="DT4" s="11" t="n">
        <v>44281</v>
      </c>
      <c r="DU4" s="6" t="n">
        <v>1482.74</v>
      </c>
      <c r="DV4" s="0" t="s">
        <v>273</v>
      </c>
      <c r="DW4" s="11" t="n">
        <v>44291</v>
      </c>
      <c r="DX4" s="6" t="n">
        <v>2270.59</v>
      </c>
      <c r="DY4" s="0" t="s">
        <v>273</v>
      </c>
      <c r="DZ4" s="11" t="n">
        <v>44309</v>
      </c>
      <c r="EA4" s="6" t="n">
        <v>972.084024</v>
      </c>
      <c r="EB4" s="0" t="s">
        <v>273</v>
      </c>
      <c r="EC4" s="0"/>
      <c r="ED4" s="10" t="s">
        <f>=XIRR(ED2:ED3,EC2:EC3)</f>
      </c>
      <c r="EE4" s="0"/>
      <c r="EF4" s="0"/>
      <c r="EG4" s="10" t="s">
        <f>=XIRR(EG2:EG3,EF2:EF3)</f>
      </c>
      <c r="EH4" s="0"/>
    </row>
    <row collapsed="false" customFormat="false" customHeight="false" hidden="false" ht="12.1" outlineLevel="0" r="5">
      <c r="A5" s="0"/>
      <c r="B5" s="8" t="s">
        <f>=-SUM(B2:B3)</f>
      </c>
      <c r="C5" s="0" t="s">
        <v>277</v>
      </c>
      <c r="D5" s="11" t="n">
        <v>44034</v>
      </c>
      <c r="E5" s="6" t="n">
        <v>-1949.5</v>
      </c>
      <c r="F5" s="0" t="s">
        <v>276</v>
      </c>
      <c r="G5" s="11" t="n">
        <v>44034</v>
      </c>
      <c r="H5" s="6" t="n">
        <v>-1765.653984</v>
      </c>
      <c r="I5" s="0" t="s">
        <v>276</v>
      </c>
      <c r="J5" s="11" t="n">
        <v>44158</v>
      </c>
      <c r="K5" s="6" t="n">
        <v>520.36</v>
      </c>
      <c r="L5" s="0" t="s">
        <v>273</v>
      </c>
      <c r="M5" s="0"/>
      <c r="N5" s="10" t="s">
        <f>=XIRR(N2:N4,M2:M4)</f>
      </c>
      <c r="O5" s="0"/>
      <c r="P5" s="11" t="n">
        <v>43943</v>
      </c>
      <c r="Q5" s="6" t="n">
        <v>242.494716</v>
      </c>
      <c r="R5" s="0" t="s">
        <v>273</v>
      </c>
      <c r="S5" s="11" t="n">
        <v>44230</v>
      </c>
      <c r="T5" s="6" t="n">
        <v>-543.33</v>
      </c>
      <c r="U5" s="0" t="s">
        <v>276</v>
      </c>
      <c r="V5" s="0"/>
      <c r="W5" s="8" t="s">
        <f>=-SUM(W2:W3)</f>
      </c>
      <c r="X5" s="0" t="s">
        <v>277</v>
      </c>
      <c r="Y5" s="11" t="n">
        <v>43945</v>
      </c>
      <c r="Z5" s="6" t="n">
        <v>120.95769</v>
      </c>
      <c r="AA5" s="0" t="s">
        <v>273</v>
      </c>
      <c r="AB5" s="11" t="n">
        <v>44064</v>
      </c>
      <c r="AC5" s="6" t="n">
        <v>-0.4</v>
      </c>
      <c r="AD5" s="0" t="s">
        <v>120</v>
      </c>
      <c r="AE5" s="11" t="n">
        <v>44014</v>
      </c>
      <c r="AF5" s="6" t="n">
        <v>1430.08</v>
      </c>
      <c r="AG5" s="0" t="s">
        <v>273</v>
      </c>
      <c r="AH5" s="11" t="n">
        <v>44103</v>
      </c>
      <c r="AI5" s="6" t="n">
        <v>-39.33565</v>
      </c>
      <c r="AJ5" s="0" t="s">
        <v>106</v>
      </c>
      <c r="AK5" s="11" t="n">
        <v>44078</v>
      </c>
      <c r="AL5" s="6" t="n">
        <v>-59.6</v>
      </c>
      <c r="AM5" s="0" t="s">
        <v>124</v>
      </c>
      <c r="AN5" s="11" t="n">
        <v>44035</v>
      </c>
      <c r="AO5" s="6" t="n">
        <v>1494.87</v>
      </c>
      <c r="AP5" s="0" t="s">
        <v>273</v>
      </c>
      <c r="AQ5" s="11" t="n">
        <v>44126</v>
      </c>
      <c r="AR5" s="6" t="n">
        <v>-5217.390906</v>
      </c>
      <c r="AS5" s="0" t="s">
        <v>276</v>
      </c>
      <c r="AT5" s="0"/>
      <c r="AU5" s="10" t="s">
        <f>=XIRR(AU2:AU4,AT2:AT4)</f>
      </c>
      <c r="AV5" s="0"/>
      <c r="AW5" s="11" t="n">
        <v>44119</v>
      </c>
      <c r="AX5" s="6" t="n">
        <v>1885.94</v>
      </c>
      <c r="AY5" s="0" t="s">
        <v>273</v>
      </c>
      <c r="AZ5" s="0"/>
      <c r="BA5" s="10" t="s">
        <f>=XIRR(BA2:BA4,AZ2:AZ4)</f>
      </c>
      <c r="BB5" s="0"/>
      <c r="BC5" s="0"/>
      <c r="BD5" s="10" t="s">
        <f>=XIRR(BD2:BD4,BC2:BC4)</f>
      </c>
      <c r="BE5" s="0"/>
      <c r="BF5" s="11" t="n">
        <v>44076</v>
      </c>
      <c r="BG5" s="6" t="n">
        <v>-1544.547051</v>
      </c>
      <c r="BH5" s="0" t="s">
        <v>276</v>
      </c>
      <c r="BI5" s="0"/>
      <c r="BJ5" s="8" t="s">
        <f>=-SUM(BJ2:BJ3)</f>
      </c>
      <c r="BK5" s="0" t="s">
        <v>277</v>
      </c>
      <c r="BL5" s="0"/>
      <c r="BM5" s="8" t="s">
        <f>=-SUM(BM2:BM3)</f>
      </c>
      <c r="BN5" s="0" t="s">
        <v>277</v>
      </c>
      <c r="BO5" s="0"/>
      <c r="BP5" s="8" t="s">
        <f>=-SUM(BP2:BP3)</f>
      </c>
      <c r="BQ5" s="0" t="s">
        <v>277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277</v>
      </c>
      <c r="BX5" s="0"/>
      <c r="BY5" s="8" t="s">
        <f>=-SUM(BY2:BY3)</f>
      </c>
      <c r="BZ5" s="0" t="s">
        <v>277</v>
      </c>
      <c r="CA5" s="11" t="n">
        <v>44267</v>
      </c>
      <c r="CB5" s="6" t="n">
        <v>-1811.89</v>
      </c>
      <c r="CC5" s="0" t="s">
        <v>276</v>
      </c>
      <c r="CD5" s="11" t="n">
        <v>44308</v>
      </c>
      <c r="CE5" s="6" t="n">
        <v>4463.35</v>
      </c>
      <c r="CF5" s="0" t="s">
        <v>273</v>
      </c>
      <c r="CG5" s="0"/>
      <c r="CH5" s="8" t="s">
        <f>=-SUM(CH2:CH3)</f>
      </c>
      <c r="CI5" s="0" t="s">
        <v>277</v>
      </c>
      <c r="CJ5" s="0"/>
      <c r="CK5" s="8" t="s">
        <f>=-SUM(CK2:CK3)</f>
      </c>
      <c r="CL5" s="0" t="s">
        <v>277</v>
      </c>
      <c r="CM5" s="0"/>
      <c r="CN5" s="8" t="s">
        <f>=-SUM(CN2:CN3)</f>
      </c>
      <c r="CO5" s="0" t="s">
        <v>277</v>
      </c>
      <c r="CP5" s="0"/>
      <c r="CQ5" s="10" t="s">
        <f>=XIRR(CQ2:CQ4,CP2:CP4)</f>
      </c>
      <c r="CR5" s="0"/>
      <c r="CS5" s="11" t="n">
        <v>44313</v>
      </c>
      <c r="CT5" s="6" t="n">
        <v>-968.09</v>
      </c>
      <c r="CU5" s="0" t="s">
        <v>276</v>
      </c>
      <c r="CV5" s="0"/>
      <c r="CW5" s="8" t="s">
        <f>=-SUM(CW2:CW3)</f>
      </c>
      <c r="CX5" s="0" t="s">
        <v>277</v>
      </c>
      <c r="CY5" s="0"/>
      <c r="CZ5" s="10" t="s">
        <f>=XIRR(CZ2:CZ4,CY2:CY4)</f>
      </c>
      <c r="DA5" s="0"/>
      <c r="DB5" s="11" t="n">
        <v>44039</v>
      </c>
      <c r="DC5" s="6" t="n">
        <v>2752.38</v>
      </c>
      <c r="DD5" s="0" t="s">
        <v>273</v>
      </c>
      <c r="DE5" s="0"/>
      <c r="DF5" s="8" t="s">
        <f>=-SUM(DF2:DF3)</f>
      </c>
      <c r="DG5" s="0" t="s">
        <v>277</v>
      </c>
      <c r="DH5" s="11" t="n">
        <v>44123</v>
      </c>
      <c r="DI5" s="6" t="n">
        <v>68.608672</v>
      </c>
      <c r="DJ5" s="0" t="s">
        <v>273</v>
      </c>
      <c r="DK5" s="0"/>
      <c r="DL5" s="8" t="s">
        <f>=-SUM(DL2:DL3)</f>
      </c>
      <c r="DM5" s="0" t="s">
        <v>277</v>
      </c>
      <c r="DN5" s="0"/>
      <c r="DO5" s="8" t="s">
        <f>=-SUM(DO2:DO3)</f>
      </c>
      <c r="DP5" s="0" t="s">
        <v>277</v>
      </c>
      <c r="DQ5" s="11" t="n">
        <v>44245</v>
      </c>
      <c r="DR5" s="6" t="n">
        <v>-613.740608</v>
      </c>
      <c r="DS5" s="0" t="s">
        <v>276</v>
      </c>
      <c r="DT5" s="0"/>
      <c r="DU5" s="10" t="s">
        <f>=XIRR(DU2:DU4,DT2:DT4)</f>
      </c>
      <c r="DV5" s="0"/>
      <c r="DW5" s="11" t="n">
        <v>44292</v>
      </c>
      <c r="DX5" s="6" t="n">
        <v>-1685.13</v>
      </c>
      <c r="DY5" s="0" t="s">
        <v>276</v>
      </c>
      <c r="DZ5" s="11" t="n">
        <v>44309</v>
      </c>
      <c r="EA5" s="6" t="n">
        <v>972.084024</v>
      </c>
      <c r="EB5" s="0" t="s">
        <v>273</v>
      </c>
      <c r="EC5" s="0"/>
      <c r="ED5" s="8" t="s">
        <f>=-SUM(ED2:ED3)</f>
      </c>
      <c r="EE5" s="0" t="s">
        <v>277</v>
      </c>
      <c r="EF5" s="0"/>
      <c r="EG5" s="8" t="s">
        <f>=-SUM(EG2:EG3)</f>
      </c>
      <c r="EH5" s="0" t="s">
        <v>277</v>
      </c>
    </row>
    <row collapsed="false" customFormat="false" customHeight="false" hidden="false" ht="12.1" outlineLevel="0" r="6">
      <c r="A6" s="0"/>
      <c r="B6" s="0"/>
      <c r="C6" s="0"/>
      <c r="D6" s="11" t="n">
        <v>44039</v>
      </c>
      <c r="E6" s="6" t="n">
        <v>5664</v>
      </c>
      <c r="F6" s="0" t="s">
        <v>273</v>
      </c>
      <c r="G6" s="0"/>
      <c r="H6" s="10" t="s">
        <f>=XIRR(H2:H5,G2:G5)</f>
      </c>
      <c r="I6" s="0"/>
      <c r="J6" s="11" t="n">
        <v>44232</v>
      </c>
      <c r="K6" s="6" t="n">
        <v>-1525.34</v>
      </c>
      <c r="L6" s="0" t="s">
        <v>276</v>
      </c>
      <c r="M6" s="0"/>
      <c r="N6" s="8" t="s">
        <f>=-SUM(N2:N4)</f>
      </c>
      <c r="O6" s="0" t="s">
        <v>277</v>
      </c>
      <c r="P6" s="11" t="n">
        <v>43979</v>
      </c>
      <c r="Q6" s="6" t="n">
        <v>-226.692565</v>
      </c>
      <c r="R6" s="0" t="s">
        <v>276</v>
      </c>
      <c r="S6" s="0"/>
      <c r="T6" s="10" t="s">
        <f>=XIRR(T2:T5,S2:S5)</f>
      </c>
      <c r="U6" s="0"/>
      <c r="V6" s="0"/>
      <c r="W6" s="0"/>
      <c r="X6" s="0"/>
      <c r="Y6" s="11" t="n">
        <v>43945</v>
      </c>
      <c r="Z6" s="6" t="n">
        <v>120.95769</v>
      </c>
      <c r="AA6" s="0" t="s">
        <v>273</v>
      </c>
      <c r="AB6" s="11" t="n">
        <v>44134</v>
      </c>
      <c r="AC6" s="6" t="n">
        <v>-3639.057186</v>
      </c>
      <c r="AD6" s="0" t="s">
        <v>276</v>
      </c>
      <c r="AE6" s="11" t="n">
        <v>44064</v>
      </c>
      <c r="AF6" s="6" t="n">
        <v>-37.95</v>
      </c>
      <c r="AG6" s="0" t="s">
        <v>122</v>
      </c>
      <c r="AH6" s="11" t="n">
        <v>44166</v>
      </c>
      <c r="AI6" s="6" t="n">
        <v>-1699.25777</v>
      </c>
      <c r="AJ6" s="0" t="s">
        <v>276</v>
      </c>
      <c r="AK6" s="11" t="n">
        <v>44144</v>
      </c>
      <c r="AL6" s="6" t="n">
        <v>1733.47</v>
      </c>
      <c r="AM6" s="0" t="s">
        <v>273</v>
      </c>
      <c r="AN6" s="11" t="n">
        <v>44116</v>
      </c>
      <c r="AO6" s="6" t="n">
        <v>-80</v>
      </c>
      <c r="AP6" s="0" t="s">
        <v>134</v>
      </c>
      <c r="AQ6" s="0"/>
      <c r="AR6" s="10" t="s">
        <f>=XIRR(AR2:AR5,AQ2:AQ5)</f>
      </c>
      <c r="AS6" s="0"/>
      <c r="AT6" s="0"/>
      <c r="AU6" s="8" t="s">
        <f>=-SUM(AU2:AU4)</f>
      </c>
      <c r="AV6" s="0" t="s">
        <v>277</v>
      </c>
      <c r="AW6" s="11" t="n">
        <v>44251</v>
      </c>
      <c r="AX6" s="6" t="n">
        <v>1083.74</v>
      </c>
      <c r="AY6" s="0" t="s">
        <v>273</v>
      </c>
      <c r="AZ6" s="0"/>
      <c r="BA6" s="8" t="s">
        <f>=-SUM(BA2:BA4)</f>
      </c>
      <c r="BB6" s="0" t="s">
        <v>277</v>
      </c>
      <c r="BC6" s="0"/>
      <c r="BD6" s="8" t="s">
        <f>=-SUM(BD2:BD4)</f>
      </c>
      <c r="BE6" s="0" t="s">
        <v>277</v>
      </c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277</v>
      </c>
      <c r="BU6" s="0"/>
      <c r="BV6" s="0"/>
      <c r="BW6" s="0"/>
      <c r="BX6" s="0"/>
      <c r="BY6" s="0"/>
      <c r="BZ6" s="0"/>
      <c r="CA6" s="0"/>
      <c r="CB6" s="10" t="s">
        <f>=XIRR(CB2:CB5,CA2:CA5)</f>
      </c>
      <c r="CC6" s="0"/>
      <c r="CD6" s="11" t="n">
        <v>44309</v>
      </c>
      <c r="CE6" s="6" t="n">
        <v>-889.52</v>
      </c>
      <c r="CF6" s="0" t="s">
        <v>276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8" t="s">
        <f>=-SUM(CQ2:CQ4)</f>
      </c>
      <c r="CR6" s="0" t="s">
        <v>277</v>
      </c>
      <c r="CS6" s="11" t="n">
        <v>44313</v>
      </c>
      <c r="CT6" s="6" t="n">
        <v>-968.59</v>
      </c>
      <c r="CU6" s="0" t="s">
        <v>276</v>
      </c>
      <c r="CV6" s="0"/>
      <c r="CW6" s="0"/>
      <c r="CX6" s="0"/>
      <c r="CY6" s="0"/>
      <c r="CZ6" s="8" t="s">
        <f>=-SUM(CZ2:CZ4)</f>
      </c>
      <c r="DA6" s="0" t="s">
        <v>277</v>
      </c>
      <c r="DB6" s="11" t="n">
        <v>44096</v>
      </c>
      <c r="DC6" s="6" t="n">
        <v>-46811.58</v>
      </c>
      <c r="DD6" s="0" t="s">
        <v>276</v>
      </c>
      <c r="DE6" s="0"/>
      <c r="DF6" s="0"/>
      <c r="DG6" s="0"/>
      <c r="DH6" s="11" t="n">
        <v>44123</v>
      </c>
      <c r="DI6" s="6" t="n">
        <v>546.530444</v>
      </c>
      <c r="DJ6" s="0" t="s">
        <v>273</v>
      </c>
      <c r="DK6" s="0"/>
      <c r="DL6" s="0"/>
      <c r="DM6" s="0"/>
      <c r="DN6" s="0"/>
      <c r="DO6" s="0"/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277</v>
      </c>
      <c r="DW6" s="0"/>
      <c r="DX6" s="10" t="s">
        <f>=XIRR(DX2:DX5,DW2:DW5)</f>
      </c>
      <c r="DY6" s="0"/>
      <c r="DZ6" s="11" t="n">
        <v>44320</v>
      </c>
      <c r="EA6" s="6" t="n">
        <v>1054.567459</v>
      </c>
      <c r="EB6" s="0" t="s">
        <v>273</v>
      </c>
    </row>
    <row collapsed="false" customFormat="false" customHeight="false" hidden="false" ht="12.1" outlineLevel="0" r="7">
      <c r="A7" s="0"/>
      <c r="B7" s="0"/>
      <c r="C7" s="0"/>
      <c r="D7" s="11" t="n">
        <v>44039</v>
      </c>
      <c r="E7" s="6" t="n">
        <v>4163.04</v>
      </c>
      <c r="F7" s="0" t="s">
        <v>273</v>
      </c>
      <c r="G7" s="0"/>
      <c r="H7" s="8" t="s">
        <f>=-SUM(H2:H5)</f>
      </c>
      <c r="I7" s="0" t="s">
        <v>277</v>
      </c>
      <c r="J7" s="0"/>
      <c r="K7" s="10" t="s">
        <f>=XIRR(K2:K6,J2:J6)</f>
      </c>
      <c r="L7" s="0"/>
      <c r="M7" s="0"/>
      <c r="N7" s="0"/>
      <c r="O7" s="0"/>
      <c r="P7" s="11" t="n">
        <v>43979</v>
      </c>
      <c r="Q7" s="6" t="n">
        <v>-226.692565</v>
      </c>
      <c r="R7" s="0" t="s">
        <v>276</v>
      </c>
      <c r="S7" s="0"/>
      <c r="T7" s="8" t="s">
        <f>=-SUM(T2:T5)</f>
      </c>
      <c r="U7" s="0" t="s">
        <v>277</v>
      </c>
      <c r="V7" s="0"/>
      <c r="W7" s="0"/>
      <c r="X7" s="0"/>
      <c r="Y7" s="11" t="n">
        <v>44026</v>
      </c>
      <c r="Z7" s="6" t="n">
        <v>-123.808825</v>
      </c>
      <c r="AA7" s="0" t="s">
        <v>276</v>
      </c>
      <c r="AB7" s="0"/>
      <c r="AC7" s="10" t="s">
        <f>=XIRR(AC2:AC6,AB2:AB6)</f>
      </c>
      <c r="AD7" s="0"/>
      <c r="AE7" s="11" t="n">
        <v>44134</v>
      </c>
      <c r="AF7" s="6" t="n">
        <v>-3668.96</v>
      </c>
      <c r="AG7" s="0" t="s">
        <v>276</v>
      </c>
      <c r="AH7" s="11" t="n">
        <v>44166</v>
      </c>
      <c r="AI7" s="6" t="n">
        <v>-1699.25777</v>
      </c>
      <c r="AJ7" s="0" t="s">
        <v>276</v>
      </c>
      <c r="AK7" s="11" t="n">
        <v>44247</v>
      </c>
      <c r="AL7" s="6" t="n">
        <v>-4800.9</v>
      </c>
      <c r="AM7" s="0" t="s">
        <v>276</v>
      </c>
      <c r="AN7" s="11" t="n">
        <v>44256</v>
      </c>
      <c r="AO7" s="6" t="n">
        <v>-3380.71</v>
      </c>
      <c r="AP7" s="0" t="s">
        <v>276</v>
      </c>
      <c r="AQ7" s="0"/>
      <c r="AR7" s="8" t="s">
        <f>=-SUM(AR2:AR5)</f>
      </c>
      <c r="AS7" s="0" t="s">
        <v>277</v>
      </c>
      <c r="AT7" s="0"/>
      <c r="AU7" s="0"/>
      <c r="AV7" s="0"/>
      <c r="AW7" s="11" t="n">
        <v>44313</v>
      </c>
      <c r="AX7" s="6" t="n">
        <v>-5250.7</v>
      </c>
      <c r="AY7" s="0" t="s">
        <v>276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277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8" t="s">
        <f>=-SUM(CB2:CB5)</f>
      </c>
      <c r="CC7" s="0" t="s">
        <v>277</v>
      </c>
      <c r="CD7" s="11" t="n">
        <v>44309</v>
      </c>
      <c r="CE7" s="6" t="n">
        <v>-4447.62</v>
      </c>
      <c r="CF7" s="0" t="s">
        <v>276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44313</v>
      </c>
      <c r="CT7" s="6" t="n">
        <v>-1937.17</v>
      </c>
      <c r="CU7" s="0" t="s">
        <v>276</v>
      </c>
      <c r="CV7" s="0"/>
      <c r="CW7" s="0"/>
      <c r="CX7" s="0"/>
      <c r="CY7" s="0"/>
      <c r="CZ7" s="0"/>
      <c r="DA7" s="0"/>
      <c r="DB7" s="11" t="n">
        <v>44096</v>
      </c>
      <c r="DC7" s="6" t="n">
        <v>-1377.31</v>
      </c>
      <c r="DD7" s="0" t="s">
        <v>276</v>
      </c>
      <c r="DE7" s="0"/>
      <c r="DF7" s="0"/>
      <c r="DG7" s="0"/>
      <c r="DH7" s="11" t="n">
        <v>44127</v>
      </c>
      <c r="DI7" s="6" t="n">
        <v>5200.648323</v>
      </c>
      <c r="DJ7" s="0" t="s">
        <v>273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277</v>
      </c>
      <c r="DT7" s="0"/>
      <c r="DU7" s="0"/>
      <c r="DV7" s="0"/>
      <c r="DW7" s="0"/>
      <c r="DX7" s="8" t="s">
        <f>=-SUM(DX2:DX5)</f>
      </c>
      <c r="DY7" s="0" t="s">
        <v>277</v>
      </c>
      <c r="DZ7" s="11" t="n">
        <v>44329</v>
      </c>
      <c r="EA7" s="6" t="n">
        <v>-1063.2144</v>
      </c>
      <c r="EB7" s="0" t="s">
        <v>276</v>
      </c>
    </row>
    <row collapsed="false" customFormat="false" customHeight="false" hidden="false" ht="12.1" outlineLevel="0" r="8">
      <c r="A8" s="0"/>
      <c r="B8" s="0"/>
      <c r="C8" s="0"/>
      <c r="D8" s="11" t="n">
        <v>44039</v>
      </c>
      <c r="E8" s="6" t="n">
        <v>12687.36</v>
      </c>
      <c r="F8" s="0" t="s">
        <v>273</v>
      </c>
      <c r="G8" s="0"/>
      <c r="H8" s="0"/>
      <c r="I8" s="0"/>
      <c r="J8" s="0"/>
      <c r="K8" s="8" t="s">
        <f>=-SUM(K2:K6)</f>
      </c>
      <c r="L8" s="0" t="s">
        <v>277</v>
      </c>
      <c r="M8" s="0"/>
      <c r="N8" s="0"/>
      <c r="O8" s="0"/>
      <c r="P8" s="11" t="n">
        <v>43979</v>
      </c>
      <c r="Q8" s="6" t="n">
        <v>-453.38513</v>
      </c>
      <c r="R8" s="0" t="s">
        <v>276</v>
      </c>
      <c r="S8" s="0"/>
      <c r="T8" s="0"/>
      <c r="U8" s="0"/>
      <c r="V8" s="0"/>
      <c r="W8" s="0"/>
      <c r="X8" s="0"/>
      <c r="Y8" s="11" t="n">
        <v>44026</v>
      </c>
      <c r="Z8" s="6" t="n">
        <v>-123.808825</v>
      </c>
      <c r="AA8" s="0" t="s">
        <v>276</v>
      </c>
      <c r="AB8" s="0"/>
      <c r="AC8" s="8" t="s">
        <f>=-SUM(AC2:AC6)</f>
      </c>
      <c r="AD8" s="0" t="s">
        <v>277</v>
      </c>
      <c r="AE8" s="11" t="n">
        <v>44134</v>
      </c>
      <c r="AF8" s="6" t="n">
        <v>-1834.68</v>
      </c>
      <c r="AG8" s="0" t="s">
        <v>276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0"/>
      <c r="AO8" s="10" t="s">
        <f>=XIRR(AO2:AO7,AN2:AN7)</f>
      </c>
      <c r="AP8" s="0"/>
      <c r="AQ8" s="0"/>
      <c r="AR8" s="0"/>
      <c r="AS8" s="0"/>
      <c r="AT8" s="0"/>
      <c r="AU8" s="0"/>
      <c r="AV8" s="0"/>
      <c r="AW8" s="0"/>
      <c r="AX8" s="10" t="s">
        <f>=XIRR(AX2:AX7,AW2:AW7)</f>
      </c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10" t="s">
        <f>=XIRR(CE2:CE7,CD2:CD7)</f>
      </c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10" t="s">
        <f>=XIRR(CT2:CT7,CS2:CS7)</f>
      </c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0"/>
      <c r="DG8" s="0"/>
      <c r="DH8" s="11" t="n">
        <v>44134</v>
      </c>
      <c r="DI8" s="6" t="n">
        <v>803.684281</v>
      </c>
      <c r="DJ8" s="0" t="s">
        <v>273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44329</v>
      </c>
      <c r="EA8" s="6" t="n">
        <v>-1063.2144</v>
      </c>
      <c r="EB8" s="0" t="s">
        <v>276</v>
      </c>
    </row>
    <row collapsed="false" customFormat="false" customHeight="false" hidden="false" ht="12.1" outlineLevel="0" r="9">
      <c r="A9" s="0"/>
      <c r="B9" s="0"/>
      <c r="C9" s="0"/>
      <c r="D9" s="11" t="n">
        <v>44039</v>
      </c>
      <c r="E9" s="6" t="n">
        <v>28104.77</v>
      </c>
      <c r="F9" s="0" t="s">
        <v>273</v>
      </c>
      <c r="G9" s="0"/>
      <c r="H9" s="0"/>
      <c r="I9" s="0"/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11" t="n">
        <v>44026</v>
      </c>
      <c r="Z9" s="6" t="n">
        <v>-123.808825</v>
      </c>
      <c r="AA9" s="0" t="s">
        <v>276</v>
      </c>
      <c r="AB9" s="0"/>
      <c r="AC9" s="0"/>
      <c r="AD9" s="0"/>
      <c r="AE9" s="0"/>
      <c r="AF9" s="10" t="s">
        <f>=XIRR(AF2:AF8,AE2:AE8)</f>
      </c>
      <c r="AG9" s="0"/>
      <c r="AH9" s="0"/>
      <c r="AI9" s="8" t="s">
        <f>=-SUM(AI2:AI7)</f>
      </c>
      <c r="AJ9" s="0" t="s">
        <v>277</v>
      </c>
      <c r="AK9" s="0"/>
      <c r="AL9" s="8" t="s">
        <f>=-SUM(AL2:AL7)</f>
      </c>
      <c r="AM9" s="0" t="s">
        <v>277</v>
      </c>
      <c r="AN9" s="0"/>
      <c r="AO9" s="8" t="s">
        <f>=-SUM(AO2:AO7)</f>
      </c>
      <c r="AP9" s="0" t="s">
        <v>277</v>
      </c>
      <c r="AQ9" s="0"/>
      <c r="AR9" s="0"/>
      <c r="AS9" s="0"/>
      <c r="AT9" s="0"/>
      <c r="AU9" s="0"/>
      <c r="AV9" s="0"/>
      <c r="AW9" s="0"/>
      <c r="AX9" s="8" t="s">
        <f>=-SUM(AX2:AX7)</f>
      </c>
      <c r="AY9" s="0" t="s">
        <v>277</v>
      </c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8" t="s">
        <f>=-SUM(CE2:CE7)</f>
      </c>
      <c r="CF9" s="0" t="s">
        <v>277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8" t="s">
        <f>=-SUM(CT2:CT7)</f>
      </c>
      <c r="CU9" s="0" t="s">
        <v>277</v>
      </c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277</v>
      </c>
      <c r="DE9" s="0"/>
      <c r="DF9" s="0"/>
      <c r="DG9" s="0"/>
      <c r="DH9" s="11" t="n">
        <v>44167</v>
      </c>
      <c r="DI9" s="6" t="n">
        <v>-14002.485441</v>
      </c>
      <c r="DJ9" s="0" t="s">
        <v>276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44329</v>
      </c>
      <c r="EA9" s="6" t="n">
        <v>-1063.2144</v>
      </c>
      <c r="EB9" s="0" t="s">
        <v>276</v>
      </c>
    </row>
    <row collapsed="false" customFormat="false" customHeight="false" hidden="false" ht="12.1" outlineLevel="0" r="10">
      <c r="A10" s="0"/>
      <c r="B10" s="0"/>
      <c r="C10" s="0"/>
      <c r="D10" s="11" t="n">
        <v>44039</v>
      </c>
      <c r="E10" s="6" t="n">
        <v>356.83</v>
      </c>
      <c r="F10" s="0" t="s">
        <v>273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277</v>
      </c>
      <c r="S10" s="0"/>
      <c r="T10" s="0"/>
      <c r="U10" s="0"/>
      <c r="V10" s="0"/>
      <c r="W10" s="0"/>
      <c r="X10" s="0"/>
      <c r="Y10" s="11" t="n">
        <v>44026</v>
      </c>
      <c r="Z10" s="6" t="n">
        <v>-123.808825</v>
      </c>
      <c r="AA10" s="0" t="s">
        <v>276</v>
      </c>
      <c r="AB10" s="0"/>
      <c r="AC10" s="0"/>
      <c r="AD10" s="0"/>
      <c r="AE10" s="0"/>
      <c r="AF10" s="8" t="s">
        <f>=-SUM(AF2:AF8)</f>
      </c>
      <c r="AG10" s="0" t="s">
        <v>277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10" t="s">
        <f>=XIRR(DI2:DI9,DH2:DH9)</f>
      </c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44329</v>
      </c>
      <c r="EA10" s="6" t="n">
        <v>-1063.2144</v>
      </c>
      <c r="EB10" s="0" t="s">
        <v>276</v>
      </c>
    </row>
    <row collapsed="false" customFormat="false" customHeight="false" hidden="false" ht="12.1" outlineLevel="0" r="11">
      <c r="A11" s="0"/>
      <c r="B11" s="0"/>
      <c r="C11" s="0"/>
      <c r="D11" s="11" t="n">
        <v>44096</v>
      </c>
      <c r="E11" s="6" t="n">
        <v>-21604.93</v>
      </c>
      <c r="F11" s="0" t="s">
        <v>276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44026</v>
      </c>
      <c r="Z11" s="6" t="n">
        <v>-123.808825</v>
      </c>
      <c r="AA11" s="0" t="s">
        <v>276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8" t="s">
        <f>=-SUM(DI2:DI9)</f>
      </c>
      <c r="DJ11" s="0" t="s">
        <v>277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44329</v>
      </c>
      <c r="EA11" s="6" t="n">
        <v>-1063.2144</v>
      </c>
      <c r="EB11" s="0" t="s">
        <v>276</v>
      </c>
    </row>
    <row collapsed="false" customFormat="false" customHeight="false" hidden="false" ht="12.1" outlineLevel="0" r="12">
      <c r="A12" s="0"/>
      <c r="B12" s="0"/>
      <c r="C12" s="0"/>
      <c r="D12" s="11" t="n">
        <v>44096</v>
      </c>
      <c r="E12" s="6" t="n">
        <v>-2048.4</v>
      </c>
      <c r="F12" s="0" t="s">
        <v>276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44329</v>
      </c>
      <c r="EA12" s="6" t="n">
        <v>-1063.2144</v>
      </c>
      <c r="EB12" s="0" t="s">
        <v>276</v>
      </c>
    </row>
    <row collapsed="false" customFormat="false" customHeight="false" hidden="false" ht="12.1" outlineLevel="0" r="13">
      <c r="A13" s="0"/>
      <c r="B13" s="0"/>
      <c r="C13" s="0"/>
      <c r="D13" s="11" t="n">
        <v>44096</v>
      </c>
      <c r="E13" s="6" t="n">
        <v>-9104</v>
      </c>
      <c r="F13" s="0" t="s">
        <v>276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277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44329</v>
      </c>
      <c r="EA13" s="6" t="n">
        <v>-1063.2144</v>
      </c>
      <c r="EB13" s="0" t="s">
        <v>276</v>
      </c>
    </row>
    <row collapsed="false" customFormat="false" customHeight="false" hidden="false" ht="12.1" outlineLevel="0" r="14">
      <c r="A14" s="0"/>
      <c r="B14" s="0"/>
      <c r="C14" s="0"/>
      <c r="D14" s="11" t="n">
        <v>44096</v>
      </c>
      <c r="E14" s="6" t="n">
        <v>-2446.7</v>
      </c>
      <c r="F14" s="0" t="s">
        <v>276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10" t="s">
        <f>=XIRR(EA2:EA13,DZ2:DZ13)</f>
      </c>
      <c r="EB14" s="0"/>
    </row>
    <row collapsed="false" customFormat="false" customHeight="false" hidden="false" ht="12.1" outlineLevel="0" r="15">
      <c r="A15" s="0"/>
      <c r="B15" s="0"/>
      <c r="C15" s="0"/>
      <c r="D15" s="11" t="n">
        <v>44096</v>
      </c>
      <c r="E15" s="6" t="n">
        <v>-113.8</v>
      </c>
      <c r="F15" s="0" t="s">
        <v>276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8" t="s">
        <f>=-SUM(EA2:EA13)</f>
      </c>
      <c r="EB15" s="0" t="s">
        <v>277</v>
      </c>
    </row>
    <row collapsed="false" customFormat="false" customHeight="false" hidden="false" ht="12.1" outlineLevel="0" r="16">
      <c r="A16" s="0"/>
      <c r="B16" s="0"/>
      <c r="C16" s="0"/>
      <c r="D16" s="11" t="n">
        <v>44096</v>
      </c>
      <c r="E16" s="6" t="n">
        <v>-5690</v>
      </c>
      <c r="F16" s="0" t="s">
        <v>276</v>
      </c>
    </row>
    <row collapsed="false" customFormat="false" customHeight="false" hidden="false" ht="12.1" outlineLevel="0" r="17">
      <c r="A17" s="0"/>
      <c r="B17" s="0"/>
      <c r="C17" s="0"/>
      <c r="D17" s="11" t="n">
        <v>44096</v>
      </c>
      <c r="E17" s="6" t="n">
        <v>-1024.2</v>
      </c>
      <c r="F17" s="0" t="s">
        <v>276</v>
      </c>
    </row>
    <row collapsed="false" customFormat="false" customHeight="false" hidden="false" ht="12.1" outlineLevel="0" r="18">
      <c r="A18" s="0"/>
      <c r="B18" s="0"/>
      <c r="C18" s="0"/>
      <c r="D18" s="11" t="n">
        <v>44096</v>
      </c>
      <c r="E18" s="6" t="n">
        <v>-455.2</v>
      </c>
      <c r="F18" s="0" t="s">
        <v>276</v>
      </c>
    </row>
    <row collapsed="false" customFormat="false" customHeight="false" hidden="false" ht="12.1" outlineLevel="0" r="19">
      <c r="A19" s="0"/>
      <c r="B19" s="0"/>
      <c r="C19" s="0"/>
      <c r="D19" s="11" t="n">
        <v>44096</v>
      </c>
      <c r="E19" s="6" t="n">
        <v>-2845</v>
      </c>
      <c r="F19" s="0" t="s">
        <v>276</v>
      </c>
    </row>
    <row collapsed="false" customFormat="false" customHeight="false" hidden="false" ht="12.1" outlineLevel="0" r="20">
      <c r="A20" s="0"/>
      <c r="B20" s="0"/>
      <c r="C20" s="0"/>
      <c r="D20" s="11" t="n">
        <v>44096</v>
      </c>
      <c r="E20" s="6" t="n">
        <v>-5879.84</v>
      </c>
      <c r="F20" s="0" t="s">
        <v>276</v>
      </c>
    </row>
    <row collapsed="false" customFormat="false" customHeight="false" hidden="false" ht="12.1" outlineLevel="0" r="21">
      <c r="A21" s="0"/>
      <c r="B21" s="0"/>
      <c r="C21" s="0"/>
      <c r="D21" s="0"/>
      <c r="E21" s="10" t="s">
        <f>=XIRR(E2:E20,D2:D20)</f>
      </c>
      <c r="F21" s="0"/>
    </row>
    <row collapsed="false" customFormat="false" customHeight="false" hidden="false" ht="12.1" outlineLevel="0" r="22">
      <c r="A22" s="0"/>
      <c r="B22" s="0"/>
      <c r="C22" s="0"/>
      <c r="D22" s="0"/>
      <c r="E22" s="8" t="s">
        <f>=-SUM(E2:E20)</f>
      </c>
      <c r="F22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324</v>
      </c>
      <c r="C1" s="0"/>
      <c r="D1" s="0"/>
      <c r="E1" s="3" t="s">
        <v>325</v>
      </c>
      <c r="F1" s="0"/>
      <c r="G1" s="0"/>
      <c r="H1" s="3" t="s">
        <v>326</v>
      </c>
      <c r="I1" s="0"/>
      <c r="J1" s="0"/>
      <c r="K1" s="3" t="s">
        <v>327</v>
      </c>
      <c r="L1" s="0"/>
      <c r="M1" s="0"/>
      <c r="N1" s="3" t="s">
        <v>328</v>
      </c>
      <c r="O1" s="0"/>
      <c r="P1" s="0"/>
      <c r="Q1" s="3" t="s">
        <v>329</v>
      </c>
      <c r="R1" s="0"/>
      <c r="S1" s="0"/>
      <c r="T1" s="3" t="s">
        <v>330</v>
      </c>
      <c r="U1" s="0"/>
      <c r="V1" s="0"/>
      <c r="W1" s="3" t="s">
        <v>331</v>
      </c>
      <c r="X1" s="0"/>
      <c r="Y1" s="0"/>
      <c r="Z1" s="3" t="s">
        <v>332</v>
      </c>
      <c r="AA1" s="0"/>
      <c r="AB1" s="0"/>
      <c r="AC1" s="3" t="s">
        <v>333</v>
      </c>
      <c r="AD1" s="0"/>
      <c r="AE1" s="0"/>
      <c r="AF1" s="3" t="s">
        <v>334</v>
      </c>
      <c r="AG1" s="0"/>
      <c r="AH1" s="0"/>
      <c r="AI1" s="3" t="s">
        <v>335</v>
      </c>
      <c r="AJ1" s="0"/>
      <c r="AK1" s="0"/>
      <c r="AL1" s="3" t="s">
        <v>336</v>
      </c>
      <c r="AM1" s="0"/>
      <c r="AN1" s="0"/>
      <c r="AO1" s="3" t="s">
        <v>337</v>
      </c>
      <c r="AP1" s="0"/>
      <c r="AQ1" s="0"/>
      <c r="AR1" s="3" t="s">
        <v>338</v>
      </c>
      <c r="AS1" s="0"/>
      <c r="AT1" s="0"/>
      <c r="AU1" s="3" t="s">
        <v>339</v>
      </c>
      <c r="AV1" s="0"/>
      <c r="AW1" s="0"/>
      <c r="AX1" s="3" t="s">
        <v>340</v>
      </c>
      <c r="AY1" s="0"/>
      <c r="AZ1" s="0"/>
      <c r="BA1" s="3" t="s">
        <v>341</v>
      </c>
      <c r="BB1" s="0"/>
      <c r="BC1" s="0"/>
      <c r="BD1" s="3" t="s">
        <v>342</v>
      </c>
      <c r="BE1" s="0"/>
      <c r="BF1" s="0"/>
      <c r="BG1" s="3" t="s">
        <v>343</v>
      </c>
      <c r="BH1" s="0"/>
      <c r="BI1" s="0"/>
      <c r="BJ1" s="3" t="s">
        <v>344</v>
      </c>
      <c r="BK1" s="0"/>
      <c r="BL1" s="0"/>
      <c r="BM1" s="3" t="s">
        <v>345</v>
      </c>
      <c r="BN1" s="0"/>
    </row>
    <row collapsed="false" customFormat="false" customHeight="false" hidden="false" ht="12.1" outlineLevel="0" r="2">
      <c r="A2" s="11" t="n">
        <v>44032</v>
      </c>
      <c r="B2" s="6" t="n">
        <v>1</v>
      </c>
      <c r="C2" s="6" t="n">
        <v>2620.84</v>
      </c>
      <c r="D2" s="11" t="n">
        <v>44099</v>
      </c>
      <c r="E2" s="6" t="n">
        <v>20</v>
      </c>
      <c r="F2" s="6" t="n">
        <v>4584.0906976744</v>
      </c>
      <c r="G2" s="11" t="n">
        <v>44127</v>
      </c>
      <c r="H2" s="6" t="n">
        <v>20000</v>
      </c>
      <c r="I2" s="6" t="n">
        <v>4672.34</v>
      </c>
      <c r="J2" s="11" t="n">
        <v>44273</v>
      </c>
      <c r="K2" s="6" t="n">
        <v>4</v>
      </c>
      <c r="L2" s="6" t="n">
        <v>9714.86</v>
      </c>
      <c r="M2" s="11" t="n">
        <v>44028</v>
      </c>
      <c r="N2" s="6" t="n">
        <v>3</v>
      </c>
      <c r="O2" s="6" t="n">
        <v>2655.74</v>
      </c>
      <c r="P2" s="11" t="n">
        <v>43979</v>
      </c>
      <c r="Q2" s="6" t="n">
        <v>10</v>
      </c>
      <c r="R2" s="6" t="n">
        <v>1384.94</v>
      </c>
      <c r="S2" s="11" t="n">
        <v>43997</v>
      </c>
      <c r="T2" s="6" t="n">
        <v>10</v>
      </c>
      <c r="U2" s="6" t="n">
        <v>1163.58</v>
      </c>
      <c r="V2" s="11" t="n">
        <v>43948</v>
      </c>
      <c r="W2" s="6" t="n">
        <v>1</v>
      </c>
      <c r="X2" s="6" t="n">
        <v>1007.01</v>
      </c>
      <c r="Y2" s="11" t="n">
        <v>44032</v>
      </c>
      <c r="Z2" s="6" t="n">
        <v>200</v>
      </c>
      <c r="AA2" s="6" t="n">
        <v>2194.56</v>
      </c>
      <c r="AB2" s="11" t="n">
        <v>44022</v>
      </c>
      <c r="AC2" s="6" t="n">
        <v>1</v>
      </c>
      <c r="AD2" s="6" t="n">
        <v>5109.28</v>
      </c>
      <c r="AE2" s="11" t="n">
        <v>44053</v>
      </c>
      <c r="AF2" s="6" t="n">
        <v>200</v>
      </c>
      <c r="AG2" s="6" t="n">
        <v>4053.23</v>
      </c>
      <c r="AH2" s="11" t="n">
        <v>44330</v>
      </c>
      <c r="AI2" s="6" t="n">
        <v>2</v>
      </c>
      <c r="AJ2" s="6" t="n">
        <v>1927.77</v>
      </c>
      <c r="AK2" s="11" t="n">
        <v>44160</v>
      </c>
      <c r="AL2" s="6" t="n">
        <v>1</v>
      </c>
      <c r="AM2" s="6" t="n">
        <v>3189.59</v>
      </c>
      <c r="AN2" s="11" t="n">
        <v>44251</v>
      </c>
      <c r="AO2" s="6" t="n">
        <v>1</v>
      </c>
      <c r="AP2" s="6" t="n">
        <v>4984.49</v>
      </c>
      <c r="AQ2" s="11" t="n">
        <v>44251</v>
      </c>
      <c r="AR2" s="6" t="n">
        <v>13</v>
      </c>
      <c r="AS2" s="6" t="n">
        <v>43590.220527</v>
      </c>
      <c r="AT2" s="11" t="n">
        <v>44799</v>
      </c>
      <c r="AU2" s="6" t="n">
        <v>2</v>
      </c>
      <c r="AV2" s="6" t="n">
        <v>1815</v>
      </c>
      <c r="AW2" s="11" t="n">
        <v>44166</v>
      </c>
      <c r="AX2" s="6" t="n">
        <v>1</v>
      </c>
      <c r="AY2" s="6" t="n">
        <v>2795.9</v>
      </c>
      <c r="AZ2" s="11" t="n">
        <v>44014</v>
      </c>
      <c r="BA2" s="6" t="n">
        <v>1</v>
      </c>
      <c r="BB2" s="6" t="n">
        <v>4229.65</v>
      </c>
      <c r="BC2" s="11" t="n">
        <v>43966</v>
      </c>
      <c r="BD2" s="6" t="n">
        <v>10</v>
      </c>
      <c r="BE2" s="6" t="n">
        <v>1863.27</v>
      </c>
      <c r="BF2" s="11" t="n">
        <v>43948</v>
      </c>
      <c r="BG2" s="6" t="n">
        <v>20</v>
      </c>
      <c r="BH2" s="6" t="n">
        <v>1753.24</v>
      </c>
      <c r="BI2" s="11" t="n">
        <v>43857</v>
      </c>
      <c r="BJ2" s="6" t="n">
        <v>10</v>
      </c>
      <c r="BK2" s="6" t="n">
        <v>1090.26</v>
      </c>
      <c r="BL2" s="11" t="n">
        <v>43983</v>
      </c>
      <c r="BM2" s="6" t="n">
        <v>10</v>
      </c>
      <c r="BN2" s="6" t="n">
        <v>3527.55</v>
      </c>
    </row>
    <row collapsed="false" customFormat="false" customHeight="false" hidden="false" ht="12.1" outlineLevel="0" r="3">
      <c r="A3" s="11" t="n">
        <v>44231</v>
      </c>
      <c r="B3" s="6" t="n">
        <v>1</v>
      </c>
      <c r="C3" s="6" t="n">
        <v>3663.83</v>
      </c>
      <c r="D3" s="11" t="n">
        <v>44144</v>
      </c>
      <c r="E3" s="6" t="n">
        <v>10</v>
      </c>
      <c r="F3" s="6" t="n">
        <v>2284.24</v>
      </c>
      <c r="G3" s="11" t="n">
        <v>44127</v>
      </c>
      <c r="H3" s="6" t="n">
        <v>10000</v>
      </c>
      <c r="I3" s="6" t="n">
        <v>2330.16</v>
      </c>
      <c r="J3" s="11" t="n">
        <v>44288</v>
      </c>
      <c r="K3" s="6" t="n">
        <v>1</v>
      </c>
      <c r="L3" s="6" t="n">
        <v>2365.58</v>
      </c>
      <c r="M3" s="11" t="n">
        <v>44028</v>
      </c>
      <c r="N3" s="6" t="n">
        <v>1</v>
      </c>
      <c r="O3" s="6" t="n">
        <v>881.04</v>
      </c>
      <c r="P3" s="11" t="n">
        <v>44028</v>
      </c>
      <c r="Q3" s="6" t="n">
        <v>10</v>
      </c>
      <c r="R3" s="6" t="n">
        <v>1381.53</v>
      </c>
      <c r="S3" s="11" t="n">
        <v>44032</v>
      </c>
      <c r="T3" s="6" t="n">
        <v>10</v>
      </c>
      <c r="U3" s="6" t="n">
        <v>1261.17</v>
      </c>
      <c r="V3" s="11" t="n">
        <v>44056</v>
      </c>
      <c r="W3" s="6" t="n">
        <v>1</v>
      </c>
      <c r="X3" s="6" t="n">
        <v>1148.77</v>
      </c>
      <c r="Y3" s="11" t="n">
        <v>44035</v>
      </c>
      <c r="Z3" s="6" t="n">
        <v>200</v>
      </c>
      <c r="AA3" s="6" t="n">
        <v>2191.56</v>
      </c>
      <c r="AB3" s="0"/>
      <c r="AC3" s="5" t="s">
        <f>=SUM(AD2:AD2)/SUM(AC2:AC2)</f>
      </c>
      <c r="AD3" s="0" t="s">
        <v>11</v>
      </c>
      <c r="AE3" s="11" t="n">
        <v>44312</v>
      </c>
      <c r="AF3" s="6" t="n">
        <v>100</v>
      </c>
      <c r="AG3" s="6" t="n">
        <v>3604.98</v>
      </c>
      <c r="AH3" s="11" t="n">
        <v>44333</v>
      </c>
      <c r="AI3" s="6" t="n">
        <v>2</v>
      </c>
      <c r="AJ3" s="6" t="n">
        <v>1924.76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44251</v>
      </c>
      <c r="AR3" s="6" t="n">
        <v>1</v>
      </c>
      <c r="AS3" s="6" t="n">
        <v>3352.183323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44028</v>
      </c>
      <c r="BD3" s="6" t="n">
        <v>10</v>
      </c>
      <c r="BE3" s="6" t="n">
        <v>1829.37</v>
      </c>
      <c r="BF3" s="11" t="n">
        <v>44029</v>
      </c>
      <c r="BG3" s="6" t="n">
        <v>20</v>
      </c>
      <c r="BH3" s="6" t="n">
        <v>2261.16</v>
      </c>
      <c r="BI3" s="11" t="n">
        <v>43920</v>
      </c>
      <c r="BJ3" s="6" t="n">
        <v>10</v>
      </c>
      <c r="BK3" s="6" t="n">
        <v>660.38</v>
      </c>
      <c r="BL3" s="11" t="n">
        <v>44334</v>
      </c>
      <c r="BM3" s="6" t="n">
        <v>2</v>
      </c>
      <c r="BN3" s="6" t="n">
        <v>1280.23</v>
      </c>
    </row>
    <row collapsed="false" customFormat="false" customHeight="false" hidden="false" ht="12.1" outlineLevel="0" r="4">
      <c r="A4" s="11" t="n">
        <v>44251</v>
      </c>
      <c r="B4" s="6" t="n">
        <v>1</v>
      </c>
      <c r="C4" s="6" t="n">
        <v>3936.97</v>
      </c>
      <c r="D4" s="11" t="n">
        <v>44231</v>
      </c>
      <c r="E4" s="6" t="n">
        <v>20</v>
      </c>
      <c r="F4" s="6" t="n">
        <v>5309.85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11" t="n">
        <v>44046</v>
      </c>
      <c r="N4" s="6" t="n">
        <v>1</v>
      </c>
      <c r="O4" s="6" t="n">
        <v>919.26</v>
      </c>
      <c r="P4" s="11" t="n">
        <v>44046</v>
      </c>
      <c r="Q4" s="6" t="n">
        <v>10</v>
      </c>
      <c r="R4" s="6" t="n">
        <v>1456.93</v>
      </c>
      <c r="S4" s="11" t="n">
        <v>44119</v>
      </c>
      <c r="T4" s="6" t="n">
        <v>10</v>
      </c>
      <c r="U4" s="6" t="n">
        <v>1502.55</v>
      </c>
      <c r="V4" s="11" t="n">
        <v>44144</v>
      </c>
      <c r="W4" s="6" t="n">
        <v>1</v>
      </c>
      <c r="X4" s="6" t="n">
        <v>1176.99</v>
      </c>
      <c r="Y4" s="11" t="n">
        <v>44039</v>
      </c>
      <c r="Z4" s="6" t="n">
        <v>200</v>
      </c>
      <c r="AA4" s="6" t="n">
        <v>1900.95</v>
      </c>
      <c r="AB4" s="0"/>
      <c r="AC4" s="6" t="n">
        <v>4982</v>
      </c>
      <c r="AD4" s="0" t="s">
        <v>346</v>
      </c>
      <c r="AE4" s="11" t="n">
        <v>44320</v>
      </c>
      <c r="AF4" s="6" t="n">
        <v>100</v>
      </c>
      <c r="AG4" s="6" t="n">
        <v>3361.45</v>
      </c>
      <c r="AH4" s="11" t="n">
        <v>44334</v>
      </c>
      <c r="AI4" s="6" t="n">
        <v>4</v>
      </c>
      <c r="AJ4" s="6" t="n">
        <v>3765.26</v>
      </c>
      <c r="AK4" s="0"/>
      <c r="AL4" s="6" t="n">
        <v>4087.5</v>
      </c>
      <c r="AM4" s="0" t="s">
        <v>346</v>
      </c>
      <c r="AN4" s="0"/>
      <c r="AO4" s="6" t="n">
        <v>4071.2</v>
      </c>
      <c r="AP4" s="0" t="s">
        <v>346</v>
      </c>
      <c r="AQ4" s="0"/>
      <c r="AR4" s="5" t="s">
        <f>=SUM(AS2:AS3)/SUM(AR2:AR3)</f>
      </c>
      <c r="AS4" s="0" t="s">
        <v>11</v>
      </c>
      <c r="AT4" s="0"/>
      <c r="AU4" s="6" t="n">
        <v>1752.5</v>
      </c>
      <c r="AV4" s="0" t="s">
        <v>346</v>
      </c>
      <c r="AW4" s="0"/>
      <c r="AX4" s="6" t="n">
        <v>2455.5</v>
      </c>
      <c r="AY4" s="0" t="s">
        <v>346</v>
      </c>
      <c r="AZ4" s="0"/>
      <c r="BA4" s="6" t="n">
        <v>2326</v>
      </c>
      <c r="BB4" s="0" t="s">
        <v>346</v>
      </c>
      <c r="BC4" s="0"/>
      <c r="BD4" s="5" t="s">
        <f>=SUM(BE2:BE3)/SUM(BD2:BD3)</f>
      </c>
      <c r="BE4" s="0" t="s">
        <v>11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</row>
    <row collapsed="false" customFormat="false" customHeight="false" hidden="false" ht="12.1" outlineLevel="0" r="5">
      <c r="A5" s="11" t="n">
        <v>44273</v>
      </c>
      <c r="B5" s="6" t="n">
        <v>1</v>
      </c>
      <c r="C5" s="6" t="n">
        <v>3987.99</v>
      </c>
      <c r="D5" s="11" t="n">
        <v>44273</v>
      </c>
      <c r="E5" s="6" t="n">
        <v>20</v>
      </c>
      <c r="F5" s="6" t="n">
        <v>5687.04</v>
      </c>
      <c r="G5" s="0"/>
      <c r="H5" s="6" t="n">
        <v>0.596</v>
      </c>
      <c r="I5" s="0" t="s">
        <v>346</v>
      </c>
      <c r="J5" s="0"/>
      <c r="K5" s="6" t="n">
        <v>3383</v>
      </c>
      <c r="L5" s="0" t="s">
        <v>346</v>
      </c>
      <c r="M5" s="11" t="n">
        <v>44159</v>
      </c>
      <c r="N5" s="6" t="n">
        <v>1</v>
      </c>
      <c r="O5" s="6" t="n">
        <v>1129.16</v>
      </c>
      <c r="P5" s="11" t="n">
        <v>44133</v>
      </c>
      <c r="Q5" s="6" t="n">
        <v>10</v>
      </c>
      <c r="R5" s="6" t="n">
        <v>1779.69</v>
      </c>
      <c r="S5" s="11" t="n">
        <v>44144</v>
      </c>
      <c r="T5" s="6" t="n">
        <v>10</v>
      </c>
      <c r="U5" s="6" t="n">
        <v>1410</v>
      </c>
      <c r="V5" s="11" t="n">
        <v>44320</v>
      </c>
      <c r="W5" s="6" t="n">
        <v>2</v>
      </c>
      <c r="X5" s="6" t="n">
        <v>2805.19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347</v>
      </c>
      <c r="AE5" s="0"/>
      <c r="AF5" s="5" t="s">
        <f>=SUM(AG2:AG4)/SUM(AF2:AF4)</f>
      </c>
      <c r="AG5" s="0" t="s">
        <v>11</v>
      </c>
      <c r="AH5" s="11" t="n">
        <v>44350</v>
      </c>
      <c r="AI5" s="6" t="n">
        <v>1</v>
      </c>
      <c r="AJ5" s="6" t="n">
        <v>902.7</v>
      </c>
      <c r="AK5" s="0"/>
      <c r="AL5" s="6" t="n">
        <v>1</v>
      </c>
      <c r="AM5" s="0" t="s">
        <v>347</v>
      </c>
      <c r="AN5" s="0"/>
      <c r="AO5" s="6" t="n">
        <v>1</v>
      </c>
      <c r="AP5" s="0" t="s">
        <v>347</v>
      </c>
      <c r="AQ5" s="0"/>
      <c r="AR5" s="6" t="n">
        <v>3.75</v>
      </c>
      <c r="AS5" s="0" t="s">
        <v>346</v>
      </c>
      <c r="AT5" s="0"/>
      <c r="AU5" s="6" t="n">
        <v>2</v>
      </c>
      <c r="AV5" s="0" t="s">
        <v>347</v>
      </c>
      <c r="AW5" s="0"/>
      <c r="AX5" s="6" t="n">
        <v>1</v>
      </c>
      <c r="AY5" s="0" t="s">
        <v>347</v>
      </c>
      <c r="AZ5" s="0"/>
      <c r="BA5" s="6" t="n">
        <v>1</v>
      </c>
      <c r="BB5" s="0" t="s">
        <v>347</v>
      </c>
      <c r="BC5" s="0"/>
      <c r="BD5" s="6" t="n">
        <v>115.87</v>
      </c>
      <c r="BE5" s="0" t="s">
        <v>346</v>
      </c>
      <c r="BF5" s="0"/>
      <c r="BG5" s="6" t="n">
        <v>51.02</v>
      </c>
      <c r="BH5" s="0" t="s">
        <v>346</v>
      </c>
      <c r="BI5" s="0"/>
      <c r="BJ5" s="6" t="n">
        <v>48.13</v>
      </c>
      <c r="BK5" s="0" t="s">
        <v>346</v>
      </c>
      <c r="BL5" s="0"/>
      <c r="BM5" s="6" t="n">
        <v>61.1</v>
      </c>
      <c r="BN5" s="0" t="s">
        <v>346</v>
      </c>
    </row>
    <row collapsed="false" customFormat="false" customHeight="false" hidden="false" ht="12.1" outlineLevel="0" r="6">
      <c r="A6" s="11" t="n">
        <v>44320</v>
      </c>
      <c r="B6" s="6" t="n">
        <v>1</v>
      </c>
      <c r="C6" s="6" t="n">
        <v>4372.08</v>
      </c>
      <c r="D6" s="11" t="n">
        <v>44320</v>
      </c>
      <c r="E6" s="6" t="n">
        <v>10</v>
      </c>
      <c r="F6" s="6" t="n">
        <v>3022.64</v>
      </c>
      <c r="G6" s="0"/>
      <c r="H6" s="6" t="n">
        <v>30000</v>
      </c>
      <c r="I6" s="0" t="s">
        <v>347</v>
      </c>
      <c r="J6" s="0"/>
      <c r="K6" s="6" t="n">
        <v>5</v>
      </c>
      <c r="L6" s="0" t="s">
        <v>347</v>
      </c>
      <c r="M6" s="11" t="n">
        <v>44231</v>
      </c>
      <c r="N6" s="6" t="n">
        <v>1</v>
      </c>
      <c r="O6" s="6" t="n">
        <v>1310.45</v>
      </c>
      <c r="P6" s="11" t="n">
        <v>44161</v>
      </c>
      <c r="Q6" s="6" t="n">
        <v>10</v>
      </c>
      <c r="R6" s="6" t="n">
        <v>1973.19</v>
      </c>
      <c r="S6" s="0"/>
      <c r="T6" s="5" t="s">
        <f>=SUM(U2:U5)/SUM(T2:T5)</f>
      </c>
      <c r="U6" s="0" t="s">
        <v>11</v>
      </c>
      <c r="V6" s="0"/>
      <c r="W6" s="5" t="s">
        <f>=SUM(X2:X5)/SUM(W2:W5)</f>
      </c>
      <c r="X6" s="0" t="s">
        <v>11</v>
      </c>
      <c r="Y6" s="0"/>
      <c r="Z6" s="6" t="n">
        <v>8.84</v>
      </c>
      <c r="AA6" s="0" t="s">
        <v>346</v>
      </c>
      <c r="AB6" s="0"/>
      <c r="AC6" s="5" t="s">
        <f>=AC5*(ABS(AC4)-ABS(AC3))</f>
      </c>
      <c r="AD6" s="0" t="s">
        <v>348</v>
      </c>
      <c r="AE6" s="0"/>
      <c r="AF6" s="6" t="n">
        <v>11.822</v>
      </c>
      <c r="AG6" s="0" t="s">
        <v>346</v>
      </c>
      <c r="AH6" s="11" t="n">
        <v>44350</v>
      </c>
      <c r="AI6" s="6" t="n">
        <v>1</v>
      </c>
      <c r="AJ6" s="6" t="n">
        <v>902.7</v>
      </c>
      <c r="AK6" s="0"/>
      <c r="AL6" s="5" t="s">
        <f>=AL5*(ABS(AL4)-ABS(AL3))</f>
      </c>
      <c r="AM6" s="0" t="s">
        <v>348</v>
      </c>
      <c r="AN6" s="0"/>
      <c r="AO6" s="5" t="s">
        <f>=AO5*(ABS(AO4)-ABS(AO3))</f>
      </c>
      <c r="AP6" s="0" t="s">
        <v>348</v>
      </c>
      <c r="AQ6" s="0"/>
      <c r="AR6" s="6" t="n">
        <v>14</v>
      </c>
      <c r="AS6" s="0" t="s">
        <v>347</v>
      </c>
      <c r="AT6" s="0"/>
      <c r="AU6" s="5" t="s">
        <f>=AU5*(ABS(AU4)-ABS(AU3))</f>
      </c>
      <c r="AV6" s="0" t="s">
        <v>348</v>
      </c>
      <c r="AW6" s="0"/>
      <c r="AX6" s="5" t="s">
        <f>=AX5*(ABS(AX4)-ABS(AX3))</f>
      </c>
      <c r="AY6" s="0" t="s">
        <v>348</v>
      </c>
      <c r="AZ6" s="0"/>
      <c r="BA6" s="5" t="s">
        <f>=BA5*(ABS(BA4)-ABS(BA3))</f>
      </c>
      <c r="BB6" s="0" t="s">
        <v>348</v>
      </c>
      <c r="BC6" s="0"/>
      <c r="BD6" s="6" t="n">
        <v>20</v>
      </c>
      <c r="BE6" s="0" t="s">
        <v>347</v>
      </c>
      <c r="BF6" s="0"/>
      <c r="BG6" s="6" t="n">
        <v>40</v>
      </c>
      <c r="BH6" s="0" t="s">
        <v>347</v>
      </c>
      <c r="BI6" s="0"/>
      <c r="BJ6" s="6" t="n">
        <v>20</v>
      </c>
      <c r="BK6" s="0" t="s">
        <v>347</v>
      </c>
      <c r="BL6" s="0"/>
      <c r="BM6" s="6" t="n">
        <v>12</v>
      </c>
      <c r="BN6" s="0" t="s">
        <v>347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=H6*(ABS(H5)-ABS(H4))</f>
      </c>
      <c r="I7" s="0" t="s">
        <v>348</v>
      </c>
      <c r="J7" s="0"/>
      <c r="K7" s="5" t="s">
        <f>=K6*(ABS(K5)-ABS(K4))</f>
      </c>
      <c r="L7" s="0" t="s">
        <v>348</v>
      </c>
      <c r="M7" s="11" t="n">
        <v>44273</v>
      </c>
      <c r="N7" s="6" t="n">
        <v>1</v>
      </c>
      <c r="O7" s="6" t="n">
        <v>1427.31</v>
      </c>
      <c r="P7" s="11" t="n">
        <v>44273</v>
      </c>
      <c r="Q7" s="6" t="n">
        <v>50</v>
      </c>
      <c r="R7" s="6" t="n">
        <v>10838.42</v>
      </c>
      <c r="S7" s="0"/>
      <c r="T7" s="6" t="n">
        <v>175.15</v>
      </c>
      <c r="U7" s="0" t="s">
        <v>346</v>
      </c>
      <c r="V7" s="0"/>
      <c r="W7" s="6" t="n">
        <v>1070.5</v>
      </c>
      <c r="X7" s="0" t="s">
        <v>346</v>
      </c>
      <c r="Y7" s="0"/>
      <c r="Z7" s="6" t="n">
        <v>600</v>
      </c>
      <c r="AA7" s="0" t="s">
        <v>347</v>
      </c>
      <c r="AB7" s="0"/>
      <c r="AC7" s="0"/>
      <c r="AD7" s="0"/>
      <c r="AE7" s="0"/>
      <c r="AF7" s="6" t="n">
        <v>400</v>
      </c>
      <c r="AG7" s="0" t="s">
        <v>347</v>
      </c>
      <c r="AH7" s="11" t="n">
        <v>44350</v>
      </c>
      <c r="AI7" s="6" t="n">
        <v>1</v>
      </c>
      <c r="AJ7" s="6" t="n">
        <v>891.17</v>
      </c>
      <c r="AK7" s="0"/>
      <c r="AL7" s="0"/>
      <c r="AM7" s="0"/>
      <c r="AN7" s="0"/>
      <c r="AO7" s="0"/>
      <c r="AP7" s="0"/>
      <c r="AQ7" s="0"/>
      <c r="AR7" s="5" t="s">
        <f>=AR6*(ABS(AR5)-ABS(AR4))</f>
      </c>
      <c r="AS7" s="0" t="s">
        <v>348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348</v>
      </c>
      <c r="BF7" s="0"/>
      <c r="BG7" s="5" t="s">
        <f>=BG6*(ABS(BG5)-ABS(BG4))</f>
      </c>
      <c r="BH7" s="0" t="s">
        <v>348</v>
      </c>
      <c r="BI7" s="0"/>
      <c r="BJ7" s="5" t="s">
        <f>=BJ6*(ABS(BJ5)-ABS(BJ4))</f>
      </c>
      <c r="BK7" s="0" t="s">
        <v>348</v>
      </c>
      <c r="BL7" s="0"/>
      <c r="BM7" s="5" t="s">
        <f>=BM6*(ABS(BM5)-ABS(BM4))</f>
      </c>
      <c r="BN7" s="0" t="s">
        <v>348</v>
      </c>
    </row>
    <row collapsed="false" customFormat="false" customHeight="false" hidden="false" ht="12.1" outlineLevel="0" r="8">
      <c r="A8" s="0"/>
      <c r="B8" s="6" t="n">
        <v>6404</v>
      </c>
      <c r="C8" s="0" t="s">
        <v>346</v>
      </c>
      <c r="D8" s="0"/>
      <c r="E8" s="6" t="n">
        <v>322.11</v>
      </c>
      <c r="F8" s="0" t="s">
        <v>346</v>
      </c>
      <c r="G8" s="0"/>
      <c r="H8" s="0"/>
      <c r="I8" s="0"/>
      <c r="J8" s="0"/>
      <c r="K8" s="0"/>
      <c r="L8" s="0"/>
      <c r="M8" s="11" t="n">
        <v>44281</v>
      </c>
      <c r="N8" s="6" t="n">
        <v>3</v>
      </c>
      <c r="O8" s="6" t="n">
        <v>4259.13</v>
      </c>
      <c r="P8" s="11" t="n">
        <v>44320</v>
      </c>
      <c r="Q8" s="6" t="n">
        <v>10</v>
      </c>
      <c r="R8" s="6" t="n">
        <v>2646.72</v>
      </c>
      <c r="S8" s="0"/>
      <c r="T8" s="6" t="n">
        <v>40</v>
      </c>
      <c r="U8" s="0" t="s">
        <v>347</v>
      </c>
      <c r="V8" s="0"/>
      <c r="W8" s="6" t="n">
        <v>5</v>
      </c>
      <c r="X8" s="0" t="s">
        <v>347</v>
      </c>
      <c r="Y8" s="0"/>
      <c r="Z8" s="5" t="s">
        <f>=Z7*(ABS(Z6)-ABS(Z5))</f>
      </c>
      <c r="AA8" s="0" t="s">
        <v>348</v>
      </c>
      <c r="AB8" s="0"/>
      <c r="AC8" s="0"/>
      <c r="AD8" s="0"/>
      <c r="AE8" s="0"/>
      <c r="AF8" s="5" t="s">
        <f>=AF7*(ABS(AF6)-ABS(AF5))</f>
      </c>
      <c r="AG8" s="0" t="s">
        <v>348</v>
      </c>
      <c r="AH8" s="0"/>
      <c r="AI8" s="5" t="s">
        <f>=SUM(AJ2:AJ7)/SUM(AI2:AI7)</f>
      </c>
      <c r="AJ8" s="0" t="s">
        <v>11</v>
      </c>
    </row>
    <row collapsed="false" customFormat="false" customHeight="false" hidden="false" ht="12.1" outlineLevel="0" r="9">
      <c r="A9" s="0"/>
      <c r="B9" s="6" t="n">
        <v>5</v>
      </c>
      <c r="C9" s="0" t="s">
        <v>347</v>
      </c>
      <c r="D9" s="0"/>
      <c r="E9" s="6" t="n">
        <v>80</v>
      </c>
      <c r="F9" s="0" t="s">
        <v>347</v>
      </c>
      <c r="G9" s="0"/>
      <c r="H9" s="0"/>
      <c r="I9" s="0"/>
      <c r="J9" s="0"/>
      <c r="K9" s="0"/>
      <c r="L9" s="0"/>
      <c r="M9" s="11" t="n">
        <v>44292</v>
      </c>
      <c r="N9" s="6" t="n">
        <v>2</v>
      </c>
      <c r="O9" s="6" t="n">
        <v>3025.85</v>
      </c>
      <c r="P9" s="11" t="n">
        <v>44330</v>
      </c>
      <c r="Q9" s="6" t="n">
        <v>10</v>
      </c>
      <c r="R9" s="6" t="n">
        <v>2675.2</v>
      </c>
      <c r="S9" s="0"/>
      <c r="T9" s="5" t="s">
        <f>=T8*(ABS(T7)-ABS(T6))</f>
      </c>
      <c r="U9" s="0" t="s">
        <v>348</v>
      </c>
      <c r="V9" s="0"/>
      <c r="W9" s="5" t="s">
        <f>=W8*(ABS(W7)-ABS(W6))</f>
      </c>
      <c r="X9" s="0" t="s">
        <v>348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6" t="n">
        <v>375.75</v>
      </c>
      <c r="AJ9" s="0" t="s">
        <v>346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348</v>
      </c>
      <c r="D10" s="0"/>
      <c r="E10" s="5" t="s">
        <f>=E9*(ABS(E8)-ABS(E7))</f>
      </c>
      <c r="F10" s="0" t="s">
        <v>348</v>
      </c>
      <c r="G10" s="0"/>
      <c r="H10" s="0"/>
      <c r="I10" s="0"/>
      <c r="J10" s="0"/>
      <c r="K10" s="0"/>
      <c r="L10" s="0"/>
      <c r="M10" s="11" t="n">
        <v>44309</v>
      </c>
      <c r="N10" s="6" t="n">
        <v>2</v>
      </c>
      <c r="O10" s="6" t="n">
        <v>3735.17</v>
      </c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6" t="n">
        <v>11</v>
      </c>
      <c r="AJ10" s="0" t="s">
        <v>347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11" t="n">
        <v>44320</v>
      </c>
      <c r="N11" s="6" t="n">
        <v>2</v>
      </c>
      <c r="O11" s="6" t="n">
        <v>3504.48</v>
      </c>
      <c r="P11" s="0"/>
      <c r="Q11" s="6" t="n">
        <v>80</v>
      </c>
      <c r="R11" s="0" t="s">
        <v>346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5" t="s">
        <f>=AI10*(ABS(AI9)-ABS(AI8))</f>
      </c>
      <c r="AJ11" s="0" t="s">
        <v>348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11" t="n">
        <v>44330</v>
      </c>
      <c r="N12" s="6" t="n">
        <v>1</v>
      </c>
      <c r="O12" s="6" t="n">
        <v>1771.3</v>
      </c>
      <c r="P12" s="0"/>
      <c r="Q12" s="6" t="n">
        <v>120</v>
      </c>
      <c r="R12" s="0" t="s">
        <v>347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5" t="s">
        <f>=SUM(O2:O12)/SUM(N2:N12)</f>
      </c>
      <c r="O13" s="0" t="s">
        <v>11</v>
      </c>
      <c r="P13" s="0"/>
      <c r="Q13" s="5" t="s">
        <f>=Q12*(ABS(Q11)-ABS(Q10))</f>
      </c>
      <c r="R13" s="0" t="s">
        <v>348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694</v>
      </c>
      <c r="O14" s="0" t="s">
        <v>346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6" t="n">
        <v>18</v>
      </c>
      <c r="O15" s="0" t="s">
        <v>347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5" t="s">
        <f>=N15*(ABS(N14)-ABS(N13))</f>
      </c>
      <c r="O16" s="0" t="s">
        <v>348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82</v>
      </c>
      <c r="B1" s="18" t="s">
        <v>0</v>
      </c>
      <c r="C1" s="18" t="s">
        <v>2</v>
      </c>
      <c r="D1" s="18" t="s">
        <v>349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350</v>
      </c>
      <c r="L1" s="18" t="s">
        <v>351</v>
      </c>
      <c r="M1" s="18" t="s">
        <v>61</v>
      </c>
      <c r="N1" s="18" t="s">
        <v>19</v>
      </c>
      <c r="O1" s="18" t="s">
        <v>352</v>
      </c>
    </row>
    <row collapsed="false" customFormat="false" customHeight="false" hidden="false" ht="12.1" outlineLevel="0" r="2">
      <c r="A2" s="21" t="n">
        <v>43857.538425926</v>
      </c>
      <c r="B2" s="22" t="s">
        <v>353</v>
      </c>
      <c r="C2" s="22" t="s">
        <v>89</v>
      </c>
      <c r="D2" s="22" t="s">
        <v>353</v>
      </c>
      <c r="E2" s="22" t="s">
        <v>353</v>
      </c>
      <c r="F2" s="22" t="s">
        <v>19</v>
      </c>
      <c r="G2" s="23" t="n">
        <v>1</v>
      </c>
      <c r="H2" s="24" t="n">
        <v>1</v>
      </c>
      <c r="I2" s="24" t="n">
        <v>1120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43857.541550926</v>
      </c>
      <c r="B3" s="22" t="s">
        <v>353</v>
      </c>
      <c r="C3" s="22" t="s">
        <v>89</v>
      </c>
      <c r="D3" s="22" t="s">
        <v>353</v>
      </c>
      <c r="E3" s="22" t="s">
        <v>353</v>
      </c>
      <c r="F3" s="22" t="s">
        <v>19</v>
      </c>
      <c r="G3" s="23" t="n">
        <v>1</v>
      </c>
      <c r="H3" s="24" t="n">
        <v>1</v>
      </c>
      <c r="I3" s="24" t="n">
        <v>150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43857.542152778</v>
      </c>
      <c r="B4" s="16" t="s">
        <v>73</v>
      </c>
      <c r="C4" s="16" t="s">
        <v>354</v>
      </c>
      <c r="D4" s="16" t="s">
        <v>273</v>
      </c>
      <c r="E4" s="16" t="s">
        <v>17</v>
      </c>
      <c r="F4" s="16" t="s">
        <v>19</v>
      </c>
      <c r="G4" s="7" t="n">
        <v>10</v>
      </c>
      <c r="H4" s="6" t="n">
        <v>108.7</v>
      </c>
      <c r="I4" s="6" t="n">
        <v>-1087</v>
      </c>
      <c r="J4" s="6" t="n">
        <v>0</v>
      </c>
      <c r="K4" s="6" t="n">
        <v>-3.26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5" t="n">
        <v>43859</v>
      </c>
      <c r="B5" s="26" t="s">
        <v>355</v>
      </c>
      <c r="C5" s="26" t="s">
        <v>356</v>
      </c>
      <c r="D5" s="26" t="s">
        <v>355</v>
      </c>
      <c r="E5" s="26" t="s">
        <v>355</v>
      </c>
      <c r="F5" s="26" t="s">
        <v>19</v>
      </c>
      <c r="G5" s="27" t="n">
        <v>1</v>
      </c>
      <c r="H5" s="28" t="n">
        <v>-1</v>
      </c>
      <c r="I5" s="28" t="n">
        <v>-99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0" t="n">
        <v>43920.504398148</v>
      </c>
      <c r="B6" s="16" t="s">
        <v>278</v>
      </c>
      <c r="C6" s="16" t="s">
        <v>357</v>
      </c>
      <c r="D6" s="16" t="s">
        <v>273</v>
      </c>
      <c r="E6" s="16" t="s">
        <v>358</v>
      </c>
      <c r="F6" s="16" t="s">
        <v>19</v>
      </c>
      <c r="G6" s="7" t="n">
        <v>1</v>
      </c>
      <c r="H6" s="6" t="n">
        <v>180.8</v>
      </c>
      <c r="I6" s="6" t="n">
        <v>-180.8</v>
      </c>
      <c r="J6" s="6" t="n">
        <v>0</v>
      </c>
      <c r="K6" s="6" t="n">
        <v>-0.54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43920.504421296</v>
      </c>
      <c r="B7" s="22" t="s">
        <v>353</v>
      </c>
      <c r="C7" s="22" t="s">
        <v>89</v>
      </c>
      <c r="D7" s="22" t="s">
        <v>353</v>
      </c>
      <c r="E7" s="22" t="s">
        <v>353</v>
      </c>
      <c r="F7" s="22" t="s">
        <v>19</v>
      </c>
      <c r="G7" s="23" t="n">
        <v>1</v>
      </c>
      <c r="H7" s="24" t="n">
        <v>1</v>
      </c>
      <c r="I7" s="24" t="n">
        <v>181.95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43920.512476852</v>
      </c>
      <c r="B8" s="16" t="s">
        <v>279</v>
      </c>
      <c r="C8" s="16" t="s">
        <v>359</v>
      </c>
      <c r="D8" s="16" t="s">
        <v>273</v>
      </c>
      <c r="E8" s="16" t="s">
        <v>358</v>
      </c>
      <c r="F8" s="16" t="s">
        <v>19</v>
      </c>
      <c r="G8" s="7" t="n">
        <v>150</v>
      </c>
      <c r="H8" s="6" t="n">
        <v>5.14</v>
      </c>
      <c r="I8" s="6" t="n">
        <v>-771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1" t="n">
        <v>43920.512488426</v>
      </c>
      <c r="B9" s="22" t="s">
        <v>353</v>
      </c>
      <c r="C9" s="22" t="s">
        <v>89</v>
      </c>
      <c r="D9" s="22" t="s">
        <v>353</v>
      </c>
      <c r="E9" s="22" t="s">
        <v>353</v>
      </c>
      <c r="F9" s="22" t="s">
        <v>19</v>
      </c>
      <c r="G9" s="23" t="n">
        <v>1</v>
      </c>
      <c r="H9" s="24" t="n">
        <v>1</v>
      </c>
      <c r="I9" s="24" t="n">
        <v>774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43920.583564815</v>
      </c>
      <c r="B10" s="16" t="s">
        <v>73</v>
      </c>
      <c r="C10" s="16" t="s">
        <v>354</v>
      </c>
      <c r="D10" s="16" t="s">
        <v>273</v>
      </c>
      <c r="E10" s="16" t="s">
        <v>17</v>
      </c>
      <c r="F10" s="16" t="s">
        <v>19</v>
      </c>
      <c r="G10" s="7" t="n">
        <v>10</v>
      </c>
      <c r="H10" s="6" t="n">
        <v>65.84</v>
      </c>
      <c r="I10" s="6" t="n">
        <v>-658.4</v>
      </c>
      <c r="J10" s="6" t="n">
        <v>0</v>
      </c>
      <c r="K10" s="6" t="n">
        <v>-1.98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43920.583564815</v>
      </c>
      <c r="B11" s="22" t="s">
        <v>353</v>
      </c>
      <c r="C11" s="22" t="s">
        <v>89</v>
      </c>
      <c r="D11" s="22" t="s">
        <v>353</v>
      </c>
      <c r="E11" s="22" t="s">
        <v>353</v>
      </c>
      <c r="F11" s="22" t="s">
        <v>19</v>
      </c>
      <c r="G11" s="23" t="n">
        <v>1</v>
      </c>
      <c r="H11" s="24" t="n">
        <v>1</v>
      </c>
      <c r="I11" s="24" t="n">
        <v>662.19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43927.515625</v>
      </c>
      <c r="B12" s="16" t="s">
        <v>280</v>
      </c>
      <c r="C12" s="16" t="s">
        <v>360</v>
      </c>
      <c r="D12" s="16" t="s">
        <v>273</v>
      </c>
      <c r="E12" s="16" t="s">
        <v>358</v>
      </c>
      <c r="F12" s="16" t="s">
        <v>61</v>
      </c>
      <c r="G12" s="7" t="n">
        <v>150</v>
      </c>
      <c r="H12" s="6" t="n">
        <v>0.0923</v>
      </c>
      <c r="I12" s="6" t="n">
        <v>-13.85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1" t="n">
        <v>43927.515659722</v>
      </c>
      <c r="B13" s="22" t="s">
        <v>353</v>
      </c>
      <c r="C13" s="22" t="s">
        <v>89</v>
      </c>
      <c r="D13" s="22" t="s">
        <v>353</v>
      </c>
      <c r="E13" s="22" t="s">
        <v>353</v>
      </c>
      <c r="F13" s="22" t="s">
        <v>61</v>
      </c>
      <c r="G13" s="23" t="n">
        <v>1</v>
      </c>
      <c r="H13" s="24" t="n">
        <v>1</v>
      </c>
      <c r="I13" s="24" t="n">
        <v>13.89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2"/>
    </row>
    <row collapsed="false" customFormat="false" customHeight="false" hidden="false" ht="12.1" outlineLevel="0" r="14">
      <c r="A14" s="20" t="n">
        <v>43930.430138889</v>
      </c>
      <c r="B14" s="16" t="s">
        <v>281</v>
      </c>
      <c r="C14" s="16" t="s">
        <v>361</v>
      </c>
      <c r="D14" s="16" t="s">
        <v>273</v>
      </c>
      <c r="E14" s="16" t="s">
        <v>17</v>
      </c>
      <c r="F14" s="16" t="s">
        <v>19</v>
      </c>
      <c r="G14" s="7" t="n">
        <v>1</v>
      </c>
      <c r="H14" s="6" t="n">
        <v>604.1</v>
      </c>
      <c r="I14" s="6" t="n">
        <v>-604.1</v>
      </c>
      <c r="J14" s="6" t="n">
        <v>0</v>
      </c>
      <c r="K14" s="6" t="n">
        <v>-1.81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43930.430150463</v>
      </c>
      <c r="B15" s="22" t="s">
        <v>353</v>
      </c>
      <c r="C15" s="22" t="s">
        <v>89</v>
      </c>
      <c r="D15" s="22" t="s">
        <v>353</v>
      </c>
      <c r="E15" s="22" t="s">
        <v>353</v>
      </c>
      <c r="F15" s="22" t="s">
        <v>19</v>
      </c>
      <c r="G15" s="23" t="n">
        <v>1</v>
      </c>
      <c r="H15" s="24" t="n">
        <v>1</v>
      </c>
      <c r="I15" s="24" t="n">
        <v>607.62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43930.432048611</v>
      </c>
      <c r="B16" s="16" t="s">
        <v>282</v>
      </c>
      <c r="C16" s="16" t="s">
        <v>362</v>
      </c>
      <c r="D16" s="16" t="s">
        <v>273</v>
      </c>
      <c r="E16" s="16" t="s">
        <v>17</v>
      </c>
      <c r="F16" s="16" t="s">
        <v>19</v>
      </c>
      <c r="G16" s="7" t="n">
        <v>30000</v>
      </c>
      <c r="H16" s="6" t="n">
        <v>0.035715</v>
      </c>
      <c r="I16" s="6" t="n">
        <v>-1071.45</v>
      </c>
      <c r="J16" s="6" t="n">
        <v>0</v>
      </c>
      <c r="K16" s="6" t="n">
        <v>-3.21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43930.432060185</v>
      </c>
      <c r="B17" s="22" t="s">
        <v>353</v>
      </c>
      <c r="C17" s="22" t="s">
        <v>89</v>
      </c>
      <c r="D17" s="22" t="s">
        <v>353</v>
      </c>
      <c r="E17" s="22" t="s">
        <v>353</v>
      </c>
      <c r="F17" s="22" t="s">
        <v>19</v>
      </c>
      <c r="G17" s="23" t="n">
        <v>1</v>
      </c>
      <c r="H17" s="24" t="n">
        <v>1</v>
      </c>
      <c r="I17" s="24" t="n">
        <v>1078.13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43943.465763889</v>
      </c>
      <c r="B18" s="16" t="s">
        <v>283</v>
      </c>
      <c r="C18" s="16" t="s">
        <v>363</v>
      </c>
      <c r="D18" s="16" t="s">
        <v>273</v>
      </c>
      <c r="E18" s="16" t="s">
        <v>17</v>
      </c>
      <c r="F18" s="16" t="s">
        <v>61</v>
      </c>
      <c r="G18" s="7" t="n">
        <v>1</v>
      </c>
      <c r="H18" s="6" t="n">
        <v>3.17</v>
      </c>
      <c r="I18" s="6" t="n">
        <v>-3.17</v>
      </c>
      <c r="J18" s="6" t="n">
        <v>0</v>
      </c>
      <c r="K18" s="6" t="n">
        <v>-0.01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43943.465763889</v>
      </c>
      <c r="B19" s="16" t="s">
        <v>283</v>
      </c>
      <c r="C19" s="16" t="s">
        <v>363</v>
      </c>
      <c r="D19" s="16" t="s">
        <v>273</v>
      </c>
      <c r="E19" s="16" t="s">
        <v>17</v>
      </c>
      <c r="F19" s="16" t="s">
        <v>61</v>
      </c>
      <c r="G19" s="7" t="n">
        <v>1</v>
      </c>
      <c r="H19" s="6" t="n">
        <v>3.17</v>
      </c>
      <c r="I19" s="6" t="n">
        <v>-3.17</v>
      </c>
      <c r="J19" s="6" t="n">
        <v>0</v>
      </c>
      <c r="K19" s="6" t="n">
        <v>-0.01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43943.465763889</v>
      </c>
      <c r="B20" s="16" t="s">
        <v>283</v>
      </c>
      <c r="C20" s="16" t="s">
        <v>363</v>
      </c>
      <c r="D20" s="16" t="s">
        <v>273</v>
      </c>
      <c r="E20" s="16" t="s">
        <v>17</v>
      </c>
      <c r="F20" s="16" t="s">
        <v>61</v>
      </c>
      <c r="G20" s="7" t="n">
        <v>1</v>
      </c>
      <c r="H20" s="6" t="n">
        <v>3.17</v>
      </c>
      <c r="I20" s="6" t="n">
        <v>-3.17</v>
      </c>
      <c r="J20" s="6" t="n">
        <v>0</v>
      </c>
      <c r="K20" s="6" t="n">
        <v>-0.01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43943.465763889</v>
      </c>
      <c r="B21" s="16" t="s">
        <v>283</v>
      </c>
      <c r="C21" s="16" t="s">
        <v>363</v>
      </c>
      <c r="D21" s="16" t="s">
        <v>273</v>
      </c>
      <c r="E21" s="16" t="s">
        <v>17</v>
      </c>
      <c r="F21" s="16" t="s">
        <v>61</v>
      </c>
      <c r="G21" s="7" t="n">
        <v>1</v>
      </c>
      <c r="H21" s="6" t="n">
        <v>3.17</v>
      </c>
      <c r="I21" s="6" t="n">
        <v>-3.17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43943.465821759</v>
      </c>
      <c r="B22" s="22" t="s">
        <v>353</v>
      </c>
      <c r="C22" s="22" t="s">
        <v>89</v>
      </c>
      <c r="D22" s="22" t="s">
        <v>353</v>
      </c>
      <c r="E22" s="22" t="s">
        <v>353</v>
      </c>
      <c r="F22" s="22" t="s">
        <v>61</v>
      </c>
      <c r="G22" s="23" t="n">
        <v>1</v>
      </c>
      <c r="H22" s="24" t="n">
        <v>1</v>
      </c>
      <c r="I22" s="24" t="n">
        <v>12.76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43943.467546296</v>
      </c>
      <c r="B23" s="16" t="s">
        <v>284</v>
      </c>
      <c r="C23" s="16" t="s">
        <v>364</v>
      </c>
      <c r="D23" s="16" t="s">
        <v>273</v>
      </c>
      <c r="E23" s="16" t="s">
        <v>17</v>
      </c>
      <c r="F23" s="16" t="s">
        <v>19</v>
      </c>
      <c r="G23" s="7" t="n">
        <v>30</v>
      </c>
      <c r="H23" s="6" t="n">
        <v>12.98</v>
      </c>
      <c r="I23" s="6" t="n">
        <v>-389.4</v>
      </c>
      <c r="J23" s="6" t="n">
        <v>0</v>
      </c>
      <c r="K23" s="6" t="n">
        <v>-1.17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1" t="n">
        <v>43943.467546296</v>
      </c>
      <c r="B24" s="22" t="s">
        <v>353</v>
      </c>
      <c r="C24" s="22" t="s">
        <v>89</v>
      </c>
      <c r="D24" s="22" t="s">
        <v>353</v>
      </c>
      <c r="E24" s="22" t="s">
        <v>353</v>
      </c>
      <c r="F24" s="22" t="s">
        <v>19</v>
      </c>
      <c r="G24" s="23" t="n">
        <v>1</v>
      </c>
      <c r="H24" s="24" t="n">
        <v>1</v>
      </c>
      <c r="I24" s="24" t="n">
        <v>391.78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43943.468819444</v>
      </c>
      <c r="B25" s="16" t="s">
        <v>285</v>
      </c>
      <c r="C25" s="16" t="s">
        <v>365</v>
      </c>
      <c r="D25" s="16" t="s">
        <v>273</v>
      </c>
      <c r="E25" s="16" t="s">
        <v>17</v>
      </c>
      <c r="F25" s="16" t="s">
        <v>19</v>
      </c>
      <c r="G25" s="7" t="n">
        <v>10</v>
      </c>
      <c r="H25" s="6" t="n">
        <v>159.2</v>
      </c>
      <c r="I25" s="6" t="n">
        <v>-1592</v>
      </c>
      <c r="J25" s="6" t="n">
        <v>0</v>
      </c>
      <c r="K25" s="6" t="n">
        <v>-4.78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43943.468831019</v>
      </c>
      <c r="B26" s="22" t="s">
        <v>353</v>
      </c>
      <c r="C26" s="22" t="s">
        <v>89</v>
      </c>
      <c r="D26" s="22" t="s">
        <v>353</v>
      </c>
      <c r="E26" s="22" t="s">
        <v>353</v>
      </c>
      <c r="F26" s="22" t="s">
        <v>19</v>
      </c>
      <c r="G26" s="23" t="n">
        <v>1</v>
      </c>
      <c r="H26" s="24" t="n">
        <v>1</v>
      </c>
      <c r="I26" s="24" t="n">
        <v>1602.8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0" t="n">
        <v>43945.430486111</v>
      </c>
      <c r="B27" s="16" t="s">
        <v>286</v>
      </c>
      <c r="C27" s="16" t="s">
        <v>366</v>
      </c>
      <c r="D27" s="16" t="s">
        <v>273</v>
      </c>
      <c r="E27" s="16" t="s">
        <v>17</v>
      </c>
      <c r="F27" s="16" t="s">
        <v>61</v>
      </c>
      <c r="G27" s="7" t="n">
        <v>1</v>
      </c>
      <c r="H27" s="6" t="n">
        <v>1.6</v>
      </c>
      <c r="I27" s="6" t="n">
        <v>-1.6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43945.430486111</v>
      </c>
      <c r="B28" s="16" t="s">
        <v>286</v>
      </c>
      <c r="C28" s="16" t="s">
        <v>366</v>
      </c>
      <c r="D28" s="16" t="s">
        <v>273</v>
      </c>
      <c r="E28" s="16" t="s">
        <v>17</v>
      </c>
      <c r="F28" s="16" t="s">
        <v>61</v>
      </c>
      <c r="G28" s="7" t="n">
        <v>1</v>
      </c>
      <c r="H28" s="6" t="n">
        <v>1.6</v>
      </c>
      <c r="I28" s="6" t="n">
        <v>-1.6</v>
      </c>
      <c r="J28" s="6" t="n">
        <v>0</v>
      </c>
      <c r="K28" s="6" t="n">
        <v>-0.01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43945.430486111</v>
      </c>
      <c r="B29" s="16" t="s">
        <v>286</v>
      </c>
      <c r="C29" s="16" t="s">
        <v>366</v>
      </c>
      <c r="D29" s="16" t="s">
        <v>273</v>
      </c>
      <c r="E29" s="16" t="s">
        <v>17</v>
      </c>
      <c r="F29" s="16" t="s">
        <v>61</v>
      </c>
      <c r="G29" s="7" t="n">
        <v>1</v>
      </c>
      <c r="H29" s="6" t="n">
        <v>1.6</v>
      </c>
      <c r="I29" s="6" t="n">
        <v>-1.6</v>
      </c>
      <c r="J29" s="6" t="n">
        <v>0</v>
      </c>
      <c r="K29" s="6" t="n">
        <v>-0.01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43945.430486111</v>
      </c>
      <c r="B30" s="16" t="s">
        <v>286</v>
      </c>
      <c r="C30" s="16" t="s">
        <v>366</v>
      </c>
      <c r="D30" s="16" t="s">
        <v>273</v>
      </c>
      <c r="E30" s="16" t="s">
        <v>17</v>
      </c>
      <c r="F30" s="16" t="s">
        <v>61</v>
      </c>
      <c r="G30" s="7" t="n">
        <v>1</v>
      </c>
      <c r="H30" s="6" t="n">
        <v>1.6</v>
      </c>
      <c r="I30" s="6" t="n">
        <v>-1.6</v>
      </c>
      <c r="J30" s="6" t="n">
        <v>0</v>
      </c>
      <c r="K30" s="6" t="n">
        <v>-0.01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43945.430486111</v>
      </c>
      <c r="B31" s="16" t="s">
        <v>286</v>
      </c>
      <c r="C31" s="16" t="s">
        <v>366</v>
      </c>
      <c r="D31" s="16" t="s">
        <v>273</v>
      </c>
      <c r="E31" s="16" t="s">
        <v>17</v>
      </c>
      <c r="F31" s="16" t="s">
        <v>61</v>
      </c>
      <c r="G31" s="7" t="n">
        <v>1</v>
      </c>
      <c r="H31" s="6" t="n">
        <v>1.6</v>
      </c>
      <c r="I31" s="6" t="n">
        <v>-1.6</v>
      </c>
      <c r="J31" s="6" t="n">
        <v>0</v>
      </c>
      <c r="K31" s="6" t="n">
        <v>-0.01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43945.430543981</v>
      </c>
      <c r="B32" s="22" t="s">
        <v>353</v>
      </c>
      <c r="C32" s="22" t="s">
        <v>89</v>
      </c>
      <c r="D32" s="22" t="s">
        <v>353</v>
      </c>
      <c r="E32" s="22" t="s">
        <v>353</v>
      </c>
      <c r="F32" s="22" t="s">
        <v>61</v>
      </c>
      <c r="G32" s="23" t="n">
        <v>1</v>
      </c>
      <c r="H32" s="24" t="n">
        <v>1</v>
      </c>
      <c r="I32" s="24" t="n">
        <v>8.1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0" t="n">
        <v>43948.557881944</v>
      </c>
      <c r="B33" s="16" t="s">
        <v>39</v>
      </c>
      <c r="C33" s="16" t="s">
        <v>367</v>
      </c>
      <c r="D33" s="16" t="s">
        <v>273</v>
      </c>
      <c r="E33" s="16" t="s">
        <v>17</v>
      </c>
      <c r="F33" s="16" t="s">
        <v>19</v>
      </c>
      <c r="G33" s="7" t="n">
        <v>1</v>
      </c>
      <c r="H33" s="6" t="n">
        <v>1004</v>
      </c>
      <c r="I33" s="6" t="n">
        <v>-1004</v>
      </c>
      <c r="J33" s="6" t="n">
        <v>0</v>
      </c>
      <c r="K33" s="6" t="n">
        <v>-3.01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43948.557928241</v>
      </c>
      <c r="B34" s="22" t="s">
        <v>353</v>
      </c>
      <c r="C34" s="22" t="s">
        <v>89</v>
      </c>
      <c r="D34" s="22" t="s">
        <v>353</v>
      </c>
      <c r="E34" s="22" t="s">
        <v>353</v>
      </c>
      <c r="F34" s="22" t="s">
        <v>19</v>
      </c>
      <c r="G34" s="23" t="n">
        <v>1</v>
      </c>
      <c r="H34" s="24" t="n">
        <v>1</v>
      </c>
      <c r="I34" s="24" t="n">
        <v>1010.23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43948.560277778</v>
      </c>
      <c r="B35" s="16" t="s">
        <v>71</v>
      </c>
      <c r="C35" s="16" t="s">
        <v>368</v>
      </c>
      <c r="D35" s="16" t="s">
        <v>273</v>
      </c>
      <c r="E35" s="16" t="s">
        <v>17</v>
      </c>
      <c r="F35" s="16" t="s">
        <v>19</v>
      </c>
      <c r="G35" s="7" t="n">
        <v>20</v>
      </c>
      <c r="H35" s="6" t="n">
        <v>87.4</v>
      </c>
      <c r="I35" s="6" t="n">
        <v>-1748</v>
      </c>
      <c r="J35" s="6" t="n">
        <v>0</v>
      </c>
      <c r="K35" s="6" t="n">
        <v>-5.24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43948.560300926</v>
      </c>
      <c r="B36" s="22" t="s">
        <v>353</v>
      </c>
      <c r="C36" s="22" t="s">
        <v>89</v>
      </c>
      <c r="D36" s="22" t="s">
        <v>353</v>
      </c>
      <c r="E36" s="22" t="s">
        <v>353</v>
      </c>
      <c r="F36" s="22" t="s">
        <v>19</v>
      </c>
      <c r="G36" s="23" t="n">
        <v>1</v>
      </c>
      <c r="H36" s="24" t="n">
        <v>1</v>
      </c>
      <c r="I36" s="24" t="n">
        <v>1758.87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43949.53556713</v>
      </c>
      <c r="B37" s="16" t="s">
        <v>287</v>
      </c>
      <c r="C37" s="16" t="s">
        <v>369</v>
      </c>
      <c r="D37" s="16" t="s">
        <v>273</v>
      </c>
      <c r="E37" s="16" t="s">
        <v>17</v>
      </c>
      <c r="F37" s="16" t="s">
        <v>61</v>
      </c>
      <c r="G37" s="7" t="n">
        <v>1</v>
      </c>
      <c r="H37" s="6" t="n">
        <v>13.17</v>
      </c>
      <c r="I37" s="6" t="n">
        <v>-13.17</v>
      </c>
      <c r="J37" s="6" t="n">
        <v>0</v>
      </c>
      <c r="K37" s="6" t="n">
        <v>-0.04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43949.53556713</v>
      </c>
      <c r="B38" s="16" t="s">
        <v>287</v>
      </c>
      <c r="C38" s="16" t="s">
        <v>369</v>
      </c>
      <c r="D38" s="16" t="s">
        <v>273</v>
      </c>
      <c r="E38" s="16" t="s">
        <v>17</v>
      </c>
      <c r="F38" s="16" t="s">
        <v>61</v>
      </c>
      <c r="G38" s="7" t="n">
        <v>1</v>
      </c>
      <c r="H38" s="6" t="n">
        <v>13.17</v>
      </c>
      <c r="I38" s="6" t="n">
        <v>-13.17</v>
      </c>
      <c r="J38" s="6" t="n">
        <v>0</v>
      </c>
      <c r="K38" s="6" t="n">
        <v>-0.04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43949.535613426</v>
      </c>
      <c r="B39" s="22" t="s">
        <v>353</v>
      </c>
      <c r="C39" s="22" t="s">
        <v>89</v>
      </c>
      <c r="D39" s="22" t="s">
        <v>353</v>
      </c>
      <c r="E39" s="22" t="s">
        <v>353</v>
      </c>
      <c r="F39" s="22" t="s">
        <v>61</v>
      </c>
      <c r="G39" s="23" t="n">
        <v>1</v>
      </c>
      <c r="H39" s="24" t="n">
        <v>1</v>
      </c>
      <c r="I39" s="24" t="n">
        <v>26.5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0" t="n">
        <v>43950.4471875</v>
      </c>
      <c r="B40" s="16" t="s">
        <v>288</v>
      </c>
      <c r="C40" s="16" t="s">
        <v>370</v>
      </c>
      <c r="D40" s="16" t="s">
        <v>273</v>
      </c>
      <c r="E40" s="16" t="s">
        <v>17</v>
      </c>
      <c r="F40" s="16" t="s">
        <v>19</v>
      </c>
      <c r="G40" s="7" t="n">
        <v>1</v>
      </c>
      <c r="H40" s="6" t="n">
        <v>1021</v>
      </c>
      <c r="I40" s="6" t="n">
        <v>-1021</v>
      </c>
      <c r="J40" s="6" t="n">
        <v>0</v>
      </c>
      <c r="K40" s="6" t="n">
        <v>-3.06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43950.447233796</v>
      </c>
      <c r="B41" s="22" t="s">
        <v>353</v>
      </c>
      <c r="C41" s="22" t="s">
        <v>89</v>
      </c>
      <c r="D41" s="22" t="s">
        <v>353</v>
      </c>
      <c r="E41" s="22" t="s">
        <v>353</v>
      </c>
      <c r="F41" s="22" t="s">
        <v>19</v>
      </c>
      <c r="G41" s="23" t="n">
        <v>1</v>
      </c>
      <c r="H41" s="24" t="n">
        <v>1</v>
      </c>
      <c r="I41" s="24" t="n">
        <v>1026.07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43951.427280093</v>
      </c>
      <c r="B42" s="16" t="s">
        <v>289</v>
      </c>
      <c r="C42" s="16" t="s">
        <v>371</v>
      </c>
      <c r="D42" s="16" t="s">
        <v>273</v>
      </c>
      <c r="E42" s="16" t="s">
        <v>17</v>
      </c>
      <c r="F42" s="16" t="s">
        <v>61</v>
      </c>
      <c r="G42" s="7" t="n">
        <v>1</v>
      </c>
      <c r="H42" s="6" t="n">
        <v>19.56</v>
      </c>
      <c r="I42" s="6" t="n">
        <v>-19.56</v>
      </c>
      <c r="J42" s="6" t="n">
        <v>0</v>
      </c>
      <c r="K42" s="6" t="n">
        <v>-0.06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1" t="n">
        <v>43951.427326389</v>
      </c>
      <c r="B43" s="22" t="s">
        <v>353</v>
      </c>
      <c r="C43" s="22" t="s">
        <v>89</v>
      </c>
      <c r="D43" s="22" t="s">
        <v>353</v>
      </c>
      <c r="E43" s="22" t="s">
        <v>353</v>
      </c>
      <c r="F43" s="22" t="s">
        <v>61</v>
      </c>
      <c r="G43" s="23" t="n">
        <v>1</v>
      </c>
      <c r="H43" s="24" t="n">
        <v>1</v>
      </c>
      <c r="I43" s="24" t="n">
        <v>19.68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4"/>
      <c r="O43" s="22"/>
    </row>
    <row collapsed="false" customFormat="false" customHeight="false" hidden="false" ht="12.1" outlineLevel="0" r="44">
      <c r="A44" s="20" t="n">
        <v>43956.431805556</v>
      </c>
      <c r="B44" s="16" t="s">
        <v>290</v>
      </c>
      <c r="C44" s="16" t="s">
        <v>372</v>
      </c>
      <c r="D44" s="16" t="s">
        <v>273</v>
      </c>
      <c r="E44" s="16" t="s">
        <v>17</v>
      </c>
      <c r="F44" s="16" t="s">
        <v>19</v>
      </c>
      <c r="G44" s="7" t="n">
        <v>1</v>
      </c>
      <c r="H44" s="6" t="n">
        <v>1529.9</v>
      </c>
      <c r="I44" s="6" t="n">
        <v>-1529.9</v>
      </c>
      <c r="J44" s="6" t="n">
        <v>0</v>
      </c>
      <c r="K44" s="6" t="n">
        <v>-4.59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43956.433391204</v>
      </c>
      <c r="B45" s="16" t="s">
        <v>291</v>
      </c>
      <c r="C45" s="16" t="s">
        <v>373</v>
      </c>
      <c r="D45" s="16" t="s">
        <v>273</v>
      </c>
      <c r="E45" s="16" t="s">
        <v>17</v>
      </c>
      <c r="F45" s="16" t="s">
        <v>19</v>
      </c>
      <c r="G45" s="7" t="n">
        <v>1</v>
      </c>
      <c r="H45" s="6" t="n">
        <v>611.8</v>
      </c>
      <c r="I45" s="6" t="n">
        <v>-611.8</v>
      </c>
      <c r="J45" s="6" t="n">
        <v>0</v>
      </c>
      <c r="K45" s="6" t="n">
        <v>-1.84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43957.431828704</v>
      </c>
      <c r="B46" s="22" t="s">
        <v>353</v>
      </c>
      <c r="C46" s="22" t="s">
        <v>89</v>
      </c>
      <c r="D46" s="22" t="s">
        <v>353</v>
      </c>
      <c r="E46" s="22" t="s">
        <v>353</v>
      </c>
      <c r="F46" s="22" t="s">
        <v>19</v>
      </c>
      <c r="G46" s="23" t="n">
        <v>1</v>
      </c>
      <c r="H46" s="24" t="n">
        <v>1</v>
      </c>
      <c r="I46" s="24" t="n">
        <v>1539.11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43957.4334375</v>
      </c>
      <c r="B47" s="22" t="s">
        <v>353</v>
      </c>
      <c r="C47" s="22" t="s">
        <v>89</v>
      </c>
      <c r="D47" s="22" t="s">
        <v>353</v>
      </c>
      <c r="E47" s="22" t="s">
        <v>353</v>
      </c>
      <c r="F47" s="22" t="s">
        <v>19</v>
      </c>
      <c r="G47" s="23" t="n">
        <v>1</v>
      </c>
      <c r="H47" s="24" t="n">
        <v>1</v>
      </c>
      <c r="I47" s="24" t="n">
        <v>615.65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1" t="n">
        <v>43957.49431713</v>
      </c>
      <c r="B48" s="22" t="s">
        <v>353</v>
      </c>
      <c r="C48" s="22" t="s">
        <v>89</v>
      </c>
      <c r="D48" s="22" t="s">
        <v>353</v>
      </c>
      <c r="E48" s="22" t="s">
        <v>353</v>
      </c>
      <c r="F48" s="22" t="s">
        <v>19</v>
      </c>
      <c r="G48" s="23" t="n">
        <v>1</v>
      </c>
      <c r="H48" s="24" t="n">
        <v>1</v>
      </c>
      <c r="I48" s="24" t="n">
        <v>320.3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9" t="n">
        <v>43959.438703704</v>
      </c>
      <c r="B49" s="30" t="s">
        <v>285</v>
      </c>
      <c r="C49" s="30" t="s">
        <v>365</v>
      </c>
      <c r="D49" s="30" t="s">
        <v>276</v>
      </c>
      <c r="E49" s="30" t="s">
        <v>17</v>
      </c>
      <c r="F49" s="30" t="s">
        <v>19</v>
      </c>
      <c r="G49" s="31" t="n">
        <v>-10</v>
      </c>
      <c r="H49" s="32" t="n">
        <v>178.4</v>
      </c>
      <c r="I49" s="32" t="n">
        <v>1784</v>
      </c>
      <c r="J49" s="32" t="n">
        <v>0</v>
      </c>
      <c r="K49" s="32" t="n">
        <v>-5.35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0" t="n">
        <v>43959.488402778</v>
      </c>
      <c r="B50" s="16" t="s">
        <v>291</v>
      </c>
      <c r="C50" s="16" t="s">
        <v>373</v>
      </c>
      <c r="D50" s="16" t="s">
        <v>273</v>
      </c>
      <c r="E50" s="16" t="s">
        <v>17</v>
      </c>
      <c r="F50" s="16" t="s">
        <v>19</v>
      </c>
      <c r="G50" s="7" t="n">
        <v>1</v>
      </c>
      <c r="H50" s="6" t="n">
        <v>600.8</v>
      </c>
      <c r="I50" s="6" t="n">
        <v>-600.8</v>
      </c>
      <c r="J50" s="6" t="n">
        <v>0</v>
      </c>
      <c r="K50" s="6" t="n">
        <v>-1.8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43959.552824074</v>
      </c>
      <c r="B51" s="16" t="s">
        <v>292</v>
      </c>
      <c r="C51" s="16" t="s">
        <v>374</v>
      </c>
      <c r="D51" s="16" t="s">
        <v>273</v>
      </c>
      <c r="E51" s="16" t="s">
        <v>358</v>
      </c>
      <c r="F51" s="16" t="s">
        <v>61</v>
      </c>
      <c r="G51" s="7" t="n">
        <v>2</v>
      </c>
      <c r="H51" s="6" t="n">
        <v>13.46</v>
      </c>
      <c r="I51" s="6" t="n">
        <v>-26.92</v>
      </c>
      <c r="J51" s="6" t="n">
        <v>0</v>
      </c>
      <c r="K51" s="6" t="n">
        <v>-0.08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43959.552847222</v>
      </c>
      <c r="B52" s="22" t="s">
        <v>353</v>
      </c>
      <c r="C52" s="22" t="s">
        <v>89</v>
      </c>
      <c r="D52" s="22" t="s">
        <v>353</v>
      </c>
      <c r="E52" s="22" t="s">
        <v>353</v>
      </c>
      <c r="F52" s="22" t="s">
        <v>61</v>
      </c>
      <c r="G52" s="23" t="n">
        <v>1</v>
      </c>
      <c r="H52" s="24" t="n">
        <v>1</v>
      </c>
      <c r="I52" s="24" t="n">
        <v>27.11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</row>
    <row collapsed="false" customFormat="false" customHeight="false" hidden="false" ht="12.1" outlineLevel="0" r="53">
      <c r="A53" s="20" t="n">
        <v>43966.548946759</v>
      </c>
      <c r="B53" s="16" t="s">
        <v>69</v>
      </c>
      <c r="C53" s="16" t="s">
        <v>375</v>
      </c>
      <c r="D53" s="16" t="s">
        <v>273</v>
      </c>
      <c r="E53" s="16" t="s">
        <v>17</v>
      </c>
      <c r="F53" s="16" t="s">
        <v>19</v>
      </c>
      <c r="G53" s="7" t="n">
        <v>10</v>
      </c>
      <c r="H53" s="6" t="n">
        <v>185.77</v>
      </c>
      <c r="I53" s="6" t="n">
        <v>-1857.7</v>
      </c>
      <c r="J53" s="6" t="n">
        <v>0</v>
      </c>
      <c r="K53" s="6" t="n">
        <v>-5.57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43966.548993056</v>
      </c>
      <c r="B54" s="22" t="s">
        <v>353</v>
      </c>
      <c r="C54" s="22" t="s">
        <v>89</v>
      </c>
      <c r="D54" s="22" t="s">
        <v>353</v>
      </c>
      <c r="E54" s="22" t="s">
        <v>353</v>
      </c>
      <c r="F54" s="22" t="s">
        <v>19</v>
      </c>
      <c r="G54" s="23" t="n">
        <v>1</v>
      </c>
      <c r="H54" s="24" t="n">
        <v>1</v>
      </c>
      <c r="I54" s="24" t="n">
        <v>1868.79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5" t="n">
        <v>43966.719571759</v>
      </c>
      <c r="B55" s="26" t="s">
        <v>376</v>
      </c>
      <c r="C55" s="26" t="s">
        <v>377</v>
      </c>
      <c r="D55" s="26" t="s">
        <v>376</v>
      </c>
      <c r="E55" s="26" t="s">
        <v>376</v>
      </c>
      <c r="F55" s="26" t="s">
        <v>19</v>
      </c>
      <c r="G55" s="27" t="n">
        <v>1</v>
      </c>
      <c r="H55" s="28" t="n">
        <v>-1</v>
      </c>
      <c r="I55" s="28" t="n">
        <v>-4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1" t="n">
        <v>43966.719571759</v>
      </c>
      <c r="B56" s="22" t="s">
        <v>378</v>
      </c>
      <c r="C56" s="22" t="s">
        <v>379</v>
      </c>
      <c r="D56" s="22" t="s">
        <v>378</v>
      </c>
      <c r="E56" s="22" t="s">
        <v>378</v>
      </c>
      <c r="F56" s="22" t="s">
        <v>19</v>
      </c>
      <c r="G56" s="23" t="n">
        <v>1</v>
      </c>
      <c r="H56" s="24" t="n">
        <v>1</v>
      </c>
      <c r="I56" s="24" t="n">
        <v>30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5" t="n">
        <v>43969.202604167</v>
      </c>
      <c r="B57" s="26" t="s">
        <v>376</v>
      </c>
      <c r="C57" s="26" t="s">
        <v>380</v>
      </c>
      <c r="D57" s="26" t="s">
        <v>376</v>
      </c>
      <c r="E57" s="26" t="s">
        <v>376</v>
      </c>
      <c r="F57" s="26" t="s">
        <v>19</v>
      </c>
      <c r="G57" s="27" t="n">
        <v>1</v>
      </c>
      <c r="H57" s="28" t="n">
        <v>-1</v>
      </c>
      <c r="I57" s="28" t="n">
        <v>-11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33" t="n">
        <v>43969.202604167</v>
      </c>
      <c r="B58" s="34" t="s">
        <v>381</v>
      </c>
      <c r="C58" s="34" t="s">
        <v>95</v>
      </c>
      <c r="D58" s="34" t="s">
        <v>381</v>
      </c>
      <c r="E58" s="34" t="s">
        <v>381</v>
      </c>
      <c r="F58" s="34" t="s">
        <v>19</v>
      </c>
      <c r="G58" s="35" t="n">
        <v>1</v>
      </c>
      <c r="H58" s="36" t="n">
        <v>-1000</v>
      </c>
      <c r="I58" s="36" t="n">
        <v>-1000</v>
      </c>
      <c r="J58" s="36" t="n">
        <v>0</v>
      </c>
      <c r="K58" s="36" t="n">
        <v>0</v>
      </c>
      <c r="L58" s="36" t="n">
        <v>0</v>
      </c>
      <c r="M58" s="36"/>
      <c r="N58" s="6" t="s">
        <f>=I58+J58+K58+L58</f>
      </c>
      <c r="O58" s="34"/>
    </row>
    <row collapsed="false" customFormat="false" customHeight="false" hidden="false" ht="12.1" outlineLevel="0" r="59">
      <c r="A59" s="20" t="n">
        <v>43973.511331019</v>
      </c>
      <c r="B59" s="16" t="s">
        <v>293</v>
      </c>
      <c r="C59" s="16" t="s">
        <v>382</v>
      </c>
      <c r="D59" s="16" t="s">
        <v>273</v>
      </c>
      <c r="E59" s="16" t="s">
        <v>17</v>
      </c>
      <c r="F59" s="16" t="s">
        <v>19</v>
      </c>
      <c r="G59" s="7" t="n">
        <v>100</v>
      </c>
      <c r="H59" s="6" t="n">
        <v>7.75</v>
      </c>
      <c r="I59" s="6" t="n">
        <v>-775</v>
      </c>
      <c r="J59" s="6" t="n">
        <v>0</v>
      </c>
      <c r="K59" s="6" t="n">
        <v>-2.33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1" t="n">
        <v>43973.511377315</v>
      </c>
      <c r="B60" s="22" t="s">
        <v>353</v>
      </c>
      <c r="C60" s="22" t="s">
        <v>89</v>
      </c>
      <c r="D60" s="22" t="s">
        <v>353</v>
      </c>
      <c r="E60" s="22" t="s">
        <v>353</v>
      </c>
      <c r="F60" s="22" t="s">
        <v>19</v>
      </c>
      <c r="G60" s="23" t="n">
        <v>1</v>
      </c>
      <c r="H60" s="24" t="n">
        <v>1</v>
      </c>
      <c r="I60" s="24" t="n">
        <v>801.8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29" t="n">
        <v>43973.524768519</v>
      </c>
      <c r="B61" s="30" t="s">
        <v>293</v>
      </c>
      <c r="C61" s="30" t="s">
        <v>382</v>
      </c>
      <c r="D61" s="30" t="s">
        <v>276</v>
      </c>
      <c r="E61" s="30" t="s">
        <v>17</v>
      </c>
      <c r="F61" s="30" t="s">
        <v>19</v>
      </c>
      <c r="G61" s="31" t="n">
        <v>-40</v>
      </c>
      <c r="H61" s="32" t="n">
        <v>7.752</v>
      </c>
      <c r="I61" s="32" t="n">
        <v>310.08</v>
      </c>
      <c r="J61" s="32" t="n">
        <v>0</v>
      </c>
      <c r="K61" s="32" t="n">
        <v>-0.93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43973.524768519</v>
      </c>
      <c r="B62" s="30" t="s">
        <v>293</v>
      </c>
      <c r="C62" s="30" t="s">
        <v>382</v>
      </c>
      <c r="D62" s="30" t="s">
        <v>276</v>
      </c>
      <c r="E62" s="30" t="s">
        <v>17</v>
      </c>
      <c r="F62" s="30" t="s">
        <v>19</v>
      </c>
      <c r="G62" s="31" t="n">
        <v>-60</v>
      </c>
      <c r="H62" s="32" t="n">
        <v>7.75</v>
      </c>
      <c r="I62" s="32" t="n">
        <v>465</v>
      </c>
      <c r="J62" s="32" t="n">
        <v>0</v>
      </c>
      <c r="K62" s="32" t="n">
        <v>-1.4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43973.616041667</v>
      </c>
      <c r="B63" s="34" t="s">
        <v>381</v>
      </c>
      <c r="C63" s="34" t="s">
        <v>95</v>
      </c>
      <c r="D63" s="34" t="s">
        <v>381</v>
      </c>
      <c r="E63" s="34" t="s">
        <v>381</v>
      </c>
      <c r="F63" s="34" t="s">
        <v>19</v>
      </c>
      <c r="G63" s="35" t="n">
        <v>1</v>
      </c>
      <c r="H63" s="36" t="n">
        <v>-1400</v>
      </c>
      <c r="I63" s="36" t="n">
        <v>-1400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43976.763425926</v>
      </c>
      <c r="B64" s="16" t="s">
        <v>294</v>
      </c>
      <c r="C64" s="16" t="s">
        <v>383</v>
      </c>
      <c r="D64" s="16" t="s">
        <v>273</v>
      </c>
      <c r="E64" s="16" t="s">
        <v>17</v>
      </c>
      <c r="F64" s="16" t="s">
        <v>19</v>
      </c>
      <c r="G64" s="7" t="n">
        <v>10</v>
      </c>
      <c r="H64" s="6" t="n">
        <v>82.21</v>
      </c>
      <c r="I64" s="6" t="n">
        <v>-822.1</v>
      </c>
      <c r="J64" s="6" t="n">
        <v>0</v>
      </c>
      <c r="K64" s="6" t="n">
        <v>-2.47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43976.763472222</v>
      </c>
      <c r="B65" s="22" t="s">
        <v>353</v>
      </c>
      <c r="C65" s="22" t="s">
        <v>89</v>
      </c>
      <c r="D65" s="22" t="s">
        <v>353</v>
      </c>
      <c r="E65" s="22" t="s">
        <v>353</v>
      </c>
      <c r="F65" s="22" t="s">
        <v>19</v>
      </c>
      <c r="G65" s="23" t="n">
        <v>1</v>
      </c>
      <c r="H65" s="24" t="n">
        <v>1</v>
      </c>
      <c r="I65" s="24" t="n">
        <v>827.08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5" t="n">
        <v>43978.863530093</v>
      </c>
      <c r="B66" s="26" t="s">
        <v>376</v>
      </c>
      <c r="C66" s="26" t="s">
        <v>384</v>
      </c>
      <c r="D66" s="26" t="s">
        <v>376</v>
      </c>
      <c r="E66" s="26" t="s">
        <v>376</v>
      </c>
      <c r="F66" s="26" t="s">
        <v>19</v>
      </c>
      <c r="G66" s="27" t="n">
        <v>1</v>
      </c>
      <c r="H66" s="28" t="n">
        <v>-1</v>
      </c>
      <c r="I66" s="28" t="n">
        <v>-2</v>
      </c>
      <c r="J66" s="28" t="n">
        <v>0</v>
      </c>
      <c r="K66" s="28" t="n">
        <v>0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1" t="n">
        <v>43978.863530093</v>
      </c>
      <c r="B67" s="22" t="s">
        <v>378</v>
      </c>
      <c r="C67" s="22" t="s">
        <v>385</v>
      </c>
      <c r="D67" s="22" t="s">
        <v>378</v>
      </c>
      <c r="E67" s="22" t="s">
        <v>378</v>
      </c>
      <c r="F67" s="22" t="s">
        <v>19</v>
      </c>
      <c r="G67" s="23" t="n">
        <v>1</v>
      </c>
      <c r="H67" s="24" t="n">
        <v>1</v>
      </c>
      <c r="I67" s="24" t="n">
        <v>18.1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9" t="n">
        <v>43979.417372685</v>
      </c>
      <c r="B68" s="30" t="s">
        <v>283</v>
      </c>
      <c r="C68" s="30" t="s">
        <v>363</v>
      </c>
      <c r="D68" s="30" t="s">
        <v>276</v>
      </c>
      <c r="E68" s="30" t="s">
        <v>17</v>
      </c>
      <c r="F68" s="30" t="s">
        <v>61</v>
      </c>
      <c r="G68" s="31" t="n">
        <v>-1</v>
      </c>
      <c r="H68" s="32" t="n">
        <v>3.2</v>
      </c>
      <c r="I68" s="32" t="n">
        <v>3.2</v>
      </c>
      <c r="J68" s="32" t="n">
        <v>0</v>
      </c>
      <c r="K68" s="32" t="n">
        <v>-0.01</v>
      </c>
      <c r="L68" s="32" t="n">
        <v>0</v>
      </c>
      <c r="M68" s="6" t="s">
        <f>=I68+J68+K68+L68</f>
      </c>
      <c r="N68" s="32"/>
      <c r="O68" s="30"/>
    </row>
    <row collapsed="false" customFormat="false" customHeight="false" hidden="false" ht="12.1" outlineLevel="0" r="69">
      <c r="A69" s="29" t="n">
        <v>43979.417372685</v>
      </c>
      <c r="B69" s="30" t="s">
        <v>283</v>
      </c>
      <c r="C69" s="30" t="s">
        <v>363</v>
      </c>
      <c r="D69" s="30" t="s">
        <v>276</v>
      </c>
      <c r="E69" s="30" t="s">
        <v>17</v>
      </c>
      <c r="F69" s="30" t="s">
        <v>61</v>
      </c>
      <c r="G69" s="31" t="n">
        <v>-1</v>
      </c>
      <c r="H69" s="32" t="n">
        <v>3.2</v>
      </c>
      <c r="I69" s="32" t="n">
        <v>3.2</v>
      </c>
      <c r="J69" s="32" t="n">
        <v>0</v>
      </c>
      <c r="K69" s="32" t="n">
        <v>-0.01</v>
      </c>
      <c r="L69" s="32" t="n">
        <v>0</v>
      </c>
      <c r="M69" s="6" t="s">
        <f>=I69+J69+K69+L69</f>
      </c>
      <c r="N69" s="32"/>
      <c r="O69" s="30"/>
    </row>
    <row collapsed="false" customFormat="false" customHeight="false" hidden="false" ht="12.1" outlineLevel="0" r="70">
      <c r="A70" s="29" t="n">
        <v>43979.417372685</v>
      </c>
      <c r="B70" s="30" t="s">
        <v>283</v>
      </c>
      <c r="C70" s="30" t="s">
        <v>363</v>
      </c>
      <c r="D70" s="30" t="s">
        <v>276</v>
      </c>
      <c r="E70" s="30" t="s">
        <v>17</v>
      </c>
      <c r="F70" s="30" t="s">
        <v>61</v>
      </c>
      <c r="G70" s="31" t="n">
        <v>-2</v>
      </c>
      <c r="H70" s="32" t="n">
        <v>3.2</v>
      </c>
      <c r="I70" s="32" t="n">
        <v>6.4</v>
      </c>
      <c r="J70" s="32" t="n">
        <v>0</v>
      </c>
      <c r="K70" s="32" t="n">
        <v>-0.02</v>
      </c>
      <c r="L70" s="32" t="n">
        <v>0</v>
      </c>
      <c r="M70" s="6" t="s">
        <f>=I70+J70+K70+L70</f>
      </c>
      <c r="N70" s="32"/>
      <c r="O70" s="30"/>
    </row>
    <row collapsed="false" customFormat="false" customHeight="false" hidden="false" ht="12.1" outlineLevel="0" r="71">
      <c r="A71" s="20" t="n">
        <v>43979.566018519</v>
      </c>
      <c r="B71" s="16" t="s">
        <v>295</v>
      </c>
      <c r="C71" s="16" t="s">
        <v>386</v>
      </c>
      <c r="D71" s="16" t="s">
        <v>273</v>
      </c>
      <c r="E71" s="16" t="s">
        <v>17</v>
      </c>
      <c r="F71" s="16" t="s">
        <v>19</v>
      </c>
      <c r="G71" s="7" t="n">
        <v>20</v>
      </c>
      <c r="H71" s="6" t="n">
        <v>67.05</v>
      </c>
      <c r="I71" s="6" t="n">
        <v>-1341</v>
      </c>
      <c r="J71" s="6" t="n">
        <v>0</v>
      </c>
      <c r="K71" s="6" t="n">
        <v>-4.02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43979.566018519</v>
      </c>
      <c r="B72" s="22" t="s">
        <v>353</v>
      </c>
      <c r="C72" s="22" t="s">
        <v>89</v>
      </c>
      <c r="D72" s="22" t="s">
        <v>353</v>
      </c>
      <c r="E72" s="22" t="s">
        <v>353</v>
      </c>
      <c r="F72" s="22" t="s">
        <v>19</v>
      </c>
      <c r="G72" s="23" t="n">
        <v>1</v>
      </c>
      <c r="H72" s="24" t="n">
        <v>1</v>
      </c>
      <c r="I72" s="24" t="n">
        <v>1349.24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43979.572627315</v>
      </c>
      <c r="B73" s="16" t="s">
        <v>296</v>
      </c>
      <c r="C73" s="16" t="s">
        <v>387</v>
      </c>
      <c r="D73" s="16" t="s">
        <v>273</v>
      </c>
      <c r="E73" s="16" t="s">
        <v>17</v>
      </c>
      <c r="F73" s="16" t="s">
        <v>19</v>
      </c>
      <c r="G73" s="7" t="n">
        <v>10</v>
      </c>
      <c r="H73" s="6" t="n">
        <v>110.7</v>
      </c>
      <c r="I73" s="6" t="n">
        <v>-1107</v>
      </c>
      <c r="J73" s="6" t="n">
        <v>0</v>
      </c>
      <c r="K73" s="6" t="n">
        <v>-3.32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1" t="n">
        <v>43979.572627315</v>
      </c>
      <c r="B74" s="22" t="s">
        <v>353</v>
      </c>
      <c r="C74" s="22" t="s">
        <v>89</v>
      </c>
      <c r="D74" s="22" t="s">
        <v>353</v>
      </c>
      <c r="E74" s="22" t="s">
        <v>353</v>
      </c>
      <c r="F74" s="22" t="s">
        <v>19</v>
      </c>
      <c r="G74" s="23" t="n">
        <v>1</v>
      </c>
      <c r="H74" s="24" t="n">
        <v>1</v>
      </c>
      <c r="I74" s="24" t="n">
        <v>1113.33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</row>
    <row collapsed="false" customFormat="false" customHeight="false" hidden="false" ht="12.1" outlineLevel="0" r="75">
      <c r="A75" s="20" t="n">
        <v>43979.57712963</v>
      </c>
      <c r="B75" s="16" t="s">
        <v>21</v>
      </c>
      <c r="C75" s="16" t="s">
        <v>388</v>
      </c>
      <c r="D75" s="16" t="s">
        <v>273</v>
      </c>
      <c r="E75" s="16" t="s">
        <v>17</v>
      </c>
      <c r="F75" s="16" t="s">
        <v>19</v>
      </c>
      <c r="G75" s="7" t="n">
        <v>20</v>
      </c>
      <c r="H75" s="6" t="n">
        <v>202.41</v>
      </c>
      <c r="I75" s="6" t="n">
        <v>-4048.2</v>
      </c>
      <c r="J75" s="6" t="n">
        <v>0</v>
      </c>
      <c r="K75" s="6" t="n">
        <v>-12.14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43979.577141204</v>
      </c>
      <c r="B76" s="22" t="s">
        <v>353</v>
      </c>
      <c r="C76" s="22" t="s">
        <v>89</v>
      </c>
      <c r="D76" s="22" t="s">
        <v>353</v>
      </c>
      <c r="E76" s="22" t="s">
        <v>353</v>
      </c>
      <c r="F76" s="22" t="s">
        <v>19</v>
      </c>
      <c r="G76" s="23" t="n">
        <v>1</v>
      </c>
      <c r="H76" s="24" t="n">
        <v>1</v>
      </c>
      <c r="I76" s="24" t="n">
        <v>4072.39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0" t="n">
        <v>43979.585578704</v>
      </c>
      <c r="B77" s="16" t="s">
        <v>33</v>
      </c>
      <c r="C77" s="16" t="s">
        <v>389</v>
      </c>
      <c r="D77" s="16" t="s">
        <v>273</v>
      </c>
      <c r="E77" s="16" t="s">
        <v>17</v>
      </c>
      <c r="F77" s="16" t="s">
        <v>19</v>
      </c>
      <c r="G77" s="7" t="n">
        <v>10</v>
      </c>
      <c r="H77" s="6" t="n">
        <v>138.08</v>
      </c>
      <c r="I77" s="6" t="n">
        <v>-1380.8</v>
      </c>
      <c r="J77" s="6" t="n">
        <v>0</v>
      </c>
      <c r="K77" s="6" t="n">
        <v>-4.14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43979.585590278</v>
      </c>
      <c r="B78" s="22" t="s">
        <v>353</v>
      </c>
      <c r="C78" s="22" t="s">
        <v>89</v>
      </c>
      <c r="D78" s="22" t="s">
        <v>353</v>
      </c>
      <c r="E78" s="22" t="s">
        <v>353</v>
      </c>
      <c r="F78" s="22" t="s">
        <v>19</v>
      </c>
      <c r="G78" s="23" t="n">
        <v>1</v>
      </c>
      <c r="H78" s="24" t="n">
        <v>1</v>
      </c>
      <c r="I78" s="24" t="n">
        <v>1389.36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43983.704768519</v>
      </c>
      <c r="B79" s="16" t="s">
        <v>75</v>
      </c>
      <c r="C79" s="16" t="s">
        <v>390</v>
      </c>
      <c r="D79" s="16" t="s">
        <v>273</v>
      </c>
      <c r="E79" s="16" t="s">
        <v>17</v>
      </c>
      <c r="F79" s="16" t="s">
        <v>19</v>
      </c>
      <c r="G79" s="7" t="n">
        <v>10</v>
      </c>
      <c r="H79" s="6" t="n">
        <v>351.7</v>
      </c>
      <c r="I79" s="6" t="n">
        <v>-3517</v>
      </c>
      <c r="J79" s="6" t="n">
        <v>0</v>
      </c>
      <c r="K79" s="6" t="n">
        <v>-10.55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1" t="n">
        <v>43983.704791667</v>
      </c>
      <c r="B80" s="22" t="s">
        <v>353</v>
      </c>
      <c r="C80" s="22" t="s">
        <v>89</v>
      </c>
      <c r="D80" s="22" t="s">
        <v>353</v>
      </c>
      <c r="E80" s="22" t="s">
        <v>353</v>
      </c>
      <c r="F80" s="22" t="s">
        <v>19</v>
      </c>
      <c r="G80" s="23" t="n">
        <v>1</v>
      </c>
      <c r="H80" s="24" t="n">
        <v>1</v>
      </c>
      <c r="I80" s="24" t="n">
        <v>3538.59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20" t="n">
        <v>43983.722303241</v>
      </c>
      <c r="B81" s="16" t="s">
        <v>297</v>
      </c>
      <c r="C81" s="16" t="s">
        <v>391</v>
      </c>
      <c r="D81" s="16" t="s">
        <v>273</v>
      </c>
      <c r="E81" s="16" t="s">
        <v>17</v>
      </c>
      <c r="F81" s="16" t="s">
        <v>61</v>
      </c>
      <c r="G81" s="7" t="n">
        <v>1</v>
      </c>
      <c r="H81" s="6" t="n">
        <v>21</v>
      </c>
      <c r="I81" s="6" t="n">
        <v>-21</v>
      </c>
      <c r="J81" s="6" t="n">
        <v>0</v>
      </c>
      <c r="K81" s="6" t="n">
        <v>-0.06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43983.722303241</v>
      </c>
      <c r="B82" s="22" t="s">
        <v>353</v>
      </c>
      <c r="C82" s="22" t="s">
        <v>89</v>
      </c>
      <c r="D82" s="22" t="s">
        <v>353</v>
      </c>
      <c r="E82" s="22" t="s">
        <v>353</v>
      </c>
      <c r="F82" s="22" t="s">
        <v>61</v>
      </c>
      <c r="G82" s="23" t="n">
        <v>1</v>
      </c>
      <c r="H82" s="24" t="n">
        <v>1</v>
      </c>
      <c r="I82" s="24" t="n">
        <v>21.32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43984.774641204</v>
      </c>
      <c r="B83" s="16" t="s">
        <v>297</v>
      </c>
      <c r="C83" s="16" t="s">
        <v>391</v>
      </c>
      <c r="D83" s="16" t="s">
        <v>273</v>
      </c>
      <c r="E83" s="16" t="s">
        <v>17</v>
      </c>
      <c r="F83" s="16" t="s">
        <v>61</v>
      </c>
      <c r="G83" s="7" t="n">
        <v>1</v>
      </c>
      <c r="H83" s="6" t="n">
        <v>21.08</v>
      </c>
      <c r="I83" s="6" t="n">
        <v>-21.08</v>
      </c>
      <c r="J83" s="6" t="n">
        <v>0</v>
      </c>
      <c r="K83" s="6" t="n">
        <v>-0.06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43984.774641204</v>
      </c>
      <c r="B84" s="22" t="s">
        <v>353</v>
      </c>
      <c r="C84" s="22" t="s">
        <v>89</v>
      </c>
      <c r="D84" s="22" t="s">
        <v>353</v>
      </c>
      <c r="E84" s="22" t="s">
        <v>353</v>
      </c>
      <c r="F84" s="22" t="s">
        <v>61</v>
      </c>
      <c r="G84" s="23" t="n">
        <v>1</v>
      </c>
      <c r="H84" s="24" t="n">
        <v>1</v>
      </c>
      <c r="I84" s="24" t="n">
        <v>21.15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0" t="n">
        <v>43985.584513889</v>
      </c>
      <c r="B85" s="16" t="s">
        <v>290</v>
      </c>
      <c r="C85" s="16" t="s">
        <v>372</v>
      </c>
      <c r="D85" s="16" t="s">
        <v>273</v>
      </c>
      <c r="E85" s="16" t="s">
        <v>17</v>
      </c>
      <c r="F85" s="16" t="s">
        <v>19</v>
      </c>
      <c r="G85" s="7" t="n">
        <v>1</v>
      </c>
      <c r="H85" s="6" t="n">
        <v>1322.5</v>
      </c>
      <c r="I85" s="6" t="n">
        <v>-1322.5</v>
      </c>
      <c r="J85" s="6" t="n">
        <v>0</v>
      </c>
      <c r="K85" s="6" t="n">
        <v>-3.97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43985.584525463</v>
      </c>
      <c r="B86" s="22" t="s">
        <v>353</v>
      </c>
      <c r="C86" s="22" t="s">
        <v>89</v>
      </c>
      <c r="D86" s="22" t="s">
        <v>353</v>
      </c>
      <c r="E86" s="22" t="s">
        <v>353</v>
      </c>
      <c r="F86" s="22" t="s">
        <v>19</v>
      </c>
      <c r="G86" s="23" t="n">
        <v>1</v>
      </c>
      <c r="H86" s="24" t="n">
        <v>1</v>
      </c>
      <c r="I86" s="24" t="n">
        <v>1335.6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43987.447326389</v>
      </c>
      <c r="B87" s="22" t="s">
        <v>378</v>
      </c>
      <c r="C87" s="22" t="s">
        <v>392</v>
      </c>
      <c r="D87" s="22" t="s">
        <v>378</v>
      </c>
      <c r="E87" s="22" t="s">
        <v>378</v>
      </c>
      <c r="F87" s="22" t="s">
        <v>61</v>
      </c>
      <c r="G87" s="23" t="n">
        <v>1</v>
      </c>
      <c r="H87" s="24" t="n">
        <v>1</v>
      </c>
      <c r="I87" s="24" t="n">
        <v>0.42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43987.553321759</v>
      </c>
      <c r="B88" s="22" t="s">
        <v>353</v>
      </c>
      <c r="C88" s="22" t="s">
        <v>89</v>
      </c>
      <c r="D88" s="22" t="s">
        <v>353</v>
      </c>
      <c r="E88" s="22" t="s">
        <v>353</v>
      </c>
      <c r="F88" s="22" t="s">
        <v>19</v>
      </c>
      <c r="G88" s="23" t="n">
        <v>1</v>
      </c>
      <c r="H88" s="24" t="n">
        <v>1</v>
      </c>
      <c r="I88" s="24" t="n">
        <v>1253.75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43990.440856481</v>
      </c>
      <c r="B89" s="16" t="s">
        <v>289</v>
      </c>
      <c r="C89" s="16" t="s">
        <v>371</v>
      </c>
      <c r="D89" s="16" t="s">
        <v>273</v>
      </c>
      <c r="E89" s="16" t="s">
        <v>17</v>
      </c>
      <c r="F89" s="16" t="s">
        <v>61</v>
      </c>
      <c r="G89" s="7" t="n">
        <v>1</v>
      </c>
      <c r="H89" s="6" t="n">
        <v>19.67</v>
      </c>
      <c r="I89" s="6" t="n">
        <v>-19.67</v>
      </c>
      <c r="J89" s="6" t="n">
        <v>0</v>
      </c>
      <c r="K89" s="6" t="n">
        <v>-0.06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43990.440891204</v>
      </c>
      <c r="B90" s="22" t="s">
        <v>353</v>
      </c>
      <c r="C90" s="22" t="s">
        <v>89</v>
      </c>
      <c r="D90" s="22" t="s">
        <v>353</v>
      </c>
      <c r="E90" s="22" t="s">
        <v>353</v>
      </c>
      <c r="F90" s="22" t="s">
        <v>61</v>
      </c>
      <c r="G90" s="23" t="n">
        <v>1</v>
      </c>
      <c r="H90" s="24" t="n">
        <v>1</v>
      </c>
      <c r="I90" s="24" t="n">
        <v>19.77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43991.424594907</v>
      </c>
      <c r="B91" s="16" t="s">
        <v>298</v>
      </c>
      <c r="C91" s="16" t="s">
        <v>393</v>
      </c>
      <c r="D91" s="16" t="s">
        <v>273</v>
      </c>
      <c r="E91" s="16" t="s">
        <v>17</v>
      </c>
      <c r="F91" s="16" t="s">
        <v>19</v>
      </c>
      <c r="G91" s="7" t="n">
        <v>10</v>
      </c>
      <c r="H91" s="6" t="n">
        <v>36.1</v>
      </c>
      <c r="I91" s="6" t="n">
        <v>-361</v>
      </c>
      <c r="J91" s="6" t="n">
        <v>0</v>
      </c>
      <c r="K91" s="6" t="n">
        <v>-1.08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43991.424641204</v>
      </c>
      <c r="B92" s="22" t="s">
        <v>353</v>
      </c>
      <c r="C92" s="22" t="s">
        <v>89</v>
      </c>
      <c r="D92" s="22" t="s">
        <v>353</v>
      </c>
      <c r="E92" s="22" t="s">
        <v>353</v>
      </c>
      <c r="F92" s="22" t="s">
        <v>19</v>
      </c>
      <c r="G92" s="23" t="n">
        <v>1</v>
      </c>
      <c r="H92" s="24" t="n">
        <v>1</v>
      </c>
      <c r="I92" s="24" t="n">
        <v>364.09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43991.519976852</v>
      </c>
      <c r="B93" s="34" t="s">
        <v>381</v>
      </c>
      <c r="C93" s="34" t="s">
        <v>95</v>
      </c>
      <c r="D93" s="34" t="s">
        <v>381</v>
      </c>
      <c r="E93" s="34" t="s">
        <v>381</v>
      </c>
      <c r="F93" s="34" t="s">
        <v>19</v>
      </c>
      <c r="G93" s="35" t="n">
        <v>1</v>
      </c>
      <c r="H93" s="36" t="n">
        <v>-1300</v>
      </c>
      <c r="I93" s="36" t="n">
        <v>-1300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0" t="n">
        <v>43992.422164352</v>
      </c>
      <c r="B94" s="16" t="s">
        <v>48</v>
      </c>
      <c r="C94" s="16" t="s">
        <v>394</v>
      </c>
      <c r="D94" s="16" t="s">
        <v>273</v>
      </c>
      <c r="E94" s="16" t="s">
        <v>17</v>
      </c>
      <c r="F94" s="16" t="s">
        <v>19</v>
      </c>
      <c r="G94" s="7" t="n">
        <v>100</v>
      </c>
      <c r="H94" s="6" t="n">
        <v>17.111</v>
      </c>
      <c r="I94" s="6" t="n">
        <v>-1711.1</v>
      </c>
      <c r="J94" s="6" t="n">
        <v>0</v>
      </c>
      <c r="K94" s="6" t="n">
        <v>-5.13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43992.422210648</v>
      </c>
      <c r="B95" s="22" t="s">
        <v>353</v>
      </c>
      <c r="C95" s="22" t="s">
        <v>89</v>
      </c>
      <c r="D95" s="22" t="s">
        <v>353</v>
      </c>
      <c r="E95" s="22" t="s">
        <v>353</v>
      </c>
      <c r="F95" s="22" t="s">
        <v>19</v>
      </c>
      <c r="G95" s="23" t="n">
        <v>1</v>
      </c>
      <c r="H95" s="24" t="n">
        <v>1</v>
      </c>
      <c r="I95" s="24" t="n">
        <v>1721.05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43993.44005787</v>
      </c>
      <c r="B96" s="16" t="s">
        <v>299</v>
      </c>
      <c r="C96" s="16" t="s">
        <v>395</v>
      </c>
      <c r="D96" s="16" t="s">
        <v>273</v>
      </c>
      <c r="E96" s="16" t="s">
        <v>17</v>
      </c>
      <c r="F96" s="16" t="s">
        <v>19</v>
      </c>
      <c r="G96" s="7" t="n">
        <v>100</v>
      </c>
      <c r="H96" s="6" t="n">
        <v>13.994</v>
      </c>
      <c r="I96" s="6" t="n">
        <v>-1399.4</v>
      </c>
      <c r="J96" s="6" t="n">
        <v>0</v>
      </c>
      <c r="K96" s="6" t="n">
        <v>-4.2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43993.440069444</v>
      </c>
      <c r="B97" s="22" t="s">
        <v>353</v>
      </c>
      <c r="C97" s="22" t="s">
        <v>89</v>
      </c>
      <c r="D97" s="22" t="s">
        <v>353</v>
      </c>
      <c r="E97" s="22" t="s">
        <v>353</v>
      </c>
      <c r="F97" s="22" t="s">
        <v>19</v>
      </c>
      <c r="G97" s="23" t="n">
        <v>1</v>
      </c>
      <c r="H97" s="24" t="n">
        <v>1</v>
      </c>
      <c r="I97" s="24" t="n">
        <v>1407.82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43997.765752315</v>
      </c>
      <c r="B98" s="16" t="s">
        <v>36</v>
      </c>
      <c r="C98" s="16" t="s">
        <v>396</v>
      </c>
      <c r="D98" s="16" t="s">
        <v>273</v>
      </c>
      <c r="E98" s="16" t="s">
        <v>17</v>
      </c>
      <c r="F98" s="16" t="s">
        <v>19</v>
      </c>
      <c r="G98" s="7" t="n">
        <v>10</v>
      </c>
      <c r="H98" s="6" t="n">
        <v>116.01</v>
      </c>
      <c r="I98" s="6" t="n">
        <v>-1160.1</v>
      </c>
      <c r="J98" s="6" t="n">
        <v>0</v>
      </c>
      <c r="K98" s="6" t="n">
        <v>-3.48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1" t="n">
        <v>43997.765798611</v>
      </c>
      <c r="B99" s="22" t="s">
        <v>353</v>
      </c>
      <c r="C99" s="22" t="s">
        <v>89</v>
      </c>
      <c r="D99" s="22" t="s">
        <v>353</v>
      </c>
      <c r="E99" s="22" t="s">
        <v>353</v>
      </c>
      <c r="F99" s="22" t="s">
        <v>19</v>
      </c>
      <c r="G99" s="23" t="n">
        <v>1</v>
      </c>
      <c r="H99" s="24" t="n">
        <v>1</v>
      </c>
      <c r="I99" s="24" t="n">
        <v>1167.1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43997.811423611</v>
      </c>
      <c r="B100" s="16" t="s">
        <v>300</v>
      </c>
      <c r="C100" s="16" t="s">
        <v>397</v>
      </c>
      <c r="D100" s="16" t="s">
        <v>273</v>
      </c>
      <c r="E100" s="16" t="s">
        <v>17</v>
      </c>
      <c r="F100" s="16" t="s">
        <v>61</v>
      </c>
      <c r="G100" s="7" t="n">
        <v>1</v>
      </c>
      <c r="H100" s="6" t="n">
        <v>19.06</v>
      </c>
      <c r="I100" s="6" t="n">
        <v>-19.06</v>
      </c>
      <c r="J100" s="6" t="n">
        <v>0</v>
      </c>
      <c r="K100" s="6" t="n">
        <v>-0.06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43997.811458333</v>
      </c>
      <c r="B101" s="22" t="s">
        <v>353</v>
      </c>
      <c r="C101" s="22" t="s">
        <v>89</v>
      </c>
      <c r="D101" s="22" t="s">
        <v>353</v>
      </c>
      <c r="E101" s="22" t="s">
        <v>353</v>
      </c>
      <c r="F101" s="22" t="s">
        <v>61</v>
      </c>
      <c r="G101" s="23" t="n">
        <v>1</v>
      </c>
      <c r="H101" s="24" t="n">
        <v>1</v>
      </c>
      <c r="I101" s="24" t="n">
        <v>19.21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0" t="n">
        <v>43998.420231481</v>
      </c>
      <c r="B102" s="16" t="s">
        <v>288</v>
      </c>
      <c r="C102" s="16" t="s">
        <v>370</v>
      </c>
      <c r="D102" s="16" t="s">
        <v>273</v>
      </c>
      <c r="E102" s="16" t="s">
        <v>17</v>
      </c>
      <c r="F102" s="16" t="s">
        <v>19</v>
      </c>
      <c r="G102" s="7" t="n">
        <v>1</v>
      </c>
      <c r="H102" s="6" t="n">
        <v>1271.6</v>
      </c>
      <c r="I102" s="6" t="n">
        <v>-1271.6</v>
      </c>
      <c r="J102" s="6" t="n">
        <v>0</v>
      </c>
      <c r="K102" s="6" t="n">
        <v>-3.81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43998.420277778</v>
      </c>
      <c r="B103" s="22" t="s">
        <v>353</v>
      </c>
      <c r="C103" s="22" t="s">
        <v>89</v>
      </c>
      <c r="D103" s="22" t="s">
        <v>353</v>
      </c>
      <c r="E103" s="22" t="s">
        <v>353</v>
      </c>
      <c r="F103" s="22" t="s">
        <v>19</v>
      </c>
      <c r="G103" s="23" t="n">
        <v>1</v>
      </c>
      <c r="H103" s="24" t="n">
        <v>1</v>
      </c>
      <c r="I103" s="24" t="n">
        <v>1277.23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43998.51755787</v>
      </c>
      <c r="B104" s="22" t="s">
        <v>378</v>
      </c>
      <c r="C104" s="22" t="s">
        <v>398</v>
      </c>
      <c r="D104" s="22" t="s">
        <v>378</v>
      </c>
      <c r="E104" s="22" t="s">
        <v>378</v>
      </c>
      <c r="F104" s="22" t="s">
        <v>61</v>
      </c>
      <c r="G104" s="23" t="n">
        <v>1</v>
      </c>
      <c r="H104" s="24" t="n">
        <v>1</v>
      </c>
      <c r="I104" s="24" t="n">
        <v>0.28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4"/>
      <c r="O104" s="22"/>
    </row>
    <row collapsed="false" customFormat="false" customHeight="false" hidden="false" ht="12.1" outlineLevel="0" r="105">
      <c r="A105" s="21" t="n">
        <v>43998.536759259</v>
      </c>
      <c r="B105" s="22" t="s">
        <v>378</v>
      </c>
      <c r="C105" s="22" t="s">
        <v>399</v>
      </c>
      <c r="D105" s="22" t="s">
        <v>378</v>
      </c>
      <c r="E105" s="22" t="s">
        <v>378</v>
      </c>
      <c r="F105" s="22" t="s">
        <v>61</v>
      </c>
      <c r="G105" s="23" t="n">
        <v>1</v>
      </c>
      <c r="H105" s="24" t="n">
        <v>1</v>
      </c>
      <c r="I105" s="24" t="n">
        <v>0.14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0" t="n">
        <v>44000.507222222</v>
      </c>
      <c r="B106" s="16" t="s">
        <v>279</v>
      </c>
      <c r="C106" s="16" t="s">
        <v>359</v>
      </c>
      <c r="D106" s="16" t="s">
        <v>273</v>
      </c>
      <c r="E106" s="16" t="s">
        <v>358</v>
      </c>
      <c r="F106" s="16" t="s">
        <v>19</v>
      </c>
      <c r="G106" s="7" t="n">
        <v>100</v>
      </c>
      <c r="H106" s="6" t="n">
        <v>5.354</v>
      </c>
      <c r="I106" s="6" t="n">
        <v>-535.4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1" t="n">
        <v>44000.507256944</v>
      </c>
      <c r="B107" s="22" t="s">
        <v>353</v>
      </c>
      <c r="C107" s="22" t="s">
        <v>89</v>
      </c>
      <c r="D107" s="22" t="s">
        <v>353</v>
      </c>
      <c r="E107" s="22" t="s">
        <v>353</v>
      </c>
      <c r="F107" s="22" t="s">
        <v>19</v>
      </c>
      <c r="G107" s="23" t="n">
        <v>1</v>
      </c>
      <c r="H107" s="24" t="n">
        <v>1</v>
      </c>
      <c r="I107" s="24" t="n">
        <v>537.2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0" t="n">
        <v>44000.511747685</v>
      </c>
      <c r="B108" s="16" t="s">
        <v>280</v>
      </c>
      <c r="C108" s="16" t="s">
        <v>360</v>
      </c>
      <c r="D108" s="16" t="s">
        <v>273</v>
      </c>
      <c r="E108" s="16" t="s">
        <v>358</v>
      </c>
      <c r="F108" s="16" t="s">
        <v>61</v>
      </c>
      <c r="G108" s="7" t="n">
        <v>143</v>
      </c>
      <c r="H108" s="6" t="n">
        <v>0.1</v>
      </c>
      <c r="I108" s="6" t="n">
        <v>-14.3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44005.576458333</v>
      </c>
      <c r="B109" s="16" t="s">
        <v>301</v>
      </c>
      <c r="C109" s="16" t="s">
        <v>400</v>
      </c>
      <c r="D109" s="16" t="s">
        <v>273</v>
      </c>
      <c r="E109" s="16" t="s">
        <v>17</v>
      </c>
      <c r="F109" s="16" t="s">
        <v>19</v>
      </c>
      <c r="G109" s="7" t="n">
        <v>1</v>
      </c>
      <c r="H109" s="6" t="n">
        <v>19490</v>
      </c>
      <c r="I109" s="6" t="n">
        <v>-19490</v>
      </c>
      <c r="J109" s="6" t="n">
        <v>0</v>
      </c>
      <c r="K109" s="6" t="n">
        <v>-58.47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1" t="n">
        <v>44005.576516204</v>
      </c>
      <c r="B110" s="22" t="s">
        <v>353</v>
      </c>
      <c r="C110" s="22" t="s">
        <v>89</v>
      </c>
      <c r="D110" s="22" t="s">
        <v>353</v>
      </c>
      <c r="E110" s="22" t="s">
        <v>353</v>
      </c>
      <c r="F110" s="22" t="s">
        <v>19</v>
      </c>
      <c r="G110" s="23" t="n">
        <v>1</v>
      </c>
      <c r="H110" s="24" t="n">
        <v>1</v>
      </c>
      <c r="I110" s="24" t="n">
        <v>19608.65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44005.653993056</v>
      </c>
      <c r="B111" s="26" t="s">
        <v>376</v>
      </c>
      <c r="C111" s="26" t="s">
        <v>401</v>
      </c>
      <c r="D111" s="26" t="s">
        <v>376</v>
      </c>
      <c r="E111" s="26" t="s">
        <v>376</v>
      </c>
      <c r="F111" s="26" t="s">
        <v>19</v>
      </c>
      <c r="G111" s="27" t="n">
        <v>1</v>
      </c>
      <c r="H111" s="28" t="n">
        <v>-1</v>
      </c>
      <c r="I111" s="28" t="n">
        <v>-4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1" t="n">
        <v>44005.653993056</v>
      </c>
      <c r="B112" s="22" t="s">
        <v>378</v>
      </c>
      <c r="C112" s="22" t="s">
        <v>402</v>
      </c>
      <c r="D112" s="22" t="s">
        <v>378</v>
      </c>
      <c r="E112" s="22" t="s">
        <v>378</v>
      </c>
      <c r="F112" s="22" t="s">
        <v>19</v>
      </c>
      <c r="G112" s="23" t="n">
        <v>1</v>
      </c>
      <c r="H112" s="24" t="n">
        <v>1</v>
      </c>
      <c r="I112" s="24" t="n">
        <v>28.3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0" t="n">
        <v>44007.431319444</v>
      </c>
      <c r="B113" s="16" t="s">
        <v>302</v>
      </c>
      <c r="C113" s="16" t="s">
        <v>403</v>
      </c>
      <c r="D113" s="16" t="s">
        <v>273</v>
      </c>
      <c r="E113" s="16" t="s">
        <v>358</v>
      </c>
      <c r="F113" s="16" t="s">
        <v>19</v>
      </c>
      <c r="G113" s="7" t="n">
        <v>1</v>
      </c>
      <c r="H113" s="6" t="n">
        <v>841.2</v>
      </c>
      <c r="I113" s="6" t="n">
        <v>-841.2</v>
      </c>
      <c r="J113" s="6" t="n">
        <v>0</v>
      </c>
      <c r="K113" s="6" t="n">
        <v>-2.52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1" t="n">
        <v>44007.431365741</v>
      </c>
      <c r="B114" s="22" t="s">
        <v>353</v>
      </c>
      <c r="C114" s="22" t="s">
        <v>89</v>
      </c>
      <c r="D114" s="22" t="s">
        <v>353</v>
      </c>
      <c r="E114" s="22" t="s">
        <v>353</v>
      </c>
      <c r="F114" s="22" t="s">
        <v>19</v>
      </c>
      <c r="G114" s="23" t="n">
        <v>1</v>
      </c>
      <c r="H114" s="24" t="n">
        <v>1</v>
      </c>
      <c r="I114" s="24" t="n">
        <v>846.34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5" t="n">
        <v>44008.506053241</v>
      </c>
      <c r="B115" s="26" t="s">
        <v>376</v>
      </c>
      <c r="C115" s="26" t="s">
        <v>404</v>
      </c>
      <c r="D115" s="26" t="s">
        <v>376</v>
      </c>
      <c r="E115" s="26" t="s">
        <v>376</v>
      </c>
      <c r="F115" s="26" t="s">
        <v>19</v>
      </c>
      <c r="G115" s="27" t="n">
        <v>1</v>
      </c>
      <c r="H115" s="28" t="n">
        <v>-1</v>
      </c>
      <c r="I115" s="28" t="n">
        <v>-4</v>
      </c>
      <c r="J115" s="28" t="n">
        <v>0</v>
      </c>
      <c r="K115" s="28" t="n">
        <v>0</v>
      </c>
      <c r="L115" s="28" t="n">
        <v>0</v>
      </c>
      <c r="M115" s="28"/>
      <c r="N115" s="6" t="s">
        <f>=I115+J115+K115+L115</f>
      </c>
      <c r="O115" s="26"/>
    </row>
    <row collapsed="false" customFormat="false" customHeight="false" hidden="false" ht="12.1" outlineLevel="0" r="116">
      <c r="A116" s="21" t="n">
        <v>44008.506053241</v>
      </c>
      <c r="B116" s="22" t="s">
        <v>378</v>
      </c>
      <c r="C116" s="22" t="s">
        <v>405</v>
      </c>
      <c r="D116" s="22" t="s">
        <v>378</v>
      </c>
      <c r="E116" s="22" t="s">
        <v>378</v>
      </c>
      <c r="F116" s="22" t="s">
        <v>19</v>
      </c>
      <c r="G116" s="23" t="n">
        <v>1</v>
      </c>
      <c r="H116" s="24" t="n">
        <v>1</v>
      </c>
      <c r="I116" s="24" t="n">
        <v>31.2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44008.55369213</v>
      </c>
      <c r="B117" s="16" t="s">
        <v>303</v>
      </c>
      <c r="C117" s="16" t="s">
        <v>406</v>
      </c>
      <c r="D117" s="16" t="s">
        <v>273</v>
      </c>
      <c r="E117" s="16" t="s">
        <v>17</v>
      </c>
      <c r="F117" s="16" t="s">
        <v>19</v>
      </c>
      <c r="G117" s="7" t="n">
        <v>10</v>
      </c>
      <c r="H117" s="6" t="n">
        <v>57.5</v>
      </c>
      <c r="I117" s="6" t="n">
        <v>-575</v>
      </c>
      <c r="J117" s="6" t="n">
        <v>0</v>
      </c>
      <c r="K117" s="6" t="n">
        <v>-1.73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44008.553726852</v>
      </c>
      <c r="B118" s="22" t="s">
        <v>353</v>
      </c>
      <c r="C118" s="22" t="s">
        <v>89</v>
      </c>
      <c r="D118" s="22" t="s">
        <v>353</v>
      </c>
      <c r="E118" s="22" t="s">
        <v>353</v>
      </c>
      <c r="F118" s="22" t="s">
        <v>19</v>
      </c>
      <c r="G118" s="23" t="n">
        <v>1</v>
      </c>
      <c r="H118" s="24" t="n">
        <v>1</v>
      </c>
      <c r="I118" s="24" t="n">
        <v>578.74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0" t="n">
        <v>44014.710196759</v>
      </c>
      <c r="B119" s="16" t="s">
        <v>288</v>
      </c>
      <c r="C119" s="16" t="s">
        <v>370</v>
      </c>
      <c r="D119" s="16" t="s">
        <v>273</v>
      </c>
      <c r="E119" s="16" t="s">
        <v>17</v>
      </c>
      <c r="F119" s="16" t="s">
        <v>19</v>
      </c>
      <c r="G119" s="7" t="n">
        <v>1</v>
      </c>
      <c r="H119" s="6" t="n">
        <v>1425.8</v>
      </c>
      <c r="I119" s="6" t="n">
        <v>-1425.8</v>
      </c>
      <c r="J119" s="6" t="n">
        <v>0</v>
      </c>
      <c r="K119" s="6" t="n">
        <v>-4.28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44014.710231481</v>
      </c>
      <c r="B120" s="22" t="s">
        <v>353</v>
      </c>
      <c r="C120" s="22" t="s">
        <v>89</v>
      </c>
      <c r="D120" s="22" t="s">
        <v>353</v>
      </c>
      <c r="E120" s="22" t="s">
        <v>353</v>
      </c>
      <c r="F120" s="22" t="s">
        <v>19</v>
      </c>
      <c r="G120" s="23" t="n">
        <v>1</v>
      </c>
      <c r="H120" s="24" t="n">
        <v>1</v>
      </c>
      <c r="I120" s="24" t="n">
        <v>1434.5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44014.710601852</v>
      </c>
      <c r="B121" s="16" t="s">
        <v>279</v>
      </c>
      <c r="C121" s="16" t="s">
        <v>359</v>
      </c>
      <c r="D121" s="16" t="s">
        <v>273</v>
      </c>
      <c r="E121" s="16" t="s">
        <v>358</v>
      </c>
      <c r="F121" s="16" t="s">
        <v>19</v>
      </c>
      <c r="G121" s="7" t="n">
        <v>100</v>
      </c>
      <c r="H121" s="6" t="n">
        <v>5.428</v>
      </c>
      <c r="I121" s="6" t="n">
        <v>-542.8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1" t="n">
        <v>44014.710625</v>
      </c>
      <c r="B122" s="22" t="s">
        <v>353</v>
      </c>
      <c r="C122" s="22" t="s">
        <v>89</v>
      </c>
      <c r="D122" s="22" t="s">
        <v>353</v>
      </c>
      <c r="E122" s="22" t="s">
        <v>353</v>
      </c>
      <c r="F122" s="22" t="s">
        <v>19</v>
      </c>
      <c r="G122" s="23" t="n">
        <v>1</v>
      </c>
      <c r="H122" s="24" t="n">
        <v>1</v>
      </c>
      <c r="I122" s="24" t="n">
        <v>544.6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0" t="n">
        <v>44014.715543981</v>
      </c>
      <c r="B123" s="16" t="s">
        <v>67</v>
      </c>
      <c r="C123" s="16" t="s">
        <v>407</v>
      </c>
      <c r="D123" s="16" t="s">
        <v>273</v>
      </c>
      <c r="E123" s="16" t="s">
        <v>17</v>
      </c>
      <c r="F123" s="16" t="s">
        <v>19</v>
      </c>
      <c r="G123" s="7" t="n">
        <v>1</v>
      </c>
      <c r="H123" s="6" t="n">
        <v>4217</v>
      </c>
      <c r="I123" s="6" t="n">
        <v>-4217</v>
      </c>
      <c r="J123" s="6" t="n">
        <v>0</v>
      </c>
      <c r="K123" s="6" t="n">
        <v>-12.65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44014.7159375</v>
      </c>
      <c r="B124" s="22" t="s">
        <v>353</v>
      </c>
      <c r="C124" s="22" t="s">
        <v>89</v>
      </c>
      <c r="D124" s="22" t="s">
        <v>353</v>
      </c>
      <c r="E124" s="22" t="s">
        <v>353</v>
      </c>
      <c r="F124" s="22" t="s">
        <v>19</v>
      </c>
      <c r="G124" s="23" t="n">
        <v>1</v>
      </c>
      <c r="H124" s="24" t="n">
        <v>1</v>
      </c>
      <c r="I124" s="24" t="n">
        <v>4242.19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44015.748472222</v>
      </c>
      <c r="B125" s="22" t="s">
        <v>353</v>
      </c>
      <c r="C125" s="22" t="s">
        <v>89</v>
      </c>
      <c r="D125" s="22" t="s">
        <v>353</v>
      </c>
      <c r="E125" s="22" t="s">
        <v>353</v>
      </c>
      <c r="F125" s="22" t="s">
        <v>19</v>
      </c>
      <c r="G125" s="23" t="n">
        <v>1</v>
      </c>
      <c r="H125" s="24" t="n">
        <v>1</v>
      </c>
      <c r="I125" s="24" t="n">
        <v>1758.46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44015.748576389</v>
      </c>
      <c r="B126" s="16" t="s">
        <v>304</v>
      </c>
      <c r="C126" s="16" t="s">
        <v>408</v>
      </c>
      <c r="D126" s="16" t="s">
        <v>273</v>
      </c>
      <c r="E126" s="16" t="s">
        <v>17</v>
      </c>
      <c r="F126" s="16" t="s">
        <v>19</v>
      </c>
      <c r="G126" s="7" t="n">
        <v>1</v>
      </c>
      <c r="H126" s="6" t="n">
        <v>1753</v>
      </c>
      <c r="I126" s="6" t="n">
        <v>-1753</v>
      </c>
      <c r="J126" s="6" t="n">
        <v>0</v>
      </c>
      <c r="K126" s="6" t="n">
        <v>-5.26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1" t="n">
        <v>44015.748587963</v>
      </c>
      <c r="B127" s="22" t="s">
        <v>353</v>
      </c>
      <c r="C127" s="22" t="s">
        <v>89</v>
      </c>
      <c r="D127" s="22" t="s">
        <v>353</v>
      </c>
      <c r="E127" s="22" t="s">
        <v>353</v>
      </c>
      <c r="F127" s="22" t="s">
        <v>19</v>
      </c>
      <c r="G127" s="23" t="n">
        <v>1</v>
      </c>
      <c r="H127" s="24" t="n">
        <v>1</v>
      </c>
      <c r="I127" s="24" t="n">
        <v>1758.26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33" t="n">
        <v>44019.806157407</v>
      </c>
      <c r="B128" s="34" t="s">
        <v>381</v>
      </c>
      <c r="C128" s="34" t="s">
        <v>95</v>
      </c>
      <c r="D128" s="34" t="s">
        <v>381</v>
      </c>
      <c r="E128" s="34" t="s">
        <v>381</v>
      </c>
      <c r="F128" s="34" t="s">
        <v>19</v>
      </c>
      <c r="G128" s="35" t="n">
        <v>1</v>
      </c>
      <c r="H128" s="36" t="n">
        <v>-1900</v>
      </c>
      <c r="I128" s="36" t="n">
        <v>-1900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4"/>
    </row>
    <row collapsed="false" customFormat="false" customHeight="false" hidden="false" ht="12.1" outlineLevel="0" r="129">
      <c r="A129" s="20" t="n">
        <v>44021.717002315</v>
      </c>
      <c r="B129" s="16" t="s">
        <v>305</v>
      </c>
      <c r="C129" s="16" t="s">
        <v>409</v>
      </c>
      <c r="D129" s="16" t="s">
        <v>273</v>
      </c>
      <c r="E129" s="16" t="s">
        <v>17</v>
      </c>
      <c r="F129" s="16" t="s">
        <v>19</v>
      </c>
      <c r="G129" s="7" t="n">
        <v>1</v>
      </c>
      <c r="H129" s="6" t="n">
        <v>656.6</v>
      </c>
      <c r="I129" s="6" t="n">
        <v>-656.6</v>
      </c>
      <c r="J129" s="6" t="n">
        <v>0</v>
      </c>
      <c r="K129" s="6" t="n">
        <v>-1.97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44021.717037037</v>
      </c>
      <c r="B130" s="22" t="s">
        <v>353</v>
      </c>
      <c r="C130" s="22" t="s">
        <v>89</v>
      </c>
      <c r="D130" s="22" t="s">
        <v>353</v>
      </c>
      <c r="E130" s="22" t="s">
        <v>353</v>
      </c>
      <c r="F130" s="22" t="s">
        <v>19</v>
      </c>
      <c r="G130" s="23" t="n">
        <v>1</v>
      </c>
      <c r="H130" s="24" t="n">
        <v>1</v>
      </c>
      <c r="I130" s="24" t="n">
        <v>660.58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44021.722511574</v>
      </c>
      <c r="B131" s="16" t="s">
        <v>306</v>
      </c>
      <c r="C131" s="16" t="s">
        <v>410</v>
      </c>
      <c r="D131" s="16" t="s">
        <v>273</v>
      </c>
      <c r="E131" s="16" t="s">
        <v>17</v>
      </c>
      <c r="F131" s="16" t="s">
        <v>19</v>
      </c>
      <c r="G131" s="7" t="n">
        <v>1000</v>
      </c>
      <c r="H131" s="6" t="n">
        <v>1.5469</v>
      </c>
      <c r="I131" s="6" t="n">
        <v>-1546.9</v>
      </c>
      <c r="J131" s="6" t="n">
        <v>0</v>
      </c>
      <c r="K131" s="6" t="n">
        <v>-4.64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44021.722511574</v>
      </c>
      <c r="B132" s="22" t="s">
        <v>353</v>
      </c>
      <c r="C132" s="22" t="s">
        <v>89</v>
      </c>
      <c r="D132" s="22" t="s">
        <v>353</v>
      </c>
      <c r="E132" s="22" t="s">
        <v>353</v>
      </c>
      <c r="F132" s="22" t="s">
        <v>19</v>
      </c>
      <c r="G132" s="23" t="n">
        <v>1</v>
      </c>
      <c r="H132" s="24" t="n">
        <v>1</v>
      </c>
      <c r="I132" s="24" t="n">
        <v>1555.96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44022.812916667</v>
      </c>
      <c r="B133" s="16" t="s">
        <v>45</v>
      </c>
      <c r="C133" s="16" t="s">
        <v>411</v>
      </c>
      <c r="D133" s="16" t="s">
        <v>273</v>
      </c>
      <c r="E133" s="16" t="s">
        <v>17</v>
      </c>
      <c r="F133" s="16" t="s">
        <v>19</v>
      </c>
      <c r="G133" s="7" t="n">
        <v>1</v>
      </c>
      <c r="H133" s="6" t="n">
        <v>5094</v>
      </c>
      <c r="I133" s="6" t="n">
        <v>-5094</v>
      </c>
      <c r="J133" s="6" t="n">
        <v>0</v>
      </c>
      <c r="K133" s="6" t="n">
        <v>-15.28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44022.812916667</v>
      </c>
      <c r="B134" s="22" t="s">
        <v>353</v>
      </c>
      <c r="C134" s="22" t="s">
        <v>89</v>
      </c>
      <c r="D134" s="22" t="s">
        <v>353</v>
      </c>
      <c r="E134" s="22" t="s">
        <v>353</v>
      </c>
      <c r="F134" s="22" t="s">
        <v>19</v>
      </c>
      <c r="G134" s="23" t="n">
        <v>1</v>
      </c>
      <c r="H134" s="24" t="n">
        <v>1</v>
      </c>
      <c r="I134" s="24" t="n">
        <v>5124.83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0" t="n">
        <v>44025.650520833</v>
      </c>
      <c r="B135" s="16" t="s">
        <v>307</v>
      </c>
      <c r="C135" s="16" t="s">
        <v>412</v>
      </c>
      <c r="D135" s="16" t="s">
        <v>273</v>
      </c>
      <c r="E135" s="16" t="s">
        <v>17</v>
      </c>
      <c r="F135" s="16" t="s">
        <v>19</v>
      </c>
      <c r="G135" s="7" t="n">
        <v>100</v>
      </c>
      <c r="H135" s="6" t="n">
        <v>26.6</v>
      </c>
      <c r="I135" s="6" t="n">
        <v>-2660</v>
      </c>
      <c r="J135" s="6" t="n">
        <v>0</v>
      </c>
      <c r="K135" s="6" t="n">
        <v>-7.98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1" t="n">
        <v>44025.650543981</v>
      </c>
      <c r="B136" s="22" t="s">
        <v>353</v>
      </c>
      <c r="C136" s="22" t="s">
        <v>89</v>
      </c>
      <c r="D136" s="22" t="s">
        <v>353</v>
      </c>
      <c r="E136" s="22" t="s">
        <v>353</v>
      </c>
      <c r="F136" s="22" t="s">
        <v>19</v>
      </c>
      <c r="G136" s="23" t="n">
        <v>1</v>
      </c>
      <c r="H136" s="24" t="n">
        <v>1</v>
      </c>
      <c r="I136" s="24" t="n">
        <v>2667.98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44025.734351852</v>
      </c>
      <c r="B137" s="16" t="s">
        <v>308</v>
      </c>
      <c r="C137" s="16" t="s">
        <v>413</v>
      </c>
      <c r="D137" s="16" t="s">
        <v>273</v>
      </c>
      <c r="E137" s="16" t="s">
        <v>17</v>
      </c>
      <c r="F137" s="16" t="s">
        <v>19</v>
      </c>
      <c r="G137" s="7" t="n">
        <v>100</v>
      </c>
      <c r="H137" s="6" t="n">
        <v>7.8</v>
      </c>
      <c r="I137" s="6" t="n">
        <v>-780</v>
      </c>
      <c r="J137" s="6" t="n">
        <v>0</v>
      </c>
      <c r="K137" s="6" t="n">
        <v>-2.34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44025.734398148</v>
      </c>
      <c r="B138" s="22" t="s">
        <v>353</v>
      </c>
      <c r="C138" s="22" t="s">
        <v>89</v>
      </c>
      <c r="D138" s="22" t="s">
        <v>353</v>
      </c>
      <c r="E138" s="22" t="s">
        <v>353</v>
      </c>
      <c r="F138" s="22" t="s">
        <v>19</v>
      </c>
      <c r="G138" s="23" t="n">
        <v>1</v>
      </c>
      <c r="H138" s="24" t="n">
        <v>1</v>
      </c>
      <c r="I138" s="24" t="n">
        <v>785.35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9" t="n">
        <v>44026.522071759</v>
      </c>
      <c r="B139" s="30" t="s">
        <v>286</v>
      </c>
      <c r="C139" s="30" t="s">
        <v>366</v>
      </c>
      <c r="D139" s="30" t="s">
        <v>276</v>
      </c>
      <c r="E139" s="30" t="s">
        <v>17</v>
      </c>
      <c r="F139" s="30" t="s">
        <v>61</v>
      </c>
      <c r="G139" s="31" t="n">
        <v>-1</v>
      </c>
      <c r="H139" s="32" t="n">
        <v>1.76</v>
      </c>
      <c r="I139" s="32" t="n">
        <v>1.76</v>
      </c>
      <c r="J139" s="32" t="n">
        <v>0</v>
      </c>
      <c r="K139" s="32" t="n">
        <v>-0.01</v>
      </c>
      <c r="L139" s="32" t="n">
        <v>0</v>
      </c>
      <c r="M139" s="6" t="s">
        <f>=I139+J139+K139+L139</f>
      </c>
      <c r="N139" s="32"/>
      <c r="O139" s="30"/>
    </row>
    <row collapsed="false" customFormat="false" customHeight="false" hidden="false" ht="12.1" outlineLevel="0" r="140">
      <c r="A140" s="29" t="n">
        <v>44026.522071759</v>
      </c>
      <c r="B140" s="30" t="s">
        <v>286</v>
      </c>
      <c r="C140" s="30" t="s">
        <v>366</v>
      </c>
      <c r="D140" s="30" t="s">
        <v>276</v>
      </c>
      <c r="E140" s="30" t="s">
        <v>17</v>
      </c>
      <c r="F140" s="30" t="s">
        <v>61</v>
      </c>
      <c r="G140" s="31" t="n">
        <v>-1</v>
      </c>
      <c r="H140" s="32" t="n">
        <v>1.76</v>
      </c>
      <c r="I140" s="32" t="n">
        <v>1.76</v>
      </c>
      <c r="J140" s="32" t="n">
        <v>0</v>
      </c>
      <c r="K140" s="32" t="n">
        <v>-0.01</v>
      </c>
      <c r="L140" s="32" t="n">
        <v>0</v>
      </c>
      <c r="M140" s="6" t="s">
        <f>=I140+J140+K140+L140</f>
      </c>
      <c r="N140" s="32"/>
      <c r="O140" s="30"/>
    </row>
    <row collapsed="false" customFormat="false" customHeight="false" hidden="false" ht="12.1" outlineLevel="0" r="141">
      <c r="A141" s="29" t="n">
        <v>44026.522071759</v>
      </c>
      <c r="B141" s="30" t="s">
        <v>286</v>
      </c>
      <c r="C141" s="30" t="s">
        <v>366</v>
      </c>
      <c r="D141" s="30" t="s">
        <v>276</v>
      </c>
      <c r="E141" s="30" t="s">
        <v>17</v>
      </c>
      <c r="F141" s="30" t="s">
        <v>61</v>
      </c>
      <c r="G141" s="31" t="n">
        <v>-1</v>
      </c>
      <c r="H141" s="32" t="n">
        <v>1.76</v>
      </c>
      <c r="I141" s="32" t="n">
        <v>1.76</v>
      </c>
      <c r="J141" s="32" t="n">
        <v>0</v>
      </c>
      <c r="K141" s="32" t="n">
        <v>-0.01</v>
      </c>
      <c r="L141" s="32" t="n">
        <v>0</v>
      </c>
      <c r="M141" s="6" t="s">
        <f>=I141+J141+K141+L141</f>
      </c>
      <c r="N141" s="32"/>
      <c r="O141" s="30"/>
    </row>
    <row collapsed="false" customFormat="false" customHeight="false" hidden="false" ht="12.1" outlineLevel="0" r="142">
      <c r="A142" s="29" t="n">
        <v>44026.522071759</v>
      </c>
      <c r="B142" s="30" t="s">
        <v>286</v>
      </c>
      <c r="C142" s="30" t="s">
        <v>366</v>
      </c>
      <c r="D142" s="30" t="s">
        <v>276</v>
      </c>
      <c r="E142" s="30" t="s">
        <v>17</v>
      </c>
      <c r="F142" s="30" t="s">
        <v>61</v>
      </c>
      <c r="G142" s="31" t="n">
        <v>-1</v>
      </c>
      <c r="H142" s="32" t="n">
        <v>1.76</v>
      </c>
      <c r="I142" s="32" t="n">
        <v>1.76</v>
      </c>
      <c r="J142" s="32" t="n">
        <v>0</v>
      </c>
      <c r="K142" s="32" t="n">
        <v>-0.01</v>
      </c>
      <c r="L142" s="32" t="n">
        <v>0</v>
      </c>
      <c r="M142" s="6" t="s">
        <f>=I142+J142+K142+L142</f>
      </c>
      <c r="N142" s="32"/>
      <c r="O142" s="30"/>
    </row>
    <row collapsed="false" customFormat="false" customHeight="false" hidden="false" ht="12.1" outlineLevel="0" r="143">
      <c r="A143" s="29" t="n">
        <v>44026.522071759</v>
      </c>
      <c r="B143" s="30" t="s">
        <v>286</v>
      </c>
      <c r="C143" s="30" t="s">
        <v>366</v>
      </c>
      <c r="D143" s="30" t="s">
        <v>276</v>
      </c>
      <c r="E143" s="30" t="s">
        <v>17</v>
      </c>
      <c r="F143" s="30" t="s">
        <v>61</v>
      </c>
      <c r="G143" s="31" t="n">
        <v>-1</v>
      </c>
      <c r="H143" s="32" t="n">
        <v>1.76</v>
      </c>
      <c r="I143" s="32" t="n">
        <v>1.76</v>
      </c>
      <c r="J143" s="32" t="n">
        <v>0</v>
      </c>
      <c r="K143" s="32" t="n">
        <v>-0.01</v>
      </c>
      <c r="L143" s="32" t="n">
        <v>0</v>
      </c>
      <c r="M143" s="6" t="s">
        <f>=I143+J143+K143+L143</f>
      </c>
      <c r="N143" s="32"/>
      <c r="O143" s="30"/>
    </row>
    <row collapsed="false" customFormat="false" customHeight="false" hidden="false" ht="12.1" outlineLevel="0" r="144">
      <c r="A144" s="25" t="n">
        <v>44027.826759259</v>
      </c>
      <c r="B144" s="26" t="s">
        <v>376</v>
      </c>
      <c r="C144" s="26" t="s">
        <v>414</v>
      </c>
      <c r="D144" s="26" t="s">
        <v>376</v>
      </c>
      <c r="E144" s="26" t="s">
        <v>376</v>
      </c>
      <c r="F144" s="26" t="s">
        <v>19</v>
      </c>
      <c r="G144" s="27" t="n">
        <v>1</v>
      </c>
      <c r="H144" s="28" t="n">
        <v>-1</v>
      </c>
      <c r="I144" s="28" t="n">
        <v>-1</v>
      </c>
      <c r="J144" s="28" t="n">
        <v>0</v>
      </c>
      <c r="K144" s="28" t="n">
        <v>0</v>
      </c>
      <c r="L144" s="28" t="n">
        <v>0</v>
      </c>
      <c r="M144" s="28"/>
      <c r="N144" s="6" t="s">
        <f>=I144+J144+K144+L144</f>
      </c>
      <c r="O144" s="26"/>
    </row>
    <row collapsed="false" customFormat="false" customHeight="false" hidden="false" ht="12.1" outlineLevel="0" r="145">
      <c r="A145" s="21" t="n">
        <v>44027.826759259</v>
      </c>
      <c r="B145" s="22" t="s">
        <v>378</v>
      </c>
      <c r="C145" s="22" t="s">
        <v>415</v>
      </c>
      <c r="D145" s="22" t="s">
        <v>378</v>
      </c>
      <c r="E145" s="22" t="s">
        <v>378</v>
      </c>
      <c r="F145" s="22" t="s">
        <v>19</v>
      </c>
      <c r="G145" s="23" t="n">
        <v>1</v>
      </c>
      <c r="H145" s="24" t="n">
        <v>1</v>
      </c>
      <c r="I145" s="24" t="n">
        <v>7.5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0" t="n">
        <v>44028.424525463</v>
      </c>
      <c r="B146" s="16" t="s">
        <v>30</v>
      </c>
      <c r="C146" s="16" t="s">
        <v>416</v>
      </c>
      <c r="D146" s="16" t="s">
        <v>273</v>
      </c>
      <c r="E146" s="16" t="s">
        <v>17</v>
      </c>
      <c r="F146" s="16" t="s">
        <v>19</v>
      </c>
      <c r="G146" s="7" t="n">
        <v>3</v>
      </c>
      <c r="H146" s="6" t="n">
        <v>882.6</v>
      </c>
      <c r="I146" s="6" t="n">
        <v>-2647.8</v>
      </c>
      <c r="J146" s="6" t="n">
        <v>0</v>
      </c>
      <c r="K146" s="6" t="n">
        <v>-7.94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1" t="n">
        <v>44028.424537037</v>
      </c>
      <c r="B147" s="22" t="s">
        <v>353</v>
      </c>
      <c r="C147" s="22" t="s">
        <v>89</v>
      </c>
      <c r="D147" s="22" t="s">
        <v>353</v>
      </c>
      <c r="E147" s="22" t="s">
        <v>353</v>
      </c>
      <c r="F147" s="22" t="s">
        <v>19</v>
      </c>
      <c r="G147" s="23" t="n">
        <v>1</v>
      </c>
      <c r="H147" s="24" t="n">
        <v>1</v>
      </c>
      <c r="I147" s="24" t="n">
        <v>2664.17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9" t="n">
        <v>44028.598854167</v>
      </c>
      <c r="B148" s="30" t="s">
        <v>303</v>
      </c>
      <c r="C148" s="30" t="s">
        <v>406</v>
      </c>
      <c r="D148" s="30" t="s">
        <v>276</v>
      </c>
      <c r="E148" s="30" t="s">
        <v>17</v>
      </c>
      <c r="F148" s="30" t="s">
        <v>19</v>
      </c>
      <c r="G148" s="31" t="n">
        <v>-10</v>
      </c>
      <c r="H148" s="32" t="n">
        <v>58.1</v>
      </c>
      <c r="I148" s="32" t="n">
        <v>581</v>
      </c>
      <c r="J148" s="32" t="n">
        <v>0</v>
      </c>
      <c r="K148" s="32" t="n">
        <v>-1.74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44028.599502315</v>
      </c>
      <c r="B149" s="16" t="s">
        <v>30</v>
      </c>
      <c r="C149" s="16" t="s">
        <v>416</v>
      </c>
      <c r="D149" s="16" t="s">
        <v>273</v>
      </c>
      <c r="E149" s="16" t="s">
        <v>17</v>
      </c>
      <c r="F149" s="16" t="s">
        <v>19</v>
      </c>
      <c r="G149" s="7" t="n">
        <v>1</v>
      </c>
      <c r="H149" s="6" t="n">
        <v>878.4</v>
      </c>
      <c r="I149" s="6" t="n">
        <v>-878.4</v>
      </c>
      <c r="J149" s="6" t="n">
        <v>0</v>
      </c>
      <c r="K149" s="6" t="n">
        <v>-2.64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1" t="n">
        <v>44028.599525463</v>
      </c>
      <c r="B150" s="22" t="s">
        <v>353</v>
      </c>
      <c r="C150" s="22" t="s">
        <v>89</v>
      </c>
      <c r="D150" s="22" t="s">
        <v>353</v>
      </c>
      <c r="E150" s="22" t="s">
        <v>353</v>
      </c>
      <c r="F150" s="22" t="s">
        <v>19</v>
      </c>
      <c r="G150" s="23" t="n">
        <v>1</v>
      </c>
      <c r="H150" s="24" t="n">
        <v>1</v>
      </c>
      <c r="I150" s="24" t="n">
        <v>883.85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25" t="n">
        <v>44028.646099537</v>
      </c>
      <c r="B151" s="26" t="s">
        <v>376</v>
      </c>
      <c r="C151" s="26" t="s">
        <v>417</v>
      </c>
      <c r="D151" s="26" t="s">
        <v>376</v>
      </c>
      <c r="E151" s="26" t="s">
        <v>376</v>
      </c>
      <c r="F151" s="26" t="s">
        <v>19</v>
      </c>
      <c r="G151" s="27" t="n">
        <v>1</v>
      </c>
      <c r="H151" s="28" t="n">
        <v>-1</v>
      </c>
      <c r="I151" s="28" t="n">
        <v>-8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6"/>
    </row>
    <row collapsed="false" customFormat="false" customHeight="false" hidden="false" ht="12.1" outlineLevel="0" r="152">
      <c r="A152" s="21" t="n">
        <v>44028.646099537</v>
      </c>
      <c r="B152" s="22" t="s">
        <v>378</v>
      </c>
      <c r="C152" s="22" t="s">
        <v>418</v>
      </c>
      <c r="D152" s="22" t="s">
        <v>378</v>
      </c>
      <c r="E152" s="22" t="s">
        <v>378</v>
      </c>
      <c r="F152" s="22" t="s">
        <v>19</v>
      </c>
      <c r="G152" s="23" t="n">
        <v>1</v>
      </c>
      <c r="H152" s="24" t="n">
        <v>1</v>
      </c>
      <c r="I152" s="24" t="n">
        <v>60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29" t="n">
        <v>44028.664837963</v>
      </c>
      <c r="B153" s="30" t="s">
        <v>305</v>
      </c>
      <c r="C153" s="30" t="s">
        <v>409</v>
      </c>
      <c r="D153" s="30" t="s">
        <v>276</v>
      </c>
      <c r="E153" s="30" t="s">
        <v>17</v>
      </c>
      <c r="F153" s="30" t="s">
        <v>19</v>
      </c>
      <c r="G153" s="31" t="n">
        <v>-1</v>
      </c>
      <c r="H153" s="32" t="n">
        <v>676.2</v>
      </c>
      <c r="I153" s="32" t="n">
        <v>676.2</v>
      </c>
      <c r="J153" s="32" t="n">
        <v>0</v>
      </c>
      <c r="K153" s="32" t="n">
        <v>-2.03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1" t="n">
        <v>44028.678946759</v>
      </c>
      <c r="B154" s="22" t="s">
        <v>353</v>
      </c>
      <c r="C154" s="22" t="s">
        <v>89</v>
      </c>
      <c r="D154" s="22" t="s">
        <v>353</v>
      </c>
      <c r="E154" s="22" t="s">
        <v>353</v>
      </c>
      <c r="F154" s="22" t="s">
        <v>19</v>
      </c>
      <c r="G154" s="23" t="n">
        <v>1</v>
      </c>
      <c r="H154" s="24" t="n">
        <v>1</v>
      </c>
      <c r="I154" s="24" t="n">
        <v>100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0" t="n">
        <v>44028.679085648</v>
      </c>
      <c r="B155" s="16" t="s">
        <v>33</v>
      </c>
      <c r="C155" s="16" t="s">
        <v>389</v>
      </c>
      <c r="D155" s="16" t="s">
        <v>273</v>
      </c>
      <c r="E155" s="16" t="s">
        <v>17</v>
      </c>
      <c r="F155" s="16" t="s">
        <v>19</v>
      </c>
      <c r="G155" s="7" t="n">
        <v>10</v>
      </c>
      <c r="H155" s="6" t="n">
        <v>137.74</v>
      </c>
      <c r="I155" s="6" t="n">
        <v>-1377.4</v>
      </c>
      <c r="J155" s="6" t="n">
        <v>0</v>
      </c>
      <c r="K155" s="6" t="n">
        <v>-4.13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44028.68400463</v>
      </c>
      <c r="B156" s="16" t="s">
        <v>309</v>
      </c>
      <c r="C156" s="16" t="s">
        <v>419</v>
      </c>
      <c r="D156" s="16" t="s">
        <v>273</v>
      </c>
      <c r="E156" s="16" t="s">
        <v>17</v>
      </c>
      <c r="F156" s="16" t="s">
        <v>19</v>
      </c>
      <c r="G156" s="7" t="n">
        <v>10</v>
      </c>
      <c r="H156" s="6" t="n">
        <v>319.65</v>
      </c>
      <c r="I156" s="6" t="n">
        <v>-3196.5</v>
      </c>
      <c r="J156" s="6" t="n">
        <v>0</v>
      </c>
      <c r="K156" s="6" t="n">
        <v>-9.59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1" t="n">
        <v>44028.684050926</v>
      </c>
      <c r="B157" s="22" t="s">
        <v>353</v>
      </c>
      <c r="C157" s="22" t="s">
        <v>89</v>
      </c>
      <c r="D157" s="22" t="s">
        <v>353</v>
      </c>
      <c r="E157" s="22" t="s">
        <v>353</v>
      </c>
      <c r="F157" s="22" t="s">
        <v>19</v>
      </c>
      <c r="G157" s="23" t="n">
        <v>1</v>
      </c>
      <c r="H157" s="24" t="n">
        <v>1</v>
      </c>
      <c r="I157" s="24" t="n">
        <v>3215.62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</row>
    <row collapsed="false" customFormat="false" customHeight="false" hidden="false" ht="12.1" outlineLevel="0" r="158">
      <c r="A158" s="20" t="n">
        <v>44028.717083333</v>
      </c>
      <c r="B158" s="16" t="s">
        <v>69</v>
      </c>
      <c r="C158" s="16" t="s">
        <v>375</v>
      </c>
      <c r="D158" s="16" t="s">
        <v>273</v>
      </c>
      <c r="E158" s="16" t="s">
        <v>17</v>
      </c>
      <c r="F158" s="16" t="s">
        <v>19</v>
      </c>
      <c r="G158" s="7" t="n">
        <v>10</v>
      </c>
      <c r="H158" s="6" t="n">
        <v>182.39</v>
      </c>
      <c r="I158" s="6" t="n">
        <v>-1823.9</v>
      </c>
      <c r="J158" s="6" t="n">
        <v>0</v>
      </c>
      <c r="K158" s="6" t="n">
        <v>-5.47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1" t="n">
        <v>44028.717094907</v>
      </c>
      <c r="B159" s="22" t="s">
        <v>353</v>
      </c>
      <c r="C159" s="22" t="s">
        <v>89</v>
      </c>
      <c r="D159" s="22" t="s">
        <v>353</v>
      </c>
      <c r="E159" s="22" t="s">
        <v>353</v>
      </c>
      <c r="F159" s="22" t="s">
        <v>19</v>
      </c>
      <c r="G159" s="23" t="n">
        <v>1</v>
      </c>
      <c r="H159" s="24" t="n">
        <v>1</v>
      </c>
      <c r="I159" s="24" t="n">
        <v>1834.79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9" t="n">
        <v>44028.720428241</v>
      </c>
      <c r="B160" s="30" t="s">
        <v>48</v>
      </c>
      <c r="C160" s="30" t="s">
        <v>394</v>
      </c>
      <c r="D160" s="30" t="s">
        <v>276</v>
      </c>
      <c r="E160" s="30" t="s">
        <v>17</v>
      </c>
      <c r="F160" s="30" t="s">
        <v>19</v>
      </c>
      <c r="G160" s="31" t="n">
        <v>-100</v>
      </c>
      <c r="H160" s="32" t="n">
        <v>17.864</v>
      </c>
      <c r="I160" s="32" t="n">
        <v>1786.4</v>
      </c>
      <c r="J160" s="32" t="n">
        <v>0</v>
      </c>
      <c r="K160" s="32" t="n">
        <v>-5.36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44028.733668981</v>
      </c>
      <c r="B161" s="16" t="s">
        <v>294</v>
      </c>
      <c r="C161" s="16" t="s">
        <v>383</v>
      </c>
      <c r="D161" s="16" t="s">
        <v>273</v>
      </c>
      <c r="E161" s="16" t="s">
        <v>17</v>
      </c>
      <c r="F161" s="16" t="s">
        <v>19</v>
      </c>
      <c r="G161" s="7" t="n">
        <v>10</v>
      </c>
      <c r="H161" s="6" t="n">
        <v>86.86</v>
      </c>
      <c r="I161" s="6" t="n">
        <v>-868.6</v>
      </c>
      <c r="J161" s="6" t="n">
        <v>0</v>
      </c>
      <c r="K161" s="6" t="n">
        <v>-2.61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44028.733726852</v>
      </c>
      <c r="B162" s="22" t="s">
        <v>353</v>
      </c>
      <c r="C162" s="22" t="s">
        <v>89</v>
      </c>
      <c r="D162" s="22" t="s">
        <v>353</v>
      </c>
      <c r="E162" s="22" t="s">
        <v>353</v>
      </c>
      <c r="F162" s="22" t="s">
        <v>19</v>
      </c>
      <c r="G162" s="23" t="n">
        <v>1</v>
      </c>
      <c r="H162" s="24" t="n">
        <v>1</v>
      </c>
      <c r="I162" s="24" t="n">
        <v>873.92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44028.734583333</v>
      </c>
      <c r="B163" s="34" t="s">
        <v>381</v>
      </c>
      <c r="C163" s="34" t="s">
        <v>95</v>
      </c>
      <c r="D163" s="34" t="s">
        <v>381</v>
      </c>
      <c r="E163" s="34" t="s">
        <v>381</v>
      </c>
      <c r="F163" s="34" t="s">
        <v>19</v>
      </c>
      <c r="G163" s="35" t="n">
        <v>1</v>
      </c>
      <c r="H163" s="36" t="n">
        <v>-1900</v>
      </c>
      <c r="I163" s="36" t="n">
        <v>-1900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44029.475300926</v>
      </c>
      <c r="B164" s="16" t="s">
        <v>71</v>
      </c>
      <c r="C164" s="16" t="s">
        <v>368</v>
      </c>
      <c r="D164" s="16" t="s">
        <v>273</v>
      </c>
      <c r="E164" s="16" t="s">
        <v>17</v>
      </c>
      <c r="F164" s="16" t="s">
        <v>19</v>
      </c>
      <c r="G164" s="7" t="n">
        <v>20</v>
      </c>
      <c r="H164" s="6" t="n">
        <v>112.72</v>
      </c>
      <c r="I164" s="6" t="n">
        <v>-2254.4</v>
      </c>
      <c r="J164" s="6" t="n">
        <v>0</v>
      </c>
      <c r="K164" s="6" t="n">
        <v>-6.76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44029.4753125</v>
      </c>
      <c r="B165" s="22" t="s">
        <v>353</v>
      </c>
      <c r="C165" s="22" t="s">
        <v>89</v>
      </c>
      <c r="D165" s="22" t="s">
        <v>353</v>
      </c>
      <c r="E165" s="22" t="s">
        <v>353</v>
      </c>
      <c r="F165" s="22" t="s">
        <v>19</v>
      </c>
      <c r="G165" s="23" t="n">
        <v>1</v>
      </c>
      <c r="H165" s="24" t="n">
        <v>1</v>
      </c>
      <c r="I165" s="24" t="n">
        <v>2268.39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44029.476550926</v>
      </c>
      <c r="B166" s="16" t="s">
        <v>304</v>
      </c>
      <c r="C166" s="16" t="s">
        <v>408</v>
      </c>
      <c r="D166" s="16" t="s">
        <v>273</v>
      </c>
      <c r="E166" s="16" t="s">
        <v>17</v>
      </c>
      <c r="F166" s="16" t="s">
        <v>19</v>
      </c>
      <c r="G166" s="7" t="n">
        <v>1</v>
      </c>
      <c r="H166" s="6" t="n">
        <v>1830.2</v>
      </c>
      <c r="I166" s="6" t="n">
        <v>-1830.2</v>
      </c>
      <c r="J166" s="6" t="n">
        <v>0</v>
      </c>
      <c r="K166" s="6" t="n">
        <v>-5.49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44029.476597222</v>
      </c>
      <c r="B167" s="22" t="s">
        <v>353</v>
      </c>
      <c r="C167" s="22" t="s">
        <v>89</v>
      </c>
      <c r="D167" s="22" t="s">
        <v>353</v>
      </c>
      <c r="E167" s="22" t="s">
        <v>353</v>
      </c>
      <c r="F167" s="22" t="s">
        <v>19</v>
      </c>
      <c r="G167" s="23" t="n">
        <v>1</v>
      </c>
      <c r="H167" s="24" t="n">
        <v>1</v>
      </c>
      <c r="I167" s="24" t="n">
        <v>1835.7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0" t="n">
        <v>44032.515428241</v>
      </c>
      <c r="B168" s="16" t="s">
        <v>310</v>
      </c>
      <c r="C168" s="16" t="s">
        <v>420</v>
      </c>
      <c r="D168" s="16" t="s">
        <v>273</v>
      </c>
      <c r="E168" s="16" t="s">
        <v>17</v>
      </c>
      <c r="F168" s="16" t="s">
        <v>19</v>
      </c>
      <c r="G168" s="7" t="n">
        <v>20</v>
      </c>
      <c r="H168" s="6" t="n">
        <v>94.3</v>
      </c>
      <c r="I168" s="6" t="n">
        <v>-1886</v>
      </c>
      <c r="J168" s="6" t="n">
        <v>0</v>
      </c>
      <c r="K168" s="6" t="n">
        <v>-5.66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44032.515439815</v>
      </c>
      <c r="B169" s="22" t="s">
        <v>353</v>
      </c>
      <c r="C169" s="22" t="s">
        <v>89</v>
      </c>
      <c r="D169" s="22" t="s">
        <v>353</v>
      </c>
      <c r="E169" s="22" t="s">
        <v>353</v>
      </c>
      <c r="F169" s="22" t="s">
        <v>19</v>
      </c>
      <c r="G169" s="23" t="n">
        <v>1</v>
      </c>
      <c r="H169" s="24" t="n">
        <v>1</v>
      </c>
      <c r="I169" s="24" t="n">
        <v>1897.68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44032.518090278</v>
      </c>
      <c r="B170" s="16" t="s">
        <v>16</v>
      </c>
      <c r="C170" s="16" t="s">
        <v>421</v>
      </c>
      <c r="D170" s="16" t="s">
        <v>273</v>
      </c>
      <c r="E170" s="16" t="s">
        <v>17</v>
      </c>
      <c r="F170" s="16" t="s">
        <v>19</v>
      </c>
      <c r="G170" s="7" t="n">
        <v>1</v>
      </c>
      <c r="H170" s="6" t="n">
        <v>2613</v>
      </c>
      <c r="I170" s="6" t="n">
        <v>-2613</v>
      </c>
      <c r="J170" s="6" t="n">
        <v>0</v>
      </c>
      <c r="K170" s="6" t="n">
        <v>-7.84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44032.518113426</v>
      </c>
      <c r="B171" s="22" t="s">
        <v>353</v>
      </c>
      <c r="C171" s="22" t="s">
        <v>89</v>
      </c>
      <c r="D171" s="22" t="s">
        <v>353</v>
      </c>
      <c r="E171" s="22" t="s">
        <v>353</v>
      </c>
      <c r="F171" s="22" t="s">
        <v>19</v>
      </c>
      <c r="G171" s="23" t="n">
        <v>1</v>
      </c>
      <c r="H171" s="24" t="n">
        <v>1</v>
      </c>
      <c r="I171" s="24" t="n">
        <v>2628.87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44032.518923611</v>
      </c>
      <c r="B172" s="16" t="s">
        <v>42</v>
      </c>
      <c r="C172" s="16" t="s">
        <v>422</v>
      </c>
      <c r="D172" s="16" t="s">
        <v>273</v>
      </c>
      <c r="E172" s="16" t="s">
        <v>17</v>
      </c>
      <c r="F172" s="16" t="s">
        <v>19</v>
      </c>
      <c r="G172" s="7" t="n">
        <v>200</v>
      </c>
      <c r="H172" s="6" t="n">
        <v>10.94</v>
      </c>
      <c r="I172" s="6" t="n">
        <v>-2188</v>
      </c>
      <c r="J172" s="6" t="n">
        <v>0</v>
      </c>
      <c r="K172" s="6" t="n">
        <v>-6.56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1" t="n">
        <v>44032.518981481</v>
      </c>
      <c r="B173" s="22" t="s">
        <v>353</v>
      </c>
      <c r="C173" s="22" t="s">
        <v>89</v>
      </c>
      <c r="D173" s="22" t="s">
        <v>353</v>
      </c>
      <c r="E173" s="22" t="s">
        <v>353</v>
      </c>
      <c r="F173" s="22" t="s">
        <v>19</v>
      </c>
      <c r="G173" s="23" t="n">
        <v>1</v>
      </c>
      <c r="H173" s="24" t="n">
        <v>1</v>
      </c>
      <c r="I173" s="24" t="n">
        <v>2201.59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0" t="n">
        <v>44032.519282407</v>
      </c>
      <c r="B174" s="16" t="s">
        <v>311</v>
      </c>
      <c r="C174" s="16" t="s">
        <v>423</v>
      </c>
      <c r="D174" s="16" t="s">
        <v>273</v>
      </c>
      <c r="E174" s="16" t="s">
        <v>17</v>
      </c>
      <c r="F174" s="16" t="s">
        <v>19</v>
      </c>
      <c r="G174" s="7" t="n">
        <v>1</v>
      </c>
      <c r="H174" s="6" t="n">
        <v>15660</v>
      </c>
      <c r="I174" s="6" t="n">
        <v>-15660</v>
      </c>
      <c r="J174" s="6" t="n">
        <v>0</v>
      </c>
      <c r="K174" s="6" t="n">
        <v>-46.98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44032.51931713</v>
      </c>
      <c r="B175" s="22" t="s">
        <v>353</v>
      </c>
      <c r="C175" s="22" t="s">
        <v>89</v>
      </c>
      <c r="D175" s="22" t="s">
        <v>353</v>
      </c>
      <c r="E175" s="22" t="s">
        <v>353</v>
      </c>
      <c r="F175" s="22" t="s">
        <v>19</v>
      </c>
      <c r="G175" s="23" t="n">
        <v>1</v>
      </c>
      <c r="H175" s="24" t="n">
        <v>1</v>
      </c>
      <c r="I175" s="24" t="n">
        <v>15767.16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44032.520046296</v>
      </c>
      <c r="B176" s="16" t="s">
        <v>312</v>
      </c>
      <c r="C176" s="16" t="s">
        <v>424</v>
      </c>
      <c r="D176" s="16" t="s">
        <v>273</v>
      </c>
      <c r="E176" s="16" t="s">
        <v>17</v>
      </c>
      <c r="F176" s="16" t="s">
        <v>19</v>
      </c>
      <c r="G176" s="7" t="n">
        <v>1000</v>
      </c>
      <c r="H176" s="6" t="n">
        <v>2.835</v>
      </c>
      <c r="I176" s="6" t="n">
        <v>-2835</v>
      </c>
      <c r="J176" s="6" t="n">
        <v>0</v>
      </c>
      <c r="K176" s="6" t="n">
        <v>-8.51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1" t="n">
        <v>44032.520069444</v>
      </c>
      <c r="B177" s="22" t="s">
        <v>353</v>
      </c>
      <c r="C177" s="22" t="s">
        <v>89</v>
      </c>
      <c r="D177" s="22" t="s">
        <v>353</v>
      </c>
      <c r="E177" s="22" t="s">
        <v>353</v>
      </c>
      <c r="F177" s="22" t="s">
        <v>19</v>
      </c>
      <c r="G177" s="23" t="n">
        <v>1</v>
      </c>
      <c r="H177" s="24" t="n">
        <v>1</v>
      </c>
      <c r="I177" s="24" t="n">
        <v>2852.54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0" t="n">
        <v>44032.623159722</v>
      </c>
      <c r="B178" s="16" t="s">
        <v>36</v>
      </c>
      <c r="C178" s="16" t="s">
        <v>396</v>
      </c>
      <c r="D178" s="16" t="s">
        <v>273</v>
      </c>
      <c r="E178" s="16" t="s">
        <v>17</v>
      </c>
      <c r="F178" s="16" t="s">
        <v>19</v>
      </c>
      <c r="G178" s="7" t="n">
        <v>10</v>
      </c>
      <c r="H178" s="6" t="n">
        <v>125.74</v>
      </c>
      <c r="I178" s="6" t="n">
        <v>-1257.4</v>
      </c>
      <c r="J178" s="6" t="n">
        <v>0</v>
      </c>
      <c r="K178" s="6" t="n">
        <v>-3.77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44032.623171296</v>
      </c>
      <c r="B179" s="22" t="s">
        <v>353</v>
      </c>
      <c r="C179" s="22" t="s">
        <v>89</v>
      </c>
      <c r="D179" s="22" t="s">
        <v>353</v>
      </c>
      <c r="E179" s="22" t="s">
        <v>353</v>
      </c>
      <c r="F179" s="22" t="s">
        <v>19</v>
      </c>
      <c r="G179" s="23" t="n">
        <v>1</v>
      </c>
      <c r="H179" s="24" t="n">
        <v>1</v>
      </c>
      <c r="I179" s="24" t="n">
        <v>1264.99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9" t="n">
        <v>44034.659513889</v>
      </c>
      <c r="B180" s="30" t="s">
        <v>278</v>
      </c>
      <c r="C180" s="30" t="s">
        <v>357</v>
      </c>
      <c r="D180" s="30" t="s">
        <v>276</v>
      </c>
      <c r="E180" s="30" t="s">
        <v>358</v>
      </c>
      <c r="F180" s="30" t="s">
        <v>19</v>
      </c>
      <c r="G180" s="31" t="n">
        <v>-1</v>
      </c>
      <c r="H180" s="32" t="n">
        <v>206.6</v>
      </c>
      <c r="I180" s="32" t="n">
        <v>206.6</v>
      </c>
      <c r="J180" s="32" t="n">
        <v>0</v>
      </c>
      <c r="K180" s="32" t="n">
        <v>-0.62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9" t="n">
        <v>44034.660833333</v>
      </c>
      <c r="B181" s="30" t="s">
        <v>292</v>
      </c>
      <c r="C181" s="30" t="s">
        <v>374</v>
      </c>
      <c r="D181" s="30" t="s">
        <v>276</v>
      </c>
      <c r="E181" s="30" t="s">
        <v>358</v>
      </c>
      <c r="F181" s="30" t="s">
        <v>61</v>
      </c>
      <c r="G181" s="31" t="n">
        <v>-2</v>
      </c>
      <c r="H181" s="32" t="n">
        <v>15.82</v>
      </c>
      <c r="I181" s="32" t="n">
        <v>31.64</v>
      </c>
      <c r="J181" s="32" t="n">
        <v>0</v>
      </c>
      <c r="K181" s="32" t="n">
        <v>-0.09</v>
      </c>
      <c r="L181" s="32" t="n">
        <v>0</v>
      </c>
      <c r="M181" s="6" t="s">
        <f>=I181+J181+K181+L181</f>
      </c>
      <c r="N181" s="32"/>
      <c r="O181" s="30"/>
    </row>
    <row collapsed="false" customFormat="false" customHeight="false" hidden="false" ht="12.1" outlineLevel="0" r="182">
      <c r="A182" s="29" t="n">
        <v>44034.662037037</v>
      </c>
      <c r="B182" s="30" t="s">
        <v>280</v>
      </c>
      <c r="C182" s="30" t="s">
        <v>360</v>
      </c>
      <c r="D182" s="30" t="s">
        <v>276</v>
      </c>
      <c r="E182" s="30" t="s">
        <v>358</v>
      </c>
      <c r="F182" s="30" t="s">
        <v>61</v>
      </c>
      <c r="G182" s="31" t="n">
        <v>-54</v>
      </c>
      <c r="H182" s="32" t="n">
        <v>0.1041</v>
      </c>
      <c r="I182" s="32" t="n">
        <v>5.62</v>
      </c>
      <c r="J182" s="32" t="n">
        <v>0</v>
      </c>
      <c r="K182" s="32" t="n">
        <v>0</v>
      </c>
      <c r="L182" s="32" t="n">
        <v>0</v>
      </c>
      <c r="M182" s="6" t="s">
        <f>=I182+J182+K182+L182</f>
      </c>
      <c r="N182" s="32"/>
      <c r="O182" s="30"/>
    </row>
    <row collapsed="false" customFormat="false" customHeight="false" hidden="false" ht="12.1" outlineLevel="0" r="183">
      <c r="A183" s="29" t="n">
        <v>44034.662037037</v>
      </c>
      <c r="B183" s="30" t="s">
        <v>280</v>
      </c>
      <c r="C183" s="30" t="s">
        <v>360</v>
      </c>
      <c r="D183" s="30" t="s">
        <v>276</v>
      </c>
      <c r="E183" s="30" t="s">
        <v>358</v>
      </c>
      <c r="F183" s="30" t="s">
        <v>61</v>
      </c>
      <c r="G183" s="31" t="n">
        <v>-239</v>
      </c>
      <c r="H183" s="32" t="n">
        <v>0.1041</v>
      </c>
      <c r="I183" s="32" t="n">
        <v>24.88</v>
      </c>
      <c r="J183" s="32" t="n">
        <v>0</v>
      </c>
      <c r="K183" s="32" t="n">
        <v>0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44034.662326389</v>
      </c>
      <c r="B184" s="30" t="s">
        <v>279</v>
      </c>
      <c r="C184" s="30" t="s">
        <v>359</v>
      </c>
      <c r="D184" s="30" t="s">
        <v>276</v>
      </c>
      <c r="E184" s="30" t="s">
        <v>358</v>
      </c>
      <c r="F184" s="30" t="s">
        <v>19</v>
      </c>
      <c r="G184" s="31" t="n">
        <v>-350</v>
      </c>
      <c r="H184" s="32" t="n">
        <v>5.57</v>
      </c>
      <c r="I184" s="32" t="n">
        <v>1949.5</v>
      </c>
      <c r="J184" s="32" t="n">
        <v>0</v>
      </c>
      <c r="K184" s="32" t="n">
        <v>0</v>
      </c>
      <c r="L184" s="32" t="n">
        <v>0</v>
      </c>
      <c r="M184" s="32"/>
      <c r="N184" s="6" t="s">
        <f>=I184+J184+K184+L184</f>
      </c>
      <c r="O184" s="30"/>
    </row>
    <row collapsed="false" customFormat="false" customHeight="false" hidden="false" ht="12.1" outlineLevel="0" r="185">
      <c r="A185" s="29" t="n">
        <v>44034.67068287</v>
      </c>
      <c r="B185" s="30" t="s">
        <v>302</v>
      </c>
      <c r="C185" s="30" t="s">
        <v>403</v>
      </c>
      <c r="D185" s="30" t="s">
        <v>276</v>
      </c>
      <c r="E185" s="30" t="s">
        <v>358</v>
      </c>
      <c r="F185" s="30" t="s">
        <v>19</v>
      </c>
      <c r="G185" s="31" t="n">
        <v>-1</v>
      </c>
      <c r="H185" s="32" t="n">
        <v>894</v>
      </c>
      <c r="I185" s="32" t="n">
        <v>894</v>
      </c>
      <c r="J185" s="32" t="n">
        <v>0</v>
      </c>
      <c r="K185" s="32" t="n">
        <v>-2.68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44035.418993056</v>
      </c>
      <c r="B186" s="16" t="s">
        <v>42</v>
      </c>
      <c r="C186" s="16" t="s">
        <v>422</v>
      </c>
      <c r="D186" s="16" t="s">
        <v>273</v>
      </c>
      <c r="E186" s="16" t="s">
        <v>17</v>
      </c>
      <c r="F186" s="16" t="s">
        <v>19</v>
      </c>
      <c r="G186" s="7" t="n">
        <v>200</v>
      </c>
      <c r="H186" s="6" t="n">
        <v>10.925</v>
      </c>
      <c r="I186" s="6" t="n">
        <v>-2185</v>
      </c>
      <c r="J186" s="6" t="n">
        <v>0</v>
      </c>
      <c r="K186" s="6" t="n">
        <v>-6.56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44035.419791667</v>
      </c>
      <c r="B187" s="16" t="s">
        <v>310</v>
      </c>
      <c r="C187" s="16" t="s">
        <v>420</v>
      </c>
      <c r="D187" s="16" t="s">
        <v>273</v>
      </c>
      <c r="E187" s="16" t="s">
        <v>17</v>
      </c>
      <c r="F187" s="16" t="s">
        <v>19</v>
      </c>
      <c r="G187" s="7" t="n">
        <v>20</v>
      </c>
      <c r="H187" s="6" t="n">
        <v>93.95</v>
      </c>
      <c r="I187" s="6" t="n">
        <v>-1879</v>
      </c>
      <c r="J187" s="6" t="n">
        <v>0</v>
      </c>
      <c r="K187" s="6" t="n">
        <v>-5.64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44035.419814815</v>
      </c>
      <c r="B188" s="22" t="s">
        <v>353</v>
      </c>
      <c r="C188" s="22" t="s">
        <v>89</v>
      </c>
      <c r="D188" s="22" t="s">
        <v>353</v>
      </c>
      <c r="E188" s="22" t="s">
        <v>353</v>
      </c>
      <c r="F188" s="22" t="s">
        <v>19</v>
      </c>
      <c r="G188" s="23" t="n">
        <v>1</v>
      </c>
      <c r="H188" s="24" t="n">
        <v>1</v>
      </c>
      <c r="I188" s="24" t="n">
        <v>1890.66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0" t="n">
        <v>44035.429641204</v>
      </c>
      <c r="B189" s="16" t="s">
        <v>291</v>
      </c>
      <c r="C189" s="16" t="s">
        <v>373</v>
      </c>
      <c r="D189" s="16" t="s">
        <v>273</v>
      </c>
      <c r="E189" s="16" t="s">
        <v>17</v>
      </c>
      <c r="F189" s="16" t="s">
        <v>19</v>
      </c>
      <c r="G189" s="7" t="n">
        <v>2</v>
      </c>
      <c r="H189" s="6" t="n">
        <v>745.2</v>
      </c>
      <c r="I189" s="6" t="n">
        <v>-1490.4</v>
      </c>
      <c r="J189" s="6" t="n">
        <v>0</v>
      </c>
      <c r="K189" s="6" t="n">
        <v>-4.47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1" t="n">
        <v>44035.4296875</v>
      </c>
      <c r="B190" s="22" t="s">
        <v>353</v>
      </c>
      <c r="C190" s="22" t="s">
        <v>89</v>
      </c>
      <c r="D190" s="22" t="s">
        <v>353</v>
      </c>
      <c r="E190" s="22" t="s">
        <v>353</v>
      </c>
      <c r="F190" s="22" t="s">
        <v>19</v>
      </c>
      <c r="G190" s="23" t="n">
        <v>1</v>
      </c>
      <c r="H190" s="24" t="n">
        <v>1</v>
      </c>
      <c r="I190" s="24" t="n">
        <v>1499.69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44035.495266204</v>
      </c>
      <c r="B191" s="16" t="s">
        <v>292</v>
      </c>
      <c r="C191" s="16" t="s">
        <v>374</v>
      </c>
      <c r="D191" s="16" t="s">
        <v>273</v>
      </c>
      <c r="E191" s="16" t="s">
        <v>358</v>
      </c>
      <c r="F191" s="16" t="s">
        <v>61</v>
      </c>
      <c r="G191" s="7" t="n">
        <v>4</v>
      </c>
      <c r="H191" s="6" t="n">
        <v>15.91</v>
      </c>
      <c r="I191" s="6" t="n">
        <v>-63.64</v>
      </c>
      <c r="J191" s="6" t="n">
        <v>0</v>
      </c>
      <c r="K191" s="6" t="n">
        <v>-0.19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44036.807777778</v>
      </c>
      <c r="B192" s="26" t="s">
        <v>376</v>
      </c>
      <c r="C192" s="26" t="s">
        <v>404</v>
      </c>
      <c r="D192" s="26" t="s">
        <v>376</v>
      </c>
      <c r="E192" s="26" t="s">
        <v>376</v>
      </c>
      <c r="F192" s="26" t="s">
        <v>19</v>
      </c>
      <c r="G192" s="27" t="n">
        <v>1</v>
      </c>
      <c r="H192" s="28" t="n">
        <v>-1</v>
      </c>
      <c r="I192" s="28" t="n">
        <v>-4</v>
      </c>
      <c r="J192" s="28" t="n">
        <v>0</v>
      </c>
      <c r="K192" s="28" t="n">
        <v>0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1" t="n">
        <v>44036.807777778</v>
      </c>
      <c r="B193" s="22" t="s">
        <v>378</v>
      </c>
      <c r="C193" s="22" t="s">
        <v>405</v>
      </c>
      <c r="D193" s="22" t="s">
        <v>378</v>
      </c>
      <c r="E193" s="22" t="s">
        <v>378</v>
      </c>
      <c r="F193" s="22" t="s">
        <v>19</v>
      </c>
      <c r="G193" s="23" t="n">
        <v>1</v>
      </c>
      <c r="H193" s="24" t="n">
        <v>1</v>
      </c>
      <c r="I193" s="24" t="n">
        <v>32.1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0" t="n">
        <v>44039.511493056</v>
      </c>
      <c r="B194" s="16" t="s">
        <v>313</v>
      </c>
      <c r="C194" s="16" t="s">
        <v>425</v>
      </c>
      <c r="D194" s="16" t="s">
        <v>273</v>
      </c>
      <c r="E194" s="16" t="s">
        <v>358</v>
      </c>
      <c r="F194" s="16" t="s">
        <v>19</v>
      </c>
      <c r="G194" s="7" t="n">
        <v>4</v>
      </c>
      <c r="H194" s="6" t="n">
        <v>1376</v>
      </c>
      <c r="I194" s="6" t="n">
        <v>-5504</v>
      </c>
      <c r="J194" s="6" t="n">
        <v>0</v>
      </c>
      <c r="K194" s="6" t="n">
        <v>-2.75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44039.511493056</v>
      </c>
      <c r="B195" s="16" t="s">
        <v>313</v>
      </c>
      <c r="C195" s="16" t="s">
        <v>425</v>
      </c>
      <c r="D195" s="16" t="s">
        <v>273</v>
      </c>
      <c r="E195" s="16" t="s">
        <v>358</v>
      </c>
      <c r="F195" s="16" t="s">
        <v>19</v>
      </c>
      <c r="G195" s="7" t="n">
        <v>2</v>
      </c>
      <c r="H195" s="6" t="n">
        <v>1375.5</v>
      </c>
      <c r="I195" s="6" t="n">
        <v>-2751</v>
      </c>
      <c r="J195" s="6" t="n">
        <v>0</v>
      </c>
      <c r="K195" s="6" t="n">
        <v>-1.38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44039.511493056</v>
      </c>
      <c r="B196" s="16" t="s">
        <v>313</v>
      </c>
      <c r="C196" s="16" t="s">
        <v>425</v>
      </c>
      <c r="D196" s="16" t="s">
        <v>273</v>
      </c>
      <c r="E196" s="16" t="s">
        <v>358</v>
      </c>
      <c r="F196" s="16" t="s">
        <v>19</v>
      </c>
      <c r="G196" s="7" t="n">
        <v>3</v>
      </c>
      <c r="H196" s="6" t="n">
        <v>1376</v>
      </c>
      <c r="I196" s="6" t="n">
        <v>-4128</v>
      </c>
      <c r="J196" s="6" t="n">
        <v>0</v>
      </c>
      <c r="K196" s="6" t="n">
        <v>-2.06</v>
      </c>
      <c r="L196" s="6" t="n">
        <v>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44039.511493056</v>
      </c>
      <c r="B197" s="16" t="s">
        <v>313</v>
      </c>
      <c r="C197" s="16" t="s">
        <v>425</v>
      </c>
      <c r="D197" s="16" t="s">
        <v>273</v>
      </c>
      <c r="E197" s="16" t="s">
        <v>358</v>
      </c>
      <c r="F197" s="16" t="s">
        <v>19</v>
      </c>
      <c r="G197" s="7" t="n">
        <v>26</v>
      </c>
      <c r="H197" s="6" t="n">
        <v>1378</v>
      </c>
      <c r="I197" s="6" t="n">
        <v>-35828</v>
      </c>
      <c r="J197" s="6" t="n">
        <v>0</v>
      </c>
      <c r="K197" s="6" t="n">
        <v>-17.91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44039.51150463</v>
      </c>
      <c r="B198" s="22" t="s">
        <v>353</v>
      </c>
      <c r="C198" s="22" t="s">
        <v>89</v>
      </c>
      <c r="D198" s="22" t="s">
        <v>353</v>
      </c>
      <c r="E198" s="22" t="s">
        <v>353</v>
      </c>
      <c r="F198" s="22" t="s">
        <v>19</v>
      </c>
      <c r="G198" s="23" t="n">
        <v>1</v>
      </c>
      <c r="H198" s="24" t="n">
        <v>1</v>
      </c>
      <c r="I198" s="24" t="n">
        <v>48614.15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44039.512199074</v>
      </c>
      <c r="B199" s="22" t="s">
        <v>353</v>
      </c>
      <c r="C199" s="22" t="s">
        <v>89</v>
      </c>
      <c r="D199" s="22" t="s">
        <v>353</v>
      </c>
      <c r="E199" s="22" t="s">
        <v>353</v>
      </c>
      <c r="F199" s="22" t="s">
        <v>19</v>
      </c>
      <c r="G199" s="23" t="n">
        <v>1</v>
      </c>
      <c r="H199" s="24" t="n">
        <v>1</v>
      </c>
      <c r="I199" s="24" t="n">
        <v>51138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44039.512210648</v>
      </c>
      <c r="B200" s="16" t="s">
        <v>279</v>
      </c>
      <c r="C200" s="16" t="s">
        <v>359</v>
      </c>
      <c r="D200" s="16" t="s">
        <v>273</v>
      </c>
      <c r="E200" s="16" t="s">
        <v>358</v>
      </c>
      <c r="F200" s="16" t="s">
        <v>19</v>
      </c>
      <c r="G200" s="7" t="n">
        <v>1000</v>
      </c>
      <c r="H200" s="6" t="n">
        <v>5.664</v>
      </c>
      <c r="I200" s="6" t="n">
        <v>-5664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44039.512210648</v>
      </c>
      <c r="B201" s="16" t="s">
        <v>279</v>
      </c>
      <c r="C201" s="16" t="s">
        <v>359</v>
      </c>
      <c r="D201" s="16" t="s">
        <v>273</v>
      </c>
      <c r="E201" s="16" t="s">
        <v>358</v>
      </c>
      <c r="F201" s="16" t="s">
        <v>19</v>
      </c>
      <c r="G201" s="7" t="n">
        <v>735</v>
      </c>
      <c r="H201" s="6" t="n">
        <v>5.664</v>
      </c>
      <c r="I201" s="6" t="n">
        <v>-4163.04</v>
      </c>
      <c r="J201" s="6" t="n">
        <v>0</v>
      </c>
      <c r="K201" s="6" t="n">
        <v>0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44039.512210648</v>
      </c>
      <c r="B202" s="16" t="s">
        <v>279</v>
      </c>
      <c r="C202" s="16" t="s">
        <v>359</v>
      </c>
      <c r="D202" s="16" t="s">
        <v>273</v>
      </c>
      <c r="E202" s="16" t="s">
        <v>358</v>
      </c>
      <c r="F202" s="16" t="s">
        <v>19</v>
      </c>
      <c r="G202" s="7" t="n">
        <v>2240</v>
      </c>
      <c r="H202" s="6" t="n">
        <v>5.664</v>
      </c>
      <c r="I202" s="6" t="n">
        <v>-12687.36</v>
      </c>
      <c r="J202" s="6" t="n">
        <v>0</v>
      </c>
      <c r="K202" s="6" t="n">
        <v>0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44039.512210648</v>
      </c>
      <c r="B203" s="16" t="s">
        <v>279</v>
      </c>
      <c r="C203" s="16" t="s">
        <v>359</v>
      </c>
      <c r="D203" s="16" t="s">
        <v>273</v>
      </c>
      <c r="E203" s="16" t="s">
        <v>358</v>
      </c>
      <c r="F203" s="16" t="s">
        <v>19</v>
      </c>
      <c r="G203" s="7" t="n">
        <v>4962</v>
      </c>
      <c r="H203" s="6" t="n">
        <v>5.664</v>
      </c>
      <c r="I203" s="6" t="n">
        <v>-28104.77</v>
      </c>
      <c r="J203" s="6" t="n">
        <v>0</v>
      </c>
      <c r="K203" s="6" t="n">
        <v>0</v>
      </c>
      <c r="L203" s="6" t="n">
        <v>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44039.512210648</v>
      </c>
      <c r="B204" s="16" t="s">
        <v>279</v>
      </c>
      <c r="C204" s="16" t="s">
        <v>359</v>
      </c>
      <c r="D204" s="16" t="s">
        <v>273</v>
      </c>
      <c r="E204" s="16" t="s">
        <v>358</v>
      </c>
      <c r="F204" s="16" t="s">
        <v>19</v>
      </c>
      <c r="G204" s="7" t="n">
        <v>63</v>
      </c>
      <c r="H204" s="6" t="n">
        <v>5.664</v>
      </c>
      <c r="I204" s="6" t="n">
        <v>-356.83</v>
      </c>
      <c r="J204" s="6" t="n">
        <v>0</v>
      </c>
      <c r="K204" s="6" t="n">
        <v>0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44039.596342593</v>
      </c>
      <c r="B205" s="16" t="s">
        <v>42</v>
      </c>
      <c r="C205" s="16" t="s">
        <v>422</v>
      </c>
      <c r="D205" s="16" t="s">
        <v>273</v>
      </c>
      <c r="E205" s="16" t="s">
        <v>17</v>
      </c>
      <c r="F205" s="16" t="s">
        <v>19</v>
      </c>
      <c r="G205" s="7" t="n">
        <v>200</v>
      </c>
      <c r="H205" s="6" t="n">
        <v>9.5</v>
      </c>
      <c r="I205" s="6" t="n">
        <v>-1900</v>
      </c>
      <c r="J205" s="6" t="n">
        <v>0</v>
      </c>
      <c r="K205" s="6" t="n">
        <v>-0.95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44039.596354167</v>
      </c>
      <c r="B206" s="22" t="s">
        <v>353</v>
      </c>
      <c r="C206" s="22" t="s">
        <v>89</v>
      </c>
      <c r="D206" s="22" t="s">
        <v>353</v>
      </c>
      <c r="E206" s="22" t="s">
        <v>353</v>
      </c>
      <c r="F206" s="22" t="s">
        <v>19</v>
      </c>
      <c r="G206" s="23" t="n">
        <v>1</v>
      </c>
      <c r="H206" s="24" t="n">
        <v>1</v>
      </c>
      <c r="I206" s="24" t="n">
        <v>1906.96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5" t="n">
        <v>44041</v>
      </c>
      <c r="B207" s="26" t="s">
        <v>355</v>
      </c>
      <c r="C207" s="26" t="s">
        <v>356</v>
      </c>
      <c r="D207" s="26" t="s">
        <v>355</v>
      </c>
      <c r="E207" s="26" t="s">
        <v>355</v>
      </c>
      <c r="F207" s="26" t="s">
        <v>19</v>
      </c>
      <c r="G207" s="27" t="n">
        <v>1</v>
      </c>
      <c r="H207" s="28" t="n">
        <v>-1</v>
      </c>
      <c r="I207" s="28" t="n">
        <v>-290</v>
      </c>
      <c r="J207" s="28" t="n">
        <v>0</v>
      </c>
      <c r="K207" s="28" t="n">
        <v>0</v>
      </c>
      <c r="L207" s="28" t="n">
        <v>0</v>
      </c>
      <c r="M207" s="28"/>
      <c r="N207" s="6" t="s">
        <f>=I207+J207+K207+L207</f>
      </c>
      <c r="O207" s="26"/>
    </row>
    <row collapsed="false" customFormat="false" customHeight="false" hidden="false" ht="12.1" outlineLevel="0" r="208">
      <c r="A208" s="25" t="n">
        <v>44041.635034722</v>
      </c>
      <c r="B208" s="26" t="s">
        <v>376</v>
      </c>
      <c r="C208" s="26" t="s">
        <v>426</v>
      </c>
      <c r="D208" s="26" t="s">
        <v>376</v>
      </c>
      <c r="E208" s="26" t="s">
        <v>376</v>
      </c>
      <c r="F208" s="26" t="s">
        <v>19</v>
      </c>
      <c r="G208" s="27" t="n">
        <v>1</v>
      </c>
      <c r="H208" s="28" t="n">
        <v>-1</v>
      </c>
      <c r="I208" s="28" t="n">
        <v>-6</v>
      </c>
      <c r="J208" s="28" t="n">
        <v>0</v>
      </c>
      <c r="K208" s="28" t="n">
        <v>0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1" t="n">
        <v>44041.635034722</v>
      </c>
      <c r="B209" s="22" t="s">
        <v>378</v>
      </c>
      <c r="C209" s="22" t="s">
        <v>427</v>
      </c>
      <c r="D209" s="22" t="s">
        <v>378</v>
      </c>
      <c r="E209" s="22" t="s">
        <v>378</v>
      </c>
      <c r="F209" s="22" t="s">
        <v>19</v>
      </c>
      <c r="G209" s="23" t="n">
        <v>1</v>
      </c>
      <c r="H209" s="24" t="n">
        <v>1</v>
      </c>
      <c r="I209" s="24" t="n">
        <v>52.6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44042.690138889</v>
      </c>
      <c r="B210" s="22" t="s">
        <v>378</v>
      </c>
      <c r="C210" s="22" t="s">
        <v>428</v>
      </c>
      <c r="D210" s="22" t="s">
        <v>378</v>
      </c>
      <c r="E210" s="22" t="s">
        <v>378</v>
      </c>
      <c r="F210" s="22" t="s">
        <v>19</v>
      </c>
      <c r="G210" s="23" t="n">
        <v>1</v>
      </c>
      <c r="H210" s="24" t="n">
        <v>1</v>
      </c>
      <c r="I210" s="24" t="n">
        <v>13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5" t="n">
        <v>44043.599768519</v>
      </c>
      <c r="B211" s="26" t="s">
        <v>376</v>
      </c>
      <c r="C211" s="26" t="s">
        <v>429</v>
      </c>
      <c r="D211" s="26" t="s">
        <v>376</v>
      </c>
      <c r="E211" s="26" t="s">
        <v>376</v>
      </c>
      <c r="F211" s="26" t="s">
        <v>19</v>
      </c>
      <c r="G211" s="27" t="n">
        <v>1</v>
      </c>
      <c r="H211" s="28" t="n">
        <v>-1</v>
      </c>
      <c r="I211" s="28" t="n">
        <v>-20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6"/>
    </row>
    <row collapsed="false" customFormat="false" customHeight="false" hidden="false" ht="12.1" outlineLevel="0" r="212">
      <c r="A212" s="21" t="n">
        <v>44043.599768519</v>
      </c>
      <c r="B212" s="22" t="s">
        <v>378</v>
      </c>
      <c r="C212" s="22" t="s">
        <v>430</v>
      </c>
      <c r="D212" s="22" t="s">
        <v>378</v>
      </c>
      <c r="E212" s="22" t="s">
        <v>378</v>
      </c>
      <c r="F212" s="22" t="s">
        <v>19</v>
      </c>
      <c r="G212" s="23" t="n">
        <v>1</v>
      </c>
      <c r="H212" s="24" t="n">
        <v>1</v>
      </c>
      <c r="I212" s="24" t="n">
        <v>152.4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0" t="n">
        <v>44046.5778125</v>
      </c>
      <c r="B213" s="16" t="s">
        <v>30</v>
      </c>
      <c r="C213" s="16" t="s">
        <v>416</v>
      </c>
      <c r="D213" s="16" t="s">
        <v>273</v>
      </c>
      <c r="E213" s="16" t="s">
        <v>17</v>
      </c>
      <c r="F213" s="16" t="s">
        <v>19</v>
      </c>
      <c r="G213" s="7" t="n">
        <v>1</v>
      </c>
      <c r="H213" s="6" t="n">
        <v>918.8</v>
      </c>
      <c r="I213" s="6" t="n">
        <v>-918.8</v>
      </c>
      <c r="J213" s="6" t="n">
        <v>0</v>
      </c>
      <c r="K213" s="6" t="n">
        <v>-0.46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1" t="n">
        <v>44046.577824074</v>
      </c>
      <c r="B214" s="22" t="s">
        <v>353</v>
      </c>
      <c r="C214" s="22" t="s">
        <v>89</v>
      </c>
      <c r="D214" s="22" t="s">
        <v>353</v>
      </c>
      <c r="E214" s="22" t="s">
        <v>353</v>
      </c>
      <c r="F214" s="22" t="s">
        <v>19</v>
      </c>
      <c r="G214" s="23" t="n">
        <v>1</v>
      </c>
      <c r="H214" s="24" t="n">
        <v>1</v>
      </c>
      <c r="I214" s="24" t="n">
        <v>922.07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0" t="n">
        <v>44046.580358796</v>
      </c>
      <c r="B215" s="16" t="s">
        <v>33</v>
      </c>
      <c r="C215" s="16" t="s">
        <v>389</v>
      </c>
      <c r="D215" s="16" t="s">
        <v>273</v>
      </c>
      <c r="E215" s="16" t="s">
        <v>17</v>
      </c>
      <c r="F215" s="16" t="s">
        <v>19</v>
      </c>
      <c r="G215" s="7" t="n">
        <v>10</v>
      </c>
      <c r="H215" s="6" t="n">
        <v>145.62</v>
      </c>
      <c r="I215" s="6" t="n">
        <v>-1456.2</v>
      </c>
      <c r="J215" s="6" t="n">
        <v>0</v>
      </c>
      <c r="K215" s="6" t="n">
        <v>-0.73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9" t="n">
        <v>44047.42431713</v>
      </c>
      <c r="B216" s="30" t="s">
        <v>307</v>
      </c>
      <c r="C216" s="30" t="s">
        <v>412</v>
      </c>
      <c r="D216" s="30" t="s">
        <v>276</v>
      </c>
      <c r="E216" s="30" t="s">
        <v>17</v>
      </c>
      <c r="F216" s="30" t="s">
        <v>19</v>
      </c>
      <c r="G216" s="31" t="n">
        <v>-100</v>
      </c>
      <c r="H216" s="32" t="n">
        <v>35.715</v>
      </c>
      <c r="I216" s="32" t="n">
        <v>3571.5</v>
      </c>
      <c r="J216" s="32" t="n">
        <v>0</v>
      </c>
      <c r="K216" s="32" t="n">
        <v>-1.79</v>
      </c>
      <c r="L216" s="32" t="n">
        <v>0</v>
      </c>
      <c r="M216" s="32"/>
      <c r="N216" s="6" t="s">
        <f>=I216+J216+K216+L216</f>
      </c>
      <c r="O216" s="30"/>
    </row>
    <row collapsed="false" customFormat="false" customHeight="false" hidden="false" ht="12.1" outlineLevel="0" r="217">
      <c r="A217" s="21" t="n">
        <v>44047.809548611</v>
      </c>
      <c r="B217" s="22" t="s">
        <v>353</v>
      </c>
      <c r="C217" s="22" t="s">
        <v>89</v>
      </c>
      <c r="D217" s="22" t="s">
        <v>353</v>
      </c>
      <c r="E217" s="22" t="s">
        <v>353</v>
      </c>
      <c r="F217" s="22" t="s">
        <v>19</v>
      </c>
      <c r="G217" s="23" t="n">
        <v>1</v>
      </c>
      <c r="H217" s="24" t="n">
        <v>1</v>
      </c>
      <c r="I217" s="24" t="n">
        <v>300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0" t="n">
        <v>44047.810092593</v>
      </c>
      <c r="B218" s="16" t="s">
        <v>314</v>
      </c>
      <c r="C218" s="16" t="s">
        <v>431</v>
      </c>
      <c r="D218" s="16" t="s">
        <v>273</v>
      </c>
      <c r="E218" s="16" t="s">
        <v>17</v>
      </c>
      <c r="F218" s="16" t="s">
        <v>19</v>
      </c>
      <c r="G218" s="7" t="n">
        <v>100</v>
      </c>
      <c r="H218" s="6" t="n">
        <v>36.835</v>
      </c>
      <c r="I218" s="6" t="n">
        <v>-3683.5</v>
      </c>
      <c r="J218" s="6" t="n">
        <v>0</v>
      </c>
      <c r="K218" s="6" t="n">
        <v>-1.84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1" t="n">
        <v>44048.033530093</v>
      </c>
      <c r="B219" s="22" t="s">
        <v>378</v>
      </c>
      <c r="C219" s="22" t="s">
        <v>432</v>
      </c>
      <c r="D219" s="22" t="s">
        <v>378</v>
      </c>
      <c r="E219" s="22" t="s">
        <v>378</v>
      </c>
      <c r="F219" s="22" t="s">
        <v>61</v>
      </c>
      <c r="G219" s="23" t="n">
        <v>1</v>
      </c>
      <c r="H219" s="24" t="n">
        <v>1</v>
      </c>
      <c r="I219" s="24" t="n">
        <v>0.35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9" t="n">
        <v>44049.7603125</v>
      </c>
      <c r="B220" s="30" t="s">
        <v>296</v>
      </c>
      <c r="C220" s="30" t="s">
        <v>387</v>
      </c>
      <c r="D220" s="30" t="s">
        <v>276</v>
      </c>
      <c r="E220" s="30" t="s">
        <v>17</v>
      </c>
      <c r="F220" s="30" t="s">
        <v>19</v>
      </c>
      <c r="G220" s="31" t="n">
        <v>-10</v>
      </c>
      <c r="H220" s="32" t="n">
        <v>111.02</v>
      </c>
      <c r="I220" s="32" t="n">
        <v>1110.2</v>
      </c>
      <c r="J220" s="32" t="n">
        <v>0</v>
      </c>
      <c r="K220" s="32" t="n">
        <v>-0.56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9" t="n">
        <v>44049.765115741</v>
      </c>
      <c r="B221" s="30" t="s">
        <v>306</v>
      </c>
      <c r="C221" s="30" t="s">
        <v>410</v>
      </c>
      <c r="D221" s="30" t="s">
        <v>276</v>
      </c>
      <c r="E221" s="30" t="s">
        <v>17</v>
      </c>
      <c r="F221" s="30" t="s">
        <v>19</v>
      </c>
      <c r="G221" s="31" t="n">
        <v>-1000</v>
      </c>
      <c r="H221" s="32" t="n">
        <v>1.5936</v>
      </c>
      <c r="I221" s="32" t="n">
        <v>1593.6</v>
      </c>
      <c r="J221" s="32" t="n">
        <v>0</v>
      </c>
      <c r="K221" s="32" t="n">
        <v>-0.8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9" t="n">
        <v>44049.775706019</v>
      </c>
      <c r="B222" s="30" t="s">
        <v>298</v>
      </c>
      <c r="C222" s="30" t="s">
        <v>393</v>
      </c>
      <c r="D222" s="30" t="s">
        <v>276</v>
      </c>
      <c r="E222" s="30" t="s">
        <v>17</v>
      </c>
      <c r="F222" s="30" t="s">
        <v>19</v>
      </c>
      <c r="G222" s="31" t="n">
        <v>-10</v>
      </c>
      <c r="H222" s="32" t="n">
        <v>35.65</v>
      </c>
      <c r="I222" s="32" t="n">
        <v>356.5</v>
      </c>
      <c r="J222" s="32" t="n">
        <v>0</v>
      </c>
      <c r="K222" s="32" t="n">
        <v>-0.18</v>
      </c>
      <c r="L222" s="32" t="n">
        <v>0</v>
      </c>
      <c r="M222" s="32"/>
      <c r="N222" s="6" t="s">
        <f>=I222+J222+K222+L222</f>
      </c>
      <c r="O222" s="30"/>
    </row>
    <row collapsed="false" customFormat="false" customHeight="false" hidden="false" ht="12.1" outlineLevel="0" r="223">
      <c r="A223" s="21" t="n">
        <v>44053.454722222</v>
      </c>
      <c r="B223" s="22" t="s">
        <v>353</v>
      </c>
      <c r="C223" s="22" t="s">
        <v>89</v>
      </c>
      <c r="D223" s="22" t="s">
        <v>353</v>
      </c>
      <c r="E223" s="22" t="s">
        <v>353</v>
      </c>
      <c r="F223" s="22" t="s">
        <v>19</v>
      </c>
      <c r="G223" s="23" t="n">
        <v>1</v>
      </c>
      <c r="H223" s="24" t="n">
        <v>1</v>
      </c>
      <c r="I223" s="24" t="n">
        <v>1000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0" t="n">
        <v>44053.45494213</v>
      </c>
      <c r="B224" s="16" t="s">
        <v>48</v>
      </c>
      <c r="C224" s="16" t="s">
        <v>394</v>
      </c>
      <c r="D224" s="16" t="s">
        <v>273</v>
      </c>
      <c r="E224" s="16" t="s">
        <v>17</v>
      </c>
      <c r="F224" s="16" t="s">
        <v>19</v>
      </c>
      <c r="G224" s="7" t="n">
        <v>200</v>
      </c>
      <c r="H224" s="6" t="n">
        <v>20.256</v>
      </c>
      <c r="I224" s="6" t="n">
        <v>-4051.2</v>
      </c>
      <c r="J224" s="6" t="n">
        <v>0</v>
      </c>
      <c r="K224" s="6" t="n">
        <v>-2.03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5" t="n">
        <v>44055.978449074</v>
      </c>
      <c r="B225" s="26" t="s">
        <v>376</v>
      </c>
      <c r="C225" s="26" t="s">
        <v>433</v>
      </c>
      <c r="D225" s="26" t="s">
        <v>376</v>
      </c>
      <c r="E225" s="26" t="s">
        <v>376</v>
      </c>
      <c r="F225" s="26" t="s">
        <v>19</v>
      </c>
      <c r="G225" s="27" t="n">
        <v>1</v>
      </c>
      <c r="H225" s="28" t="n">
        <v>-1</v>
      </c>
      <c r="I225" s="28" t="n">
        <v>-70</v>
      </c>
      <c r="J225" s="28" t="n">
        <v>0</v>
      </c>
      <c r="K225" s="28" t="n">
        <v>0</v>
      </c>
      <c r="L225" s="28" t="n">
        <v>0</v>
      </c>
      <c r="M225" s="28"/>
      <c r="N225" s="6" t="s">
        <f>=I225+J225+K225+L225</f>
      </c>
      <c r="O225" s="26"/>
    </row>
    <row collapsed="false" customFormat="false" customHeight="false" hidden="false" ht="12.1" outlineLevel="0" r="226">
      <c r="A226" s="21" t="n">
        <v>44055.978449074</v>
      </c>
      <c r="B226" s="22" t="s">
        <v>378</v>
      </c>
      <c r="C226" s="22" t="s">
        <v>434</v>
      </c>
      <c r="D226" s="22" t="s">
        <v>378</v>
      </c>
      <c r="E226" s="22" t="s">
        <v>378</v>
      </c>
      <c r="F226" s="22" t="s">
        <v>19</v>
      </c>
      <c r="G226" s="23" t="n">
        <v>1</v>
      </c>
      <c r="H226" s="24" t="n">
        <v>1</v>
      </c>
      <c r="I226" s="24" t="n">
        <v>540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44056.417951389</v>
      </c>
      <c r="B227" s="22" t="s">
        <v>353</v>
      </c>
      <c r="C227" s="22" t="s">
        <v>89</v>
      </c>
      <c r="D227" s="22" t="s">
        <v>353</v>
      </c>
      <c r="E227" s="22" t="s">
        <v>353</v>
      </c>
      <c r="F227" s="22" t="s">
        <v>19</v>
      </c>
      <c r="G227" s="23" t="n">
        <v>1</v>
      </c>
      <c r="H227" s="24" t="n">
        <v>1</v>
      </c>
      <c r="I227" s="24" t="n">
        <v>1151.98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44056.417951389</v>
      </c>
      <c r="B228" s="16" t="s">
        <v>39</v>
      </c>
      <c r="C228" s="16" t="s">
        <v>367</v>
      </c>
      <c r="D228" s="16" t="s">
        <v>273</v>
      </c>
      <c r="E228" s="16" t="s">
        <v>17</v>
      </c>
      <c r="F228" s="16" t="s">
        <v>19</v>
      </c>
      <c r="G228" s="7" t="n">
        <v>1</v>
      </c>
      <c r="H228" s="6" t="n">
        <v>1148.2</v>
      </c>
      <c r="I228" s="6" t="n">
        <v>-1148.2</v>
      </c>
      <c r="J228" s="6" t="n">
        <v>0</v>
      </c>
      <c r="K228" s="6" t="n">
        <v>-0.57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1" t="n">
        <v>44071.217592593</v>
      </c>
      <c r="B229" s="22" t="s">
        <v>378</v>
      </c>
      <c r="C229" s="22" t="s">
        <v>435</v>
      </c>
      <c r="D229" s="22" t="s">
        <v>378</v>
      </c>
      <c r="E229" s="22" t="s">
        <v>378</v>
      </c>
      <c r="F229" s="22" t="s">
        <v>61</v>
      </c>
      <c r="G229" s="23" t="n">
        <v>1</v>
      </c>
      <c r="H229" s="24" t="n">
        <v>1</v>
      </c>
      <c r="I229" s="24" t="n">
        <v>0.6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4"/>
      <c r="O229" s="22"/>
    </row>
    <row collapsed="false" customFormat="false" customHeight="false" hidden="false" ht="12.1" outlineLevel="0" r="230">
      <c r="A230" s="21" t="n">
        <v>44075.731296296</v>
      </c>
      <c r="B230" s="22" t="s">
        <v>378</v>
      </c>
      <c r="C230" s="22" t="s">
        <v>398</v>
      </c>
      <c r="D230" s="22" t="s">
        <v>378</v>
      </c>
      <c r="E230" s="22" t="s">
        <v>378</v>
      </c>
      <c r="F230" s="22" t="s">
        <v>61</v>
      </c>
      <c r="G230" s="23" t="n">
        <v>1</v>
      </c>
      <c r="H230" s="24" t="n">
        <v>1</v>
      </c>
      <c r="I230" s="24" t="n">
        <v>0.4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9" t="n">
        <v>44076.624247685</v>
      </c>
      <c r="B231" s="30" t="s">
        <v>308</v>
      </c>
      <c r="C231" s="30" t="s">
        <v>413</v>
      </c>
      <c r="D231" s="30" t="s">
        <v>276</v>
      </c>
      <c r="E231" s="30" t="s">
        <v>17</v>
      </c>
      <c r="F231" s="30" t="s">
        <v>19</v>
      </c>
      <c r="G231" s="31" t="n">
        <v>-100</v>
      </c>
      <c r="H231" s="32" t="n">
        <v>7.83</v>
      </c>
      <c r="I231" s="32" t="n">
        <v>783</v>
      </c>
      <c r="J231" s="32" t="n">
        <v>0</v>
      </c>
      <c r="K231" s="32" t="n">
        <v>-0.39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0" t="n">
        <v>44076.70587963</v>
      </c>
      <c r="B232" s="16" t="s">
        <v>436</v>
      </c>
      <c r="C232" s="16" t="s">
        <v>437</v>
      </c>
      <c r="D232" s="16" t="s">
        <v>273</v>
      </c>
      <c r="E232" s="16" t="s">
        <v>438</v>
      </c>
      <c r="F232" s="16" t="s">
        <v>19</v>
      </c>
      <c r="G232" s="7" t="n">
        <v>15</v>
      </c>
      <c r="H232" s="6" t="n">
        <v>75.3575</v>
      </c>
      <c r="I232" s="6" t="n">
        <v>-1130.36</v>
      </c>
      <c r="J232" s="6" t="n">
        <v>0</v>
      </c>
      <c r="K232" s="6" t="n">
        <v>-0.57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0" t="n">
        <v>44076.707141204</v>
      </c>
      <c r="B233" s="16" t="s">
        <v>315</v>
      </c>
      <c r="C233" s="16" t="s">
        <v>439</v>
      </c>
      <c r="D233" s="16" t="s">
        <v>273</v>
      </c>
      <c r="E233" s="16" t="s">
        <v>358</v>
      </c>
      <c r="F233" s="16" t="s">
        <v>61</v>
      </c>
      <c r="G233" s="7" t="n">
        <v>272</v>
      </c>
      <c r="H233" s="6" t="n">
        <v>0.0856</v>
      </c>
      <c r="I233" s="6" t="n">
        <v>-23.28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9" t="n">
        <v>44076.715891204</v>
      </c>
      <c r="B234" s="30" t="s">
        <v>299</v>
      </c>
      <c r="C234" s="30" t="s">
        <v>395</v>
      </c>
      <c r="D234" s="30" t="s">
        <v>276</v>
      </c>
      <c r="E234" s="30" t="s">
        <v>17</v>
      </c>
      <c r="F234" s="30" t="s">
        <v>19</v>
      </c>
      <c r="G234" s="31" t="n">
        <v>-100</v>
      </c>
      <c r="H234" s="32" t="n">
        <v>13.45</v>
      </c>
      <c r="I234" s="32" t="n">
        <v>1345</v>
      </c>
      <c r="J234" s="32" t="n">
        <v>0</v>
      </c>
      <c r="K234" s="32" t="n">
        <v>-0.67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44076.716585648</v>
      </c>
      <c r="B235" s="30" t="s">
        <v>297</v>
      </c>
      <c r="C235" s="30" t="s">
        <v>391</v>
      </c>
      <c r="D235" s="30" t="s">
        <v>276</v>
      </c>
      <c r="E235" s="30" t="s">
        <v>17</v>
      </c>
      <c r="F235" s="30" t="s">
        <v>61</v>
      </c>
      <c r="G235" s="31" t="n">
        <v>-1</v>
      </c>
      <c r="H235" s="32" t="n">
        <v>21</v>
      </c>
      <c r="I235" s="32" t="n">
        <v>21</v>
      </c>
      <c r="J235" s="32" t="n">
        <v>0</v>
      </c>
      <c r="K235" s="32" t="n">
        <v>-0.01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44076.716585648</v>
      </c>
      <c r="B236" s="30" t="s">
        <v>297</v>
      </c>
      <c r="C236" s="30" t="s">
        <v>391</v>
      </c>
      <c r="D236" s="30" t="s">
        <v>276</v>
      </c>
      <c r="E236" s="30" t="s">
        <v>17</v>
      </c>
      <c r="F236" s="30" t="s">
        <v>61</v>
      </c>
      <c r="G236" s="31" t="n">
        <v>-1</v>
      </c>
      <c r="H236" s="32" t="n">
        <v>21</v>
      </c>
      <c r="I236" s="32" t="n">
        <v>21</v>
      </c>
      <c r="J236" s="32" t="n">
        <v>0</v>
      </c>
      <c r="K236" s="32" t="n">
        <v>-0.01</v>
      </c>
      <c r="L236" s="32" t="n">
        <v>0</v>
      </c>
      <c r="M236" s="6" t="s">
        <f>=I236+J236+K236+L236</f>
      </c>
      <c r="N236" s="32"/>
      <c r="O236" s="30"/>
    </row>
    <row collapsed="false" customFormat="false" customHeight="false" hidden="false" ht="12.1" outlineLevel="0" r="237">
      <c r="A237" s="20" t="n">
        <v>44076.717638889</v>
      </c>
      <c r="B237" s="16" t="s">
        <v>315</v>
      </c>
      <c r="C237" s="16" t="s">
        <v>439</v>
      </c>
      <c r="D237" s="16" t="s">
        <v>273</v>
      </c>
      <c r="E237" s="16" t="s">
        <v>358</v>
      </c>
      <c r="F237" s="16" t="s">
        <v>61</v>
      </c>
      <c r="G237" s="7" t="n">
        <v>488</v>
      </c>
      <c r="H237" s="6" t="n">
        <v>0.0859</v>
      </c>
      <c r="I237" s="6" t="n">
        <v>-41.92</v>
      </c>
      <c r="J237" s="6" t="n">
        <v>0</v>
      </c>
      <c r="K237" s="6" t="n">
        <v>0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44076.718136574</v>
      </c>
      <c r="B238" s="16" t="s">
        <v>436</v>
      </c>
      <c r="C238" s="16" t="s">
        <v>437</v>
      </c>
      <c r="D238" s="16" t="s">
        <v>273</v>
      </c>
      <c r="E238" s="16" t="s">
        <v>438</v>
      </c>
      <c r="F238" s="16" t="s">
        <v>19</v>
      </c>
      <c r="G238" s="7" t="n">
        <v>18</v>
      </c>
      <c r="H238" s="6" t="n">
        <v>75.0525</v>
      </c>
      <c r="I238" s="6" t="n">
        <v>-1350.95</v>
      </c>
      <c r="J238" s="6" t="n">
        <v>0</v>
      </c>
      <c r="K238" s="6" t="n">
        <v>-0.68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44076.718321759</v>
      </c>
      <c r="B239" s="16" t="s">
        <v>315</v>
      </c>
      <c r="C239" s="16" t="s">
        <v>439</v>
      </c>
      <c r="D239" s="16" t="s">
        <v>273</v>
      </c>
      <c r="E239" s="16" t="s">
        <v>358</v>
      </c>
      <c r="F239" s="16" t="s">
        <v>61</v>
      </c>
      <c r="G239" s="7" t="n">
        <v>210</v>
      </c>
      <c r="H239" s="6" t="n">
        <v>0.086</v>
      </c>
      <c r="I239" s="6" t="n">
        <v>-18.06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44077.430856481</v>
      </c>
      <c r="B240" s="16" t="s">
        <v>436</v>
      </c>
      <c r="C240" s="16" t="s">
        <v>437</v>
      </c>
      <c r="D240" s="16" t="s">
        <v>273</v>
      </c>
      <c r="E240" s="16" t="s">
        <v>438</v>
      </c>
      <c r="F240" s="16" t="s">
        <v>19</v>
      </c>
      <c r="G240" s="7" t="n">
        <v>24</v>
      </c>
      <c r="H240" s="6" t="n">
        <v>75.42</v>
      </c>
      <c r="I240" s="6" t="n">
        <v>-1810.08</v>
      </c>
      <c r="J240" s="6" t="n">
        <v>0</v>
      </c>
      <c r="K240" s="6" t="n">
        <v>0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9" t="n">
        <v>44077.430856481</v>
      </c>
      <c r="B241" s="30" t="s">
        <v>440</v>
      </c>
      <c r="C241" s="30" t="s">
        <v>441</v>
      </c>
      <c r="D241" s="30" t="s">
        <v>276</v>
      </c>
      <c r="E241" s="30" t="s">
        <v>438</v>
      </c>
      <c r="F241" s="30" t="s">
        <v>19</v>
      </c>
      <c r="G241" s="31" t="n">
        <v>-24</v>
      </c>
      <c r="H241" s="32" t="n">
        <v>75.42</v>
      </c>
      <c r="I241" s="32" t="n">
        <v>1810.08</v>
      </c>
      <c r="J241" s="32" t="n">
        <v>0</v>
      </c>
      <c r="K241" s="32" t="n">
        <v>0</v>
      </c>
      <c r="L241" s="32" t="n">
        <v>0</v>
      </c>
      <c r="M241" s="32"/>
      <c r="N241" s="6" t="s">
        <f>=I241+J241+K241+L241</f>
      </c>
      <c r="O241" s="30"/>
    </row>
    <row collapsed="false" customFormat="false" customHeight="false" hidden="false" ht="12.1" outlineLevel="0" r="242">
      <c r="A242" s="25" t="n">
        <v>44078</v>
      </c>
      <c r="B242" s="26" t="s">
        <v>355</v>
      </c>
      <c r="C242" s="26" t="s">
        <v>356</v>
      </c>
      <c r="D242" s="26" t="s">
        <v>355</v>
      </c>
      <c r="E242" s="26" t="s">
        <v>355</v>
      </c>
      <c r="F242" s="26" t="s">
        <v>19</v>
      </c>
      <c r="G242" s="27" t="n">
        <v>1</v>
      </c>
      <c r="H242" s="28" t="n">
        <v>-1</v>
      </c>
      <c r="I242" s="28" t="n">
        <v>-290</v>
      </c>
      <c r="J242" s="28" t="n">
        <v>0</v>
      </c>
      <c r="K242" s="28" t="n">
        <v>0</v>
      </c>
      <c r="L242" s="28" t="n">
        <v>0</v>
      </c>
      <c r="M242" s="28"/>
      <c r="N242" s="6" t="s">
        <f>=I242+J242+K242+L242</f>
      </c>
      <c r="O242" s="26"/>
    </row>
    <row collapsed="false" customFormat="false" customHeight="false" hidden="false" ht="12.1" outlineLevel="0" r="243">
      <c r="A243" s="25" t="n">
        <v>44082.5009375</v>
      </c>
      <c r="B243" s="26" t="s">
        <v>376</v>
      </c>
      <c r="C243" s="26" t="s">
        <v>442</v>
      </c>
      <c r="D243" s="26" t="s">
        <v>376</v>
      </c>
      <c r="E243" s="26" t="s">
        <v>376</v>
      </c>
      <c r="F243" s="26" t="s">
        <v>19</v>
      </c>
      <c r="G243" s="27" t="n">
        <v>1</v>
      </c>
      <c r="H243" s="28" t="n">
        <v>-1</v>
      </c>
      <c r="I243" s="28" t="n">
        <v>-13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44082.5009375</v>
      </c>
      <c r="B244" s="22" t="s">
        <v>378</v>
      </c>
      <c r="C244" s="22" t="s">
        <v>443</v>
      </c>
      <c r="D244" s="22" t="s">
        <v>378</v>
      </c>
      <c r="E244" s="22" t="s">
        <v>378</v>
      </c>
      <c r="F244" s="22" t="s">
        <v>19</v>
      </c>
      <c r="G244" s="23" t="n">
        <v>1</v>
      </c>
      <c r="H244" s="24" t="n">
        <v>1</v>
      </c>
      <c r="I244" s="24" t="n">
        <v>100</v>
      </c>
      <c r="J244" s="24" t="n">
        <v>0</v>
      </c>
      <c r="K244" s="24" t="n">
        <v>0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44090.903229167</v>
      </c>
      <c r="B245" s="26" t="s">
        <v>376</v>
      </c>
      <c r="C245" s="26" t="s">
        <v>444</v>
      </c>
      <c r="D245" s="26" t="s">
        <v>376</v>
      </c>
      <c r="E245" s="26" t="s">
        <v>376</v>
      </c>
      <c r="F245" s="26" t="s">
        <v>19</v>
      </c>
      <c r="G245" s="27" t="n">
        <v>1</v>
      </c>
      <c r="H245" s="28" t="n">
        <v>-1</v>
      </c>
      <c r="I245" s="28" t="n">
        <v>-10</v>
      </c>
      <c r="J245" s="28" t="n">
        <v>0</v>
      </c>
      <c r="K245" s="28" t="n">
        <v>0</v>
      </c>
      <c r="L245" s="28" t="n">
        <v>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44090.903229167</v>
      </c>
      <c r="B246" s="22" t="s">
        <v>378</v>
      </c>
      <c r="C246" s="22" t="s">
        <v>445</v>
      </c>
      <c r="D246" s="22" t="s">
        <v>378</v>
      </c>
      <c r="E246" s="22" t="s">
        <v>378</v>
      </c>
      <c r="F246" s="22" t="s">
        <v>19</v>
      </c>
      <c r="G246" s="23" t="n">
        <v>1</v>
      </c>
      <c r="H246" s="24" t="n">
        <v>1</v>
      </c>
      <c r="I246" s="24" t="n">
        <v>77.2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9" t="n">
        <v>44096.75462963</v>
      </c>
      <c r="B247" s="30" t="s">
        <v>279</v>
      </c>
      <c r="C247" s="30" t="s">
        <v>359</v>
      </c>
      <c r="D247" s="30" t="s">
        <v>276</v>
      </c>
      <c r="E247" s="30" t="s">
        <v>358</v>
      </c>
      <c r="F247" s="30" t="s">
        <v>19</v>
      </c>
      <c r="G247" s="31" t="n">
        <v>-500</v>
      </c>
      <c r="H247" s="32" t="n">
        <v>5.69</v>
      </c>
      <c r="I247" s="32" t="n">
        <v>2845</v>
      </c>
      <c r="J247" s="32" t="n">
        <v>0</v>
      </c>
      <c r="K247" s="32" t="n">
        <v>0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44096.75462963</v>
      </c>
      <c r="B248" s="30" t="s">
        <v>279</v>
      </c>
      <c r="C248" s="30" t="s">
        <v>359</v>
      </c>
      <c r="D248" s="30" t="s">
        <v>276</v>
      </c>
      <c r="E248" s="30" t="s">
        <v>358</v>
      </c>
      <c r="F248" s="30" t="s">
        <v>19</v>
      </c>
      <c r="G248" s="31" t="n">
        <v>-180</v>
      </c>
      <c r="H248" s="32" t="n">
        <v>5.69</v>
      </c>
      <c r="I248" s="32" t="n">
        <v>1024.2</v>
      </c>
      <c r="J248" s="32" t="n">
        <v>0</v>
      </c>
      <c r="K248" s="32" t="n">
        <v>0</v>
      </c>
      <c r="L248" s="32" t="n">
        <v>0</v>
      </c>
      <c r="M248" s="32"/>
      <c r="N248" s="6" t="s">
        <f>=I248+J248+K248+L248</f>
      </c>
      <c r="O248" s="30"/>
    </row>
    <row collapsed="false" customFormat="false" customHeight="false" hidden="false" ht="12.1" outlineLevel="0" r="249">
      <c r="A249" s="29" t="n">
        <v>44096.75462963</v>
      </c>
      <c r="B249" s="30" t="s">
        <v>279</v>
      </c>
      <c r="C249" s="30" t="s">
        <v>359</v>
      </c>
      <c r="D249" s="30" t="s">
        <v>276</v>
      </c>
      <c r="E249" s="30" t="s">
        <v>358</v>
      </c>
      <c r="F249" s="30" t="s">
        <v>19</v>
      </c>
      <c r="G249" s="31" t="n">
        <v>-3797</v>
      </c>
      <c r="H249" s="32" t="n">
        <v>5.69</v>
      </c>
      <c r="I249" s="32" t="n">
        <v>21604.93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44096.75462963</v>
      </c>
      <c r="B250" s="30" t="s">
        <v>279</v>
      </c>
      <c r="C250" s="30" t="s">
        <v>359</v>
      </c>
      <c r="D250" s="30" t="s">
        <v>276</v>
      </c>
      <c r="E250" s="30" t="s">
        <v>358</v>
      </c>
      <c r="F250" s="30" t="s">
        <v>19</v>
      </c>
      <c r="G250" s="31" t="n">
        <v>-1000</v>
      </c>
      <c r="H250" s="32" t="n">
        <v>5.69</v>
      </c>
      <c r="I250" s="32" t="n">
        <v>5690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9" t="n">
        <v>44096.75462963</v>
      </c>
      <c r="B251" s="30" t="s">
        <v>279</v>
      </c>
      <c r="C251" s="30" t="s">
        <v>359</v>
      </c>
      <c r="D251" s="30" t="s">
        <v>276</v>
      </c>
      <c r="E251" s="30" t="s">
        <v>358</v>
      </c>
      <c r="F251" s="30" t="s">
        <v>19</v>
      </c>
      <c r="G251" s="31" t="n">
        <v>-20</v>
      </c>
      <c r="H251" s="32" t="n">
        <v>5.69</v>
      </c>
      <c r="I251" s="32" t="n">
        <v>113.8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</row>
    <row collapsed="false" customFormat="false" customHeight="false" hidden="false" ht="12.1" outlineLevel="0" r="252">
      <c r="A252" s="29" t="n">
        <v>44096.75462963</v>
      </c>
      <c r="B252" s="30" t="s">
        <v>279</v>
      </c>
      <c r="C252" s="30" t="s">
        <v>359</v>
      </c>
      <c r="D252" s="30" t="s">
        <v>276</v>
      </c>
      <c r="E252" s="30" t="s">
        <v>358</v>
      </c>
      <c r="F252" s="30" t="s">
        <v>19</v>
      </c>
      <c r="G252" s="31" t="n">
        <v>-430</v>
      </c>
      <c r="H252" s="32" t="n">
        <v>5.69</v>
      </c>
      <c r="I252" s="32" t="n">
        <v>2446.7</v>
      </c>
      <c r="J252" s="32" t="n">
        <v>0</v>
      </c>
      <c r="K252" s="32" t="n">
        <v>0</v>
      </c>
      <c r="L252" s="32" t="n">
        <v>0</v>
      </c>
      <c r="M252" s="32"/>
      <c r="N252" s="6" t="s">
        <f>=I252+J252+K252+L252</f>
      </c>
      <c r="O252" s="30"/>
    </row>
    <row collapsed="false" customFormat="false" customHeight="false" hidden="false" ht="12.1" outlineLevel="0" r="253">
      <c r="A253" s="29" t="n">
        <v>44096.75462963</v>
      </c>
      <c r="B253" s="30" t="s">
        <v>279</v>
      </c>
      <c r="C253" s="30" t="s">
        <v>359</v>
      </c>
      <c r="D253" s="30" t="s">
        <v>276</v>
      </c>
      <c r="E253" s="30" t="s">
        <v>358</v>
      </c>
      <c r="F253" s="30" t="s">
        <v>19</v>
      </c>
      <c r="G253" s="31" t="n">
        <v>-1600</v>
      </c>
      <c r="H253" s="32" t="n">
        <v>5.69</v>
      </c>
      <c r="I253" s="32" t="n">
        <v>9104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9" t="n">
        <v>44096.75462963</v>
      </c>
      <c r="B254" s="30" t="s">
        <v>279</v>
      </c>
      <c r="C254" s="30" t="s">
        <v>359</v>
      </c>
      <c r="D254" s="30" t="s">
        <v>276</v>
      </c>
      <c r="E254" s="30" t="s">
        <v>358</v>
      </c>
      <c r="F254" s="30" t="s">
        <v>19</v>
      </c>
      <c r="G254" s="31" t="n">
        <v>-360</v>
      </c>
      <c r="H254" s="32" t="n">
        <v>5.69</v>
      </c>
      <c r="I254" s="32" t="n">
        <v>2048.4</v>
      </c>
      <c r="J254" s="32" t="n">
        <v>0</v>
      </c>
      <c r="K254" s="32" t="n">
        <v>0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44096.75462963</v>
      </c>
      <c r="B255" s="30" t="s">
        <v>279</v>
      </c>
      <c r="C255" s="30" t="s">
        <v>359</v>
      </c>
      <c r="D255" s="30" t="s">
        <v>276</v>
      </c>
      <c r="E255" s="30" t="s">
        <v>358</v>
      </c>
      <c r="F255" s="30" t="s">
        <v>19</v>
      </c>
      <c r="G255" s="31" t="n">
        <v>-1033</v>
      </c>
      <c r="H255" s="32" t="n">
        <v>5.692</v>
      </c>
      <c r="I255" s="32" t="n">
        <v>5879.84</v>
      </c>
      <c r="J255" s="32" t="n">
        <v>0</v>
      </c>
      <c r="K255" s="32" t="n">
        <v>0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44096.75462963</v>
      </c>
      <c r="B256" s="30" t="s">
        <v>279</v>
      </c>
      <c r="C256" s="30" t="s">
        <v>359</v>
      </c>
      <c r="D256" s="30" t="s">
        <v>276</v>
      </c>
      <c r="E256" s="30" t="s">
        <v>358</v>
      </c>
      <c r="F256" s="30" t="s">
        <v>19</v>
      </c>
      <c r="G256" s="31" t="n">
        <v>-80</v>
      </c>
      <c r="H256" s="32" t="n">
        <v>5.69</v>
      </c>
      <c r="I256" s="32" t="n">
        <v>455.2</v>
      </c>
      <c r="J256" s="32" t="n">
        <v>0</v>
      </c>
      <c r="K256" s="32" t="n">
        <v>0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44096.754918981</v>
      </c>
      <c r="B257" s="30" t="s">
        <v>313</v>
      </c>
      <c r="C257" s="30" t="s">
        <v>425</v>
      </c>
      <c r="D257" s="30" t="s">
        <v>276</v>
      </c>
      <c r="E257" s="30" t="s">
        <v>358</v>
      </c>
      <c r="F257" s="30" t="s">
        <v>19</v>
      </c>
      <c r="G257" s="31" t="n">
        <v>-1</v>
      </c>
      <c r="H257" s="32" t="n">
        <v>1378</v>
      </c>
      <c r="I257" s="32" t="n">
        <v>1378</v>
      </c>
      <c r="J257" s="32" t="n">
        <v>0</v>
      </c>
      <c r="K257" s="32" t="n">
        <v>-0.69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9" t="n">
        <v>44096.754918981</v>
      </c>
      <c r="B258" s="30" t="s">
        <v>313</v>
      </c>
      <c r="C258" s="30" t="s">
        <v>425</v>
      </c>
      <c r="D258" s="30" t="s">
        <v>276</v>
      </c>
      <c r="E258" s="30" t="s">
        <v>358</v>
      </c>
      <c r="F258" s="30" t="s">
        <v>19</v>
      </c>
      <c r="G258" s="31" t="n">
        <v>-34</v>
      </c>
      <c r="H258" s="32" t="n">
        <v>1377.5</v>
      </c>
      <c r="I258" s="32" t="n">
        <v>46835</v>
      </c>
      <c r="J258" s="32" t="n">
        <v>0</v>
      </c>
      <c r="K258" s="32" t="n">
        <v>-23.42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44099.422013889</v>
      </c>
      <c r="B259" s="16" t="s">
        <v>21</v>
      </c>
      <c r="C259" s="16" t="s">
        <v>388</v>
      </c>
      <c r="D259" s="16" t="s">
        <v>273</v>
      </c>
      <c r="E259" s="16" t="s">
        <v>17</v>
      </c>
      <c r="F259" s="16" t="s">
        <v>19</v>
      </c>
      <c r="G259" s="7" t="n">
        <v>430</v>
      </c>
      <c r="H259" s="6" t="n">
        <v>229.09</v>
      </c>
      <c r="I259" s="6" t="n">
        <v>-98508.7</v>
      </c>
      <c r="J259" s="6" t="n">
        <v>0</v>
      </c>
      <c r="K259" s="6" t="n">
        <v>-49.25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1" t="n">
        <v>44099.422037037</v>
      </c>
      <c r="B260" s="22" t="s">
        <v>353</v>
      </c>
      <c r="C260" s="22" t="s">
        <v>89</v>
      </c>
      <c r="D260" s="22" t="s">
        <v>353</v>
      </c>
      <c r="E260" s="22" t="s">
        <v>353</v>
      </c>
      <c r="F260" s="22" t="s">
        <v>19</v>
      </c>
      <c r="G260" s="23" t="n">
        <v>1</v>
      </c>
      <c r="H260" s="24" t="n">
        <v>1</v>
      </c>
      <c r="I260" s="24" t="n">
        <v>98863.41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5" t="n">
        <v>44099.760706019</v>
      </c>
      <c r="B261" s="26" t="s">
        <v>376</v>
      </c>
      <c r="C261" s="26" t="s">
        <v>380</v>
      </c>
      <c r="D261" s="26" t="s">
        <v>376</v>
      </c>
      <c r="E261" s="26" t="s">
        <v>376</v>
      </c>
      <c r="F261" s="26" t="s">
        <v>19</v>
      </c>
      <c r="G261" s="27" t="n">
        <v>1</v>
      </c>
      <c r="H261" s="28" t="n">
        <v>-1</v>
      </c>
      <c r="I261" s="28" t="n">
        <v>-176</v>
      </c>
      <c r="J261" s="28" t="n">
        <v>0</v>
      </c>
      <c r="K261" s="28" t="n">
        <v>0</v>
      </c>
      <c r="L261" s="28" t="n">
        <v>0</v>
      </c>
      <c r="M261" s="28"/>
      <c r="N261" s="6" t="s">
        <f>=I261+J261+K261+L261</f>
      </c>
      <c r="O261" s="26"/>
    </row>
    <row collapsed="false" customFormat="false" customHeight="false" hidden="false" ht="12.1" outlineLevel="0" r="262">
      <c r="A262" s="33" t="n">
        <v>44099.760706019</v>
      </c>
      <c r="B262" s="34" t="s">
        <v>381</v>
      </c>
      <c r="C262" s="34" t="s">
        <v>95</v>
      </c>
      <c r="D262" s="34" t="s">
        <v>381</v>
      </c>
      <c r="E262" s="34" t="s">
        <v>381</v>
      </c>
      <c r="F262" s="34" t="s">
        <v>19</v>
      </c>
      <c r="G262" s="35" t="n">
        <v>1</v>
      </c>
      <c r="H262" s="36" t="n">
        <v>-99324</v>
      </c>
      <c r="I262" s="36" t="n">
        <v>-99324</v>
      </c>
      <c r="J262" s="36" t="n">
        <v>0</v>
      </c>
      <c r="K262" s="36" t="n">
        <v>0</v>
      </c>
      <c r="L262" s="36" t="n">
        <v>0</v>
      </c>
      <c r="M262" s="36"/>
      <c r="N262" s="6" t="s">
        <f>=I262+J262+K262+L262</f>
      </c>
      <c r="O262" s="34"/>
    </row>
    <row collapsed="false" customFormat="false" customHeight="false" hidden="false" ht="12.1" outlineLevel="0" r="263">
      <c r="A263" s="21" t="n">
        <v>44104.648275463</v>
      </c>
      <c r="B263" s="22" t="s">
        <v>378</v>
      </c>
      <c r="C263" s="22" t="s">
        <v>446</v>
      </c>
      <c r="D263" s="22" t="s">
        <v>378</v>
      </c>
      <c r="E263" s="22" t="s">
        <v>378</v>
      </c>
      <c r="F263" s="22" t="s">
        <v>61</v>
      </c>
      <c r="G263" s="23" t="n">
        <v>1</v>
      </c>
      <c r="H263" s="24" t="n">
        <v>1</v>
      </c>
      <c r="I263" s="24" t="n">
        <v>0.8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2"/>
    </row>
    <row collapsed="false" customFormat="false" customHeight="false" hidden="false" ht="12.1" outlineLevel="0" r="264">
      <c r="A264" s="25" t="n">
        <v>44116.655173611</v>
      </c>
      <c r="B264" s="26" t="s">
        <v>376</v>
      </c>
      <c r="C264" s="26" t="s">
        <v>447</v>
      </c>
      <c r="D264" s="26" t="s">
        <v>376</v>
      </c>
      <c r="E264" s="26" t="s">
        <v>376</v>
      </c>
      <c r="F264" s="26" t="s">
        <v>19</v>
      </c>
      <c r="G264" s="27" t="n">
        <v>1</v>
      </c>
      <c r="H264" s="28" t="n">
        <v>-1</v>
      </c>
      <c r="I264" s="28" t="n">
        <v>-13</v>
      </c>
      <c r="J264" s="28" t="n">
        <v>0</v>
      </c>
      <c r="K264" s="28" t="n">
        <v>0</v>
      </c>
      <c r="L264" s="28" t="n">
        <v>0</v>
      </c>
      <c r="M264" s="28"/>
      <c r="N264" s="6" t="s">
        <f>=I264+J264+K264+L264</f>
      </c>
      <c r="O264" s="26"/>
    </row>
    <row collapsed="false" customFormat="false" customHeight="false" hidden="false" ht="12.1" outlineLevel="0" r="265">
      <c r="A265" s="21" t="n">
        <v>44116.655173611</v>
      </c>
      <c r="B265" s="22" t="s">
        <v>378</v>
      </c>
      <c r="C265" s="22" t="s">
        <v>448</v>
      </c>
      <c r="D265" s="22" t="s">
        <v>378</v>
      </c>
      <c r="E265" s="22" t="s">
        <v>378</v>
      </c>
      <c r="F265" s="22" t="s">
        <v>19</v>
      </c>
      <c r="G265" s="23" t="n">
        <v>1</v>
      </c>
      <c r="H265" s="24" t="n">
        <v>1</v>
      </c>
      <c r="I265" s="24" t="n">
        <v>100</v>
      </c>
      <c r="J265" s="24" t="n">
        <v>0</v>
      </c>
      <c r="K265" s="24" t="n">
        <v>0</v>
      </c>
      <c r="L265" s="24" t="n">
        <v>0</v>
      </c>
      <c r="M265" s="24"/>
      <c r="N265" s="6" t="s">
        <f>=I265+J265+K265+L265</f>
      </c>
      <c r="O265" s="22"/>
    </row>
    <row collapsed="false" customFormat="false" customHeight="false" hidden="false" ht="12.1" outlineLevel="0" r="266">
      <c r="A266" s="25" t="n">
        <v>44118.71474537</v>
      </c>
      <c r="B266" s="26" t="s">
        <v>376</v>
      </c>
      <c r="C266" s="26" t="s">
        <v>449</v>
      </c>
      <c r="D266" s="26" t="s">
        <v>376</v>
      </c>
      <c r="E266" s="26" t="s">
        <v>376</v>
      </c>
      <c r="F266" s="26" t="s">
        <v>19</v>
      </c>
      <c r="G266" s="27" t="n">
        <v>1</v>
      </c>
      <c r="H266" s="28" t="n">
        <v>-1</v>
      </c>
      <c r="I266" s="28" t="n">
        <v>-10</v>
      </c>
      <c r="J266" s="28" t="n">
        <v>0</v>
      </c>
      <c r="K266" s="28" t="n">
        <v>0</v>
      </c>
      <c r="L266" s="28" t="n">
        <v>0</v>
      </c>
      <c r="M266" s="28"/>
      <c r="N266" s="6" t="s">
        <f>=I266+J266+K266+L266</f>
      </c>
      <c r="O266" s="26"/>
    </row>
    <row collapsed="false" customFormat="false" customHeight="false" hidden="false" ht="12.1" outlineLevel="0" r="267">
      <c r="A267" s="21" t="n">
        <v>44118.71474537</v>
      </c>
      <c r="B267" s="22" t="s">
        <v>378</v>
      </c>
      <c r="C267" s="22" t="s">
        <v>450</v>
      </c>
      <c r="D267" s="22" t="s">
        <v>378</v>
      </c>
      <c r="E267" s="22" t="s">
        <v>378</v>
      </c>
      <c r="F267" s="22" t="s">
        <v>19</v>
      </c>
      <c r="G267" s="23" t="n">
        <v>1</v>
      </c>
      <c r="H267" s="24" t="n">
        <v>1</v>
      </c>
      <c r="I267" s="24" t="n">
        <v>80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0" t="n">
        <v>44119.667604167</v>
      </c>
      <c r="B268" s="16" t="s">
        <v>294</v>
      </c>
      <c r="C268" s="16" t="s">
        <v>383</v>
      </c>
      <c r="D268" s="16" t="s">
        <v>273</v>
      </c>
      <c r="E268" s="16" t="s">
        <v>17</v>
      </c>
      <c r="F268" s="16" t="s">
        <v>19</v>
      </c>
      <c r="G268" s="7" t="n">
        <v>20</v>
      </c>
      <c r="H268" s="6" t="n">
        <v>94.25</v>
      </c>
      <c r="I268" s="6" t="n">
        <v>-1885</v>
      </c>
      <c r="J268" s="6" t="n">
        <v>0</v>
      </c>
      <c r="K268" s="6" t="n">
        <v>-0.94</v>
      </c>
      <c r="L268" s="6" t="n">
        <v>0</v>
      </c>
      <c r="M268" s="6"/>
      <c r="N268" s="6" t="s">
        <f>=I268+J268+K268+L268</f>
      </c>
      <c r="O268" s="16"/>
    </row>
    <row collapsed="false" customFormat="false" customHeight="false" hidden="false" ht="12.1" outlineLevel="0" r="269">
      <c r="A269" s="21" t="n">
        <v>44119.667835648</v>
      </c>
      <c r="B269" s="22" t="s">
        <v>353</v>
      </c>
      <c r="C269" s="22" t="s">
        <v>89</v>
      </c>
      <c r="D269" s="22" t="s">
        <v>353</v>
      </c>
      <c r="E269" s="22" t="s">
        <v>353</v>
      </c>
      <c r="F269" s="22" t="s">
        <v>19</v>
      </c>
      <c r="G269" s="23" t="n">
        <v>1</v>
      </c>
      <c r="H269" s="24" t="n">
        <v>1</v>
      </c>
      <c r="I269" s="24" t="n">
        <v>2181.75</v>
      </c>
      <c r="J269" s="24" t="n">
        <v>0</v>
      </c>
      <c r="K269" s="24" t="n">
        <v>0</v>
      </c>
      <c r="L269" s="24" t="n">
        <v>0</v>
      </c>
      <c r="M269" s="24"/>
      <c r="N269" s="6" t="s">
        <f>=I269+J269+K269+L269</f>
      </c>
      <c r="O269" s="22"/>
    </row>
    <row collapsed="false" customFormat="false" customHeight="false" hidden="false" ht="12.1" outlineLevel="0" r="270">
      <c r="A270" s="20" t="n">
        <v>44119.669293981</v>
      </c>
      <c r="B270" s="16" t="s">
        <v>36</v>
      </c>
      <c r="C270" s="16" t="s">
        <v>396</v>
      </c>
      <c r="D270" s="16" t="s">
        <v>273</v>
      </c>
      <c r="E270" s="16" t="s">
        <v>17</v>
      </c>
      <c r="F270" s="16" t="s">
        <v>19</v>
      </c>
      <c r="G270" s="7" t="n">
        <v>10</v>
      </c>
      <c r="H270" s="6" t="n">
        <v>150.18</v>
      </c>
      <c r="I270" s="6" t="n">
        <v>-1501.8</v>
      </c>
      <c r="J270" s="6" t="n">
        <v>0</v>
      </c>
      <c r="K270" s="6" t="n">
        <v>-0.75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44119.670960648</v>
      </c>
      <c r="B271" s="22" t="s">
        <v>353</v>
      </c>
      <c r="C271" s="22" t="s">
        <v>89</v>
      </c>
      <c r="D271" s="22" t="s">
        <v>353</v>
      </c>
      <c r="E271" s="22" t="s">
        <v>353</v>
      </c>
      <c r="F271" s="22" t="s">
        <v>19</v>
      </c>
      <c r="G271" s="23" t="n">
        <v>1</v>
      </c>
      <c r="H271" s="24" t="n">
        <v>1</v>
      </c>
      <c r="I271" s="24" t="n">
        <v>1507.16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44119.751412037</v>
      </c>
      <c r="B272" s="26" t="s">
        <v>376</v>
      </c>
      <c r="C272" s="26" t="s">
        <v>451</v>
      </c>
      <c r="D272" s="26" t="s">
        <v>376</v>
      </c>
      <c r="E272" s="26" t="s">
        <v>376</v>
      </c>
      <c r="F272" s="26" t="s">
        <v>19</v>
      </c>
      <c r="G272" s="27" t="n">
        <v>1</v>
      </c>
      <c r="H272" s="28" t="n">
        <v>-1</v>
      </c>
      <c r="I272" s="28" t="n">
        <v>-2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44119.751412037</v>
      </c>
      <c r="B273" s="22" t="s">
        <v>378</v>
      </c>
      <c r="C273" s="22" t="s">
        <v>452</v>
      </c>
      <c r="D273" s="22" t="s">
        <v>378</v>
      </c>
      <c r="E273" s="22" t="s">
        <v>378</v>
      </c>
      <c r="F273" s="22" t="s">
        <v>19</v>
      </c>
      <c r="G273" s="23" t="n">
        <v>1</v>
      </c>
      <c r="H273" s="24" t="n">
        <v>1</v>
      </c>
      <c r="I273" s="24" t="n">
        <v>23.21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44123</v>
      </c>
      <c r="B274" s="26" t="s">
        <v>355</v>
      </c>
      <c r="C274" s="26" t="s">
        <v>356</v>
      </c>
      <c r="D274" s="26" t="s">
        <v>355</v>
      </c>
      <c r="E274" s="26" t="s">
        <v>355</v>
      </c>
      <c r="F274" s="26" t="s">
        <v>19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20" t="n">
        <v>44123.455856481</v>
      </c>
      <c r="B275" s="16" t="s">
        <v>315</v>
      </c>
      <c r="C275" s="16" t="s">
        <v>439</v>
      </c>
      <c r="D275" s="16" t="s">
        <v>273</v>
      </c>
      <c r="E275" s="16" t="s">
        <v>358</v>
      </c>
      <c r="F275" s="16" t="s">
        <v>61</v>
      </c>
      <c r="G275" s="7" t="n">
        <v>10</v>
      </c>
      <c r="H275" s="6" t="n">
        <v>0.0876</v>
      </c>
      <c r="I275" s="6" t="n">
        <v>-0.88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44123.461238426</v>
      </c>
      <c r="B276" s="16" t="s">
        <v>436</v>
      </c>
      <c r="C276" s="16" t="s">
        <v>437</v>
      </c>
      <c r="D276" s="16" t="s">
        <v>273</v>
      </c>
      <c r="E276" s="16" t="s">
        <v>438</v>
      </c>
      <c r="F276" s="16" t="s">
        <v>19</v>
      </c>
      <c r="G276" s="7" t="n">
        <v>7</v>
      </c>
      <c r="H276" s="6" t="n">
        <v>78.0375</v>
      </c>
      <c r="I276" s="6" t="n">
        <v>-546.26</v>
      </c>
      <c r="J276" s="6" t="n">
        <v>0</v>
      </c>
      <c r="K276" s="6" t="n">
        <v>-0.27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44123.461435185</v>
      </c>
      <c r="B277" s="16" t="s">
        <v>315</v>
      </c>
      <c r="C277" s="16" t="s">
        <v>439</v>
      </c>
      <c r="D277" s="16" t="s">
        <v>273</v>
      </c>
      <c r="E277" s="16" t="s">
        <v>358</v>
      </c>
      <c r="F277" s="16" t="s">
        <v>61</v>
      </c>
      <c r="G277" s="7" t="n">
        <v>80</v>
      </c>
      <c r="H277" s="6" t="n">
        <v>0.0876</v>
      </c>
      <c r="I277" s="6" t="n">
        <v>-7.01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5" t="n">
        <v>44124.669421296</v>
      </c>
      <c r="B278" s="26" t="s">
        <v>376</v>
      </c>
      <c r="C278" s="26" t="s">
        <v>453</v>
      </c>
      <c r="D278" s="26" t="s">
        <v>376</v>
      </c>
      <c r="E278" s="26" t="s">
        <v>376</v>
      </c>
      <c r="F278" s="26" t="s">
        <v>19</v>
      </c>
      <c r="G278" s="27" t="n">
        <v>1</v>
      </c>
      <c r="H278" s="28" t="n">
        <v>-1</v>
      </c>
      <c r="I278" s="28" t="n">
        <v>-11</v>
      </c>
      <c r="J278" s="28" t="n">
        <v>0</v>
      </c>
      <c r="K278" s="28" t="n">
        <v>0</v>
      </c>
      <c r="L278" s="28" t="n">
        <v>0</v>
      </c>
      <c r="M278" s="28"/>
      <c r="N278" s="6" t="s">
        <f>=I278+J278+K278+L278</f>
      </c>
      <c r="O278" s="26"/>
    </row>
    <row collapsed="false" customFormat="false" customHeight="false" hidden="false" ht="12.1" outlineLevel="0" r="279">
      <c r="A279" s="21" t="n">
        <v>44124.669421296</v>
      </c>
      <c r="B279" s="22" t="s">
        <v>378</v>
      </c>
      <c r="C279" s="22" t="s">
        <v>454</v>
      </c>
      <c r="D279" s="22" t="s">
        <v>378</v>
      </c>
      <c r="E279" s="22" t="s">
        <v>378</v>
      </c>
      <c r="F279" s="22" t="s">
        <v>19</v>
      </c>
      <c r="G279" s="23" t="n">
        <v>1</v>
      </c>
      <c r="H279" s="24" t="n">
        <v>1</v>
      </c>
      <c r="I279" s="24" t="n">
        <v>89.3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5" t="n">
        <v>44125.796481481</v>
      </c>
      <c r="B280" s="26" t="s">
        <v>376</v>
      </c>
      <c r="C280" s="26" t="s">
        <v>455</v>
      </c>
      <c r="D280" s="26" t="s">
        <v>376</v>
      </c>
      <c r="E280" s="26" t="s">
        <v>376</v>
      </c>
      <c r="F280" s="26" t="s">
        <v>19</v>
      </c>
      <c r="G280" s="27" t="n">
        <v>1</v>
      </c>
      <c r="H280" s="28" t="n">
        <v>-1</v>
      </c>
      <c r="I280" s="28" t="n">
        <v>-1086</v>
      </c>
      <c r="J280" s="28" t="n">
        <v>0</v>
      </c>
      <c r="K280" s="28" t="n">
        <v>0</v>
      </c>
      <c r="L280" s="28" t="n">
        <v>0</v>
      </c>
      <c r="M280" s="28"/>
      <c r="N280" s="6" t="s">
        <f>=I280+J280+K280+L280</f>
      </c>
      <c r="O280" s="26"/>
    </row>
    <row collapsed="false" customFormat="false" customHeight="false" hidden="false" ht="12.1" outlineLevel="0" r="281">
      <c r="A281" s="21" t="n">
        <v>44125.796481481</v>
      </c>
      <c r="B281" s="22" t="s">
        <v>378</v>
      </c>
      <c r="C281" s="22" t="s">
        <v>456</v>
      </c>
      <c r="D281" s="22" t="s">
        <v>378</v>
      </c>
      <c r="E281" s="22" t="s">
        <v>378</v>
      </c>
      <c r="F281" s="22" t="s">
        <v>19</v>
      </c>
      <c r="G281" s="23" t="n">
        <v>1</v>
      </c>
      <c r="H281" s="24" t="n">
        <v>1</v>
      </c>
      <c r="I281" s="24" t="n">
        <v>8415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9" t="n">
        <v>44126.456643519</v>
      </c>
      <c r="B282" s="30" t="s">
        <v>292</v>
      </c>
      <c r="C282" s="30" t="s">
        <v>374</v>
      </c>
      <c r="D282" s="30" t="s">
        <v>276</v>
      </c>
      <c r="E282" s="30" t="s">
        <v>358</v>
      </c>
      <c r="F282" s="30" t="s">
        <v>61</v>
      </c>
      <c r="G282" s="31" t="n">
        <v>-4</v>
      </c>
      <c r="H282" s="32" t="n">
        <v>16.94</v>
      </c>
      <c r="I282" s="32" t="n">
        <v>67.76</v>
      </c>
      <c r="J282" s="32" t="n">
        <v>0</v>
      </c>
      <c r="K282" s="32" t="n">
        <v>-0.03</v>
      </c>
      <c r="L282" s="32" t="n">
        <v>0</v>
      </c>
      <c r="M282" s="6" t="s">
        <f>=I282+J282+K282+L282</f>
      </c>
      <c r="N282" s="32"/>
      <c r="O282" s="30"/>
    </row>
    <row collapsed="false" customFormat="false" customHeight="false" hidden="false" ht="12.1" outlineLevel="0" r="283">
      <c r="A283" s="20" t="n">
        <v>44127.425138889</v>
      </c>
      <c r="B283" s="16" t="s">
        <v>24</v>
      </c>
      <c r="C283" s="16" t="s">
        <v>457</v>
      </c>
      <c r="D283" s="16" t="s">
        <v>273</v>
      </c>
      <c r="E283" s="16" t="s">
        <v>17</v>
      </c>
      <c r="F283" s="16" t="s">
        <v>19</v>
      </c>
      <c r="G283" s="7" t="n">
        <v>20000</v>
      </c>
      <c r="H283" s="6" t="n">
        <v>0.2335</v>
      </c>
      <c r="I283" s="6" t="n">
        <v>-4670</v>
      </c>
      <c r="J283" s="6" t="n">
        <v>0</v>
      </c>
      <c r="K283" s="6" t="n">
        <v>-2.34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0" t="n">
        <v>44127.425578704</v>
      </c>
      <c r="B284" s="16" t="s">
        <v>315</v>
      </c>
      <c r="C284" s="16" t="s">
        <v>439</v>
      </c>
      <c r="D284" s="16" t="s">
        <v>273</v>
      </c>
      <c r="E284" s="16" t="s">
        <v>358</v>
      </c>
      <c r="F284" s="16" t="s">
        <v>61</v>
      </c>
      <c r="G284" s="7" t="n">
        <v>791</v>
      </c>
      <c r="H284" s="6" t="n">
        <v>0.0853</v>
      </c>
      <c r="I284" s="6" t="n">
        <v>-67.47</v>
      </c>
      <c r="J284" s="6" t="n">
        <v>0</v>
      </c>
      <c r="K284" s="6" t="n">
        <v>0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44127.426377315</v>
      </c>
      <c r="B285" s="16" t="s">
        <v>24</v>
      </c>
      <c r="C285" s="16" t="s">
        <v>457</v>
      </c>
      <c r="D285" s="16" t="s">
        <v>273</v>
      </c>
      <c r="E285" s="16" t="s">
        <v>17</v>
      </c>
      <c r="F285" s="16" t="s">
        <v>19</v>
      </c>
      <c r="G285" s="7" t="n">
        <v>10000</v>
      </c>
      <c r="H285" s="6" t="n">
        <v>0.2329</v>
      </c>
      <c r="I285" s="6" t="n">
        <v>-2329</v>
      </c>
      <c r="J285" s="6" t="n">
        <v>0</v>
      </c>
      <c r="K285" s="6" t="n">
        <v>-1.16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44127.427928241</v>
      </c>
      <c r="B286" s="16" t="s">
        <v>281</v>
      </c>
      <c r="C286" s="16" t="s">
        <v>361</v>
      </c>
      <c r="D286" s="16" t="s">
        <v>273</v>
      </c>
      <c r="E286" s="16" t="s">
        <v>17</v>
      </c>
      <c r="F286" s="16" t="s">
        <v>19</v>
      </c>
      <c r="G286" s="7" t="n">
        <v>1</v>
      </c>
      <c r="H286" s="6" t="n">
        <v>425.7</v>
      </c>
      <c r="I286" s="6" t="n">
        <v>-425.7</v>
      </c>
      <c r="J286" s="6" t="n">
        <v>0</v>
      </c>
      <c r="K286" s="6" t="n">
        <v>-0.21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5" t="n">
        <v>44130.66025463</v>
      </c>
      <c r="B287" s="26" t="s">
        <v>376</v>
      </c>
      <c r="C287" s="26" t="s">
        <v>458</v>
      </c>
      <c r="D287" s="26" t="s">
        <v>376</v>
      </c>
      <c r="E287" s="26" t="s">
        <v>376</v>
      </c>
      <c r="F287" s="26" t="s">
        <v>19</v>
      </c>
      <c r="G287" s="27" t="n">
        <v>1</v>
      </c>
      <c r="H287" s="28" t="n">
        <v>-1</v>
      </c>
      <c r="I287" s="28" t="n">
        <v>-19</v>
      </c>
      <c r="J287" s="28" t="n">
        <v>0</v>
      </c>
      <c r="K287" s="28" t="n">
        <v>0</v>
      </c>
      <c r="L287" s="28" t="n">
        <v>0</v>
      </c>
      <c r="M287" s="28"/>
      <c r="N287" s="6" t="s">
        <f>=I287+J287+K287+L287</f>
      </c>
      <c r="O287" s="26"/>
    </row>
    <row collapsed="false" customFormat="false" customHeight="false" hidden="false" ht="12.1" outlineLevel="0" r="288">
      <c r="A288" s="21" t="n">
        <v>44130.66025463</v>
      </c>
      <c r="B288" s="22" t="s">
        <v>378</v>
      </c>
      <c r="C288" s="22" t="s">
        <v>459</v>
      </c>
      <c r="D288" s="22" t="s">
        <v>378</v>
      </c>
      <c r="E288" s="22" t="s">
        <v>378</v>
      </c>
      <c r="F288" s="22" t="s">
        <v>19</v>
      </c>
      <c r="G288" s="23" t="n">
        <v>1</v>
      </c>
      <c r="H288" s="24" t="n">
        <v>1</v>
      </c>
      <c r="I288" s="24" t="n">
        <v>142.5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5" t="n">
        <v>44131.606412037</v>
      </c>
      <c r="B289" s="26" t="s">
        <v>376</v>
      </c>
      <c r="C289" s="26" t="s">
        <v>460</v>
      </c>
      <c r="D289" s="26" t="s">
        <v>376</v>
      </c>
      <c r="E289" s="26" t="s">
        <v>376</v>
      </c>
      <c r="F289" s="26" t="s">
        <v>19</v>
      </c>
      <c r="G289" s="27" t="n">
        <v>1</v>
      </c>
      <c r="H289" s="28" t="n">
        <v>-1</v>
      </c>
      <c r="I289" s="28" t="n">
        <v>-3</v>
      </c>
      <c r="J289" s="28" t="n">
        <v>0</v>
      </c>
      <c r="K289" s="28" t="n">
        <v>0</v>
      </c>
      <c r="L289" s="28" t="n">
        <v>0</v>
      </c>
      <c r="M289" s="28"/>
      <c r="N289" s="6" t="s">
        <f>=I289+J289+K289+L289</f>
      </c>
      <c r="O289" s="26"/>
    </row>
    <row collapsed="false" customFormat="false" customHeight="false" hidden="false" ht="12.1" outlineLevel="0" r="290">
      <c r="A290" s="21" t="n">
        <v>44131.606412037</v>
      </c>
      <c r="B290" s="22" t="s">
        <v>378</v>
      </c>
      <c r="C290" s="22" t="s">
        <v>461</v>
      </c>
      <c r="D290" s="22" t="s">
        <v>378</v>
      </c>
      <c r="E290" s="22" t="s">
        <v>378</v>
      </c>
      <c r="F290" s="22" t="s">
        <v>19</v>
      </c>
      <c r="G290" s="23" t="n">
        <v>1</v>
      </c>
      <c r="H290" s="24" t="n">
        <v>1</v>
      </c>
      <c r="I290" s="24" t="n">
        <v>23.64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/>
    </row>
    <row collapsed="false" customFormat="false" customHeight="false" hidden="false" ht="12.1" outlineLevel="0" r="291">
      <c r="A291" s="25" t="n">
        <v>44132.48556713</v>
      </c>
      <c r="B291" s="26" t="s">
        <v>376</v>
      </c>
      <c r="C291" s="26" t="s">
        <v>462</v>
      </c>
      <c r="D291" s="26" t="s">
        <v>376</v>
      </c>
      <c r="E291" s="26" t="s">
        <v>376</v>
      </c>
      <c r="F291" s="26" t="s">
        <v>19</v>
      </c>
      <c r="G291" s="27" t="n">
        <v>1</v>
      </c>
      <c r="H291" s="28" t="n">
        <v>-1</v>
      </c>
      <c r="I291" s="28" t="n">
        <v>-1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1" t="n">
        <v>44132.48556713</v>
      </c>
      <c r="B292" s="22" t="s">
        <v>378</v>
      </c>
      <c r="C292" s="22" t="s">
        <v>463</v>
      </c>
      <c r="D292" s="22" t="s">
        <v>378</v>
      </c>
      <c r="E292" s="22" t="s">
        <v>378</v>
      </c>
      <c r="F292" s="22" t="s">
        <v>19</v>
      </c>
      <c r="G292" s="23" t="n">
        <v>1</v>
      </c>
      <c r="H292" s="24" t="n">
        <v>1</v>
      </c>
      <c r="I292" s="24" t="n">
        <v>9.94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</row>
    <row collapsed="false" customFormat="false" customHeight="false" hidden="false" ht="12.1" outlineLevel="0" r="293">
      <c r="A293" s="20" t="n">
        <v>44133.453912037</v>
      </c>
      <c r="B293" s="16" t="s">
        <v>33</v>
      </c>
      <c r="C293" s="16" t="s">
        <v>389</v>
      </c>
      <c r="D293" s="16" t="s">
        <v>273</v>
      </c>
      <c r="E293" s="16" t="s">
        <v>17</v>
      </c>
      <c r="F293" s="16" t="s">
        <v>19</v>
      </c>
      <c r="G293" s="7" t="n">
        <v>10</v>
      </c>
      <c r="H293" s="6" t="n">
        <v>177.88</v>
      </c>
      <c r="I293" s="6" t="n">
        <v>-1778.8</v>
      </c>
      <c r="J293" s="6" t="n">
        <v>0</v>
      </c>
      <c r="K293" s="6" t="n">
        <v>-0.89</v>
      </c>
      <c r="L293" s="6" t="n">
        <v>0</v>
      </c>
      <c r="M293" s="6"/>
      <c r="N293" s="6" t="s">
        <f>=I293+J293+K293+L293</f>
      </c>
      <c r="O293" s="16"/>
    </row>
    <row collapsed="false" customFormat="false" customHeight="false" hidden="false" ht="12.1" outlineLevel="0" r="294">
      <c r="A294" s="21" t="n">
        <v>44133.453946759</v>
      </c>
      <c r="B294" s="22" t="s">
        <v>353</v>
      </c>
      <c r="C294" s="22" t="s">
        <v>89</v>
      </c>
      <c r="D294" s="22" t="s">
        <v>353</v>
      </c>
      <c r="E294" s="22" t="s">
        <v>353</v>
      </c>
      <c r="F294" s="22" t="s">
        <v>19</v>
      </c>
      <c r="G294" s="23" t="n">
        <v>1</v>
      </c>
      <c r="H294" s="24" t="n">
        <v>1</v>
      </c>
      <c r="I294" s="24" t="n">
        <v>2076.1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2"/>
    </row>
    <row collapsed="false" customFormat="false" customHeight="false" hidden="false" ht="12.1" outlineLevel="0" r="295">
      <c r="A295" s="20" t="n">
        <v>44133.458518519</v>
      </c>
      <c r="B295" s="16" t="s">
        <v>316</v>
      </c>
      <c r="C295" s="16" t="s">
        <v>464</v>
      </c>
      <c r="D295" s="16" t="s">
        <v>273</v>
      </c>
      <c r="E295" s="16" t="s">
        <v>17</v>
      </c>
      <c r="F295" s="16" t="s">
        <v>19</v>
      </c>
      <c r="G295" s="7" t="n">
        <v>30</v>
      </c>
      <c r="H295" s="6" t="n">
        <v>97.75</v>
      </c>
      <c r="I295" s="6" t="n">
        <v>-2932.5</v>
      </c>
      <c r="J295" s="6" t="n">
        <v>0</v>
      </c>
      <c r="K295" s="6" t="n">
        <v>-1.47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44133.458576389</v>
      </c>
      <c r="B296" s="22" t="s">
        <v>353</v>
      </c>
      <c r="C296" s="22" t="s">
        <v>89</v>
      </c>
      <c r="D296" s="22" t="s">
        <v>353</v>
      </c>
      <c r="E296" s="22" t="s">
        <v>353</v>
      </c>
      <c r="F296" s="22" t="s">
        <v>19</v>
      </c>
      <c r="G296" s="23" t="n">
        <v>1</v>
      </c>
      <c r="H296" s="24" t="n">
        <v>1</v>
      </c>
      <c r="I296" s="24" t="n">
        <v>2933.97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5" t="n">
        <v>44133.537939815</v>
      </c>
      <c r="B297" s="26" t="s">
        <v>376</v>
      </c>
      <c r="C297" s="26" t="s">
        <v>465</v>
      </c>
      <c r="D297" s="26" t="s">
        <v>376</v>
      </c>
      <c r="E297" s="26" t="s">
        <v>376</v>
      </c>
      <c r="F297" s="26" t="s">
        <v>19</v>
      </c>
      <c r="G297" s="27" t="n">
        <v>1</v>
      </c>
      <c r="H297" s="28" t="n">
        <v>-1</v>
      </c>
      <c r="I297" s="28" t="n">
        <v>-4</v>
      </c>
      <c r="J297" s="28" t="n">
        <v>0</v>
      </c>
      <c r="K297" s="28" t="n">
        <v>0</v>
      </c>
      <c r="L297" s="28" t="n">
        <v>0</v>
      </c>
      <c r="M297" s="28"/>
      <c r="N297" s="6" t="s">
        <f>=I297+J297+K297+L297</f>
      </c>
      <c r="O297" s="26"/>
    </row>
    <row collapsed="false" customFormat="false" customHeight="false" hidden="false" ht="12.1" outlineLevel="0" r="298">
      <c r="A298" s="21" t="n">
        <v>44133.537939815</v>
      </c>
      <c r="B298" s="22" t="s">
        <v>378</v>
      </c>
      <c r="C298" s="22" t="s">
        <v>466</v>
      </c>
      <c r="D298" s="22" t="s">
        <v>378</v>
      </c>
      <c r="E298" s="22" t="s">
        <v>378</v>
      </c>
      <c r="F298" s="22" t="s">
        <v>19</v>
      </c>
      <c r="G298" s="23" t="n">
        <v>1</v>
      </c>
      <c r="H298" s="24" t="n">
        <v>1</v>
      </c>
      <c r="I298" s="24" t="n">
        <v>33</v>
      </c>
      <c r="J298" s="24" t="n">
        <v>0</v>
      </c>
      <c r="K298" s="24" t="n">
        <v>0</v>
      </c>
      <c r="L298" s="24" t="n">
        <v>0</v>
      </c>
      <c r="M298" s="24"/>
      <c r="N298" s="6" t="s">
        <f>=I298+J298+K298+L298</f>
      </c>
      <c r="O298" s="22"/>
    </row>
    <row collapsed="false" customFormat="false" customHeight="false" hidden="false" ht="12.1" outlineLevel="0" r="299">
      <c r="A299" s="29" t="n">
        <v>44134.436574074</v>
      </c>
      <c r="B299" s="30" t="s">
        <v>287</v>
      </c>
      <c r="C299" s="30" t="s">
        <v>369</v>
      </c>
      <c r="D299" s="30" t="s">
        <v>276</v>
      </c>
      <c r="E299" s="30" t="s">
        <v>17</v>
      </c>
      <c r="F299" s="30" t="s">
        <v>61</v>
      </c>
      <c r="G299" s="31" t="n">
        <v>-2</v>
      </c>
      <c r="H299" s="32" t="n">
        <v>23.08</v>
      </c>
      <c r="I299" s="32" t="n">
        <v>46.16</v>
      </c>
      <c r="J299" s="32" t="n">
        <v>0</v>
      </c>
      <c r="K299" s="32" t="n">
        <v>-0.02</v>
      </c>
      <c r="L299" s="32" t="n">
        <v>0</v>
      </c>
      <c r="M299" s="6" t="s">
        <f>=I299+J299+K299+L299</f>
      </c>
      <c r="N299" s="32"/>
      <c r="O299" s="30"/>
    </row>
    <row collapsed="false" customFormat="false" customHeight="false" hidden="false" ht="12.1" outlineLevel="0" r="300">
      <c r="A300" s="29" t="n">
        <v>44134.436701389</v>
      </c>
      <c r="B300" s="30" t="s">
        <v>288</v>
      </c>
      <c r="C300" s="30" t="s">
        <v>370</v>
      </c>
      <c r="D300" s="30" t="s">
        <v>276</v>
      </c>
      <c r="E300" s="30" t="s">
        <v>17</v>
      </c>
      <c r="F300" s="30" t="s">
        <v>19</v>
      </c>
      <c r="G300" s="31" t="n">
        <v>-1</v>
      </c>
      <c r="H300" s="32" t="n">
        <v>1835.6</v>
      </c>
      <c r="I300" s="32" t="n">
        <v>1835.6</v>
      </c>
      <c r="J300" s="32" t="n">
        <v>0</v>
      </c>
      <c r="K300" s="32" t="n">
        <v>-0.92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44134.436701389</v>
      </c>
      <c r="B301" s="30" t="s">
        <v>288</v>
      </c>
      <c r="C301" s="30" t="s">
        <v>370</v>
      </c>
      <c r="D301" s="30" t="s">
        <v>276</v>
      </c>
      <c r="E301" s="30" t="s">
        <v>17</v>
      </c>
      <c r="F301" s="30" t="s">
        <v>19</v>
      </c>
      <c r="G301" s="31" t="n">
        <v>-2</v>
      </c>
      <c r="H301" s="32" t="n">
        <v>1835.4</v>
      </c>
      <c r="I301" s="32" t="n">
        <v>3670.8</v>
      </c>
      <c r="J301" s="32" t="n">
        <v>0</v>
      </c>
      <c r="K301" s="32" t="n">
        <v>-1.84</v>
      </c>
      <c r="L301" s="32" t="n">
        <v>0</v>
      </c>
      <c r="M301" s="32"/>
      <c r="N301" s="6" t="s">
        <f>=I301+J301+K301+L301</f>
      </c>
      <c r="O301" s="30"/>
    </row>
    <row collapsed="false" customFormat="false" customHeight="false" hidden="false" ht="12.1" outlineLevel="0" r="302">
      <c r="A302" s="20" t="n">
        <v>44134.439930556</v>
      </c>
      <c r="B302" s="16" t="s">
        <v>317</v>
      </c>
      <c r="C302" s="16" t="s">
        <v>467</v>
      </c>
      <c r="D302" s="16" t="s">
        <v>273</v>
      </c>
      <c r="E302" s="16" t="s">
        <v>17</v>
      </c>
      <c r="F302" s="16" t="s">
        <v>19</v>
      </c>
      <c r="G302" s="7" t="n">
        <v>10</v>
      </c>
      <c r="H302" s="6" t="n">
        <v>459.5</v>
      </c>
      <c r="I302" s="6" t="n">
        <v>-4595</v>
      </c>
      <c r="J302" s="6" t="n">
        <v>0</v>
      </c>
      <c r="K302" s="6" t="n">
        <v>-2.3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44134.442743056</v>
      </c>
      <c r="B303" s="16" t="s">
        <v>59</v>
      </c>
      <c r="C303" s="16" t="s">
        <v>60</v>
      </c>
      <c r="D303" s="16" t="s">
        <v>273</v>
      </c>
      <c r="E303" s="16" t="s">
        <v>17</v>
      </c>
      <c r="F303" s="16" t="s">
        <v>61</v>
      </c>
      <c r="G303" s="7" t="n">
        <v>1</v>
      </c>
      <c r="H303" s="6" t="n">
        <v>18.05</v>
      </c>
      <c r="I303" s="6" t="n">
        <v>-18.05</v>
      </c>
      <c r="J303" s="6" t="n">
        <v>0</v>
      </c>
      <c r="K303" s="6" t="n">
        <v>-0.01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44134.442743056</v>
      </c>
      <c r="B304" s="16" t="s">
        <v>59</v>
      </c>
      <c r="C304" s="16" t="s">
        <v>60</v>
      </c>
      <c r="D304" s="16" t="s">
        <v>273</v>
      </c>
      <c r="E304" s="16" t="s">
        <v>17</v>
      </c>
      <c r="F304" s="16" t="s">
        <v>61</v>
      </c>
      <c r="G304" s="7" t="n">
        <v>1</v>
      </c>
      <c r="H304" s="6" t="n">
        <v>18.05</v>
      </c>
      <c r="I304" s="6" t="n">
        <v>-18.05</v>
      </c>
      <c r="J304" s="6" t="n">
        <v>0</v>
      </c>
      <c r="K304" s="6" t="n">
        <v>-0.01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44134.451226852</v>
      </c>
      <c r="B305" s="16" t="s">
        <v>315</v>
      </c>
      <c r="C305" s="16" t="s">
        <v>439</v>
      </c>
      <c r="D305" s="16" t="s">
        <v>273</v>
      </c>
      <c r="E305" s="16" t="s">
        <v>358</v>
      </c>
      <c r="F305" s="16" t="s">
        <v>61</v>
      </c>
      <c r="G305" s="7" t="n">
        <v>126</v>
      </c>
      <c r="H305" s="6" t="n">
        <v>0.0809</v>
      </c>
      <c r="I305" s="6" t="n">
        <v>-10.19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5" t="n">
        <v>44137</v>
      </c>
      <c r="B306" s="26" t="s">
        <v>355</v>
      </c>
      <c r="C306" s="26" t="s">
        <v>356</v>
      </c>
      <c r="D306" s="26" t="s">
        <v>355</v>
      </c>
      <c r="E306" s="26" t="s">
        <v>355</v>
      </c>
      <c r="F306" s="26" t="s">
        <v>19</v>
      </c>
      <c r="G306" s="27" t="n">
        <v>1</v>
      </c>
      <c r="H306" s="28" t="n">
        <v>-1</v>
      </c>
      <c r="I306" s="28" t="n">
        <v>-290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6"/>
    </row>
    <row collapsed="false" customFormat="false" customHeight="false" hidden="false" ht="12.1" outlineLevel="0" r="307">
      <c r="A307" s="21" t="n">
        <v>44140.799479167</v>
      </c>
      <c r="B307" s="22" t="s">
        <v>378</v>
      </c>
      <c r="C307" s="22" t="s">
        <v>432</v>
      </c>
      <c r="D307" s="22" t="s">
        <v>378</v>
      </c>
      <c r="E307" s="22" t="s">
        <v>378</v>
      </c>
      <c r="F307" s="22" t="s">
        <v>61</v>
      </c>
      <c r="G307" s="23" t="n">
        <v>1</v>
      </c>
      <c r="H307" s="24" t="n">
        <v>1</v>
      </c>
      <c r="I307" s="24" t="n">
        <v>0.35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4"/>
      <c r="O307" s="22"/>
    </row>
    <row collapsed="false" customFormat="false" customHeight="false" hidden="false" ht="12.1" outlineLevel="0" r="308">
      <c r="A308" s="20" t="n">
        <v>44144.705081019</v>
      </c>
      <c r="B308" s="16" t="s">
        <v>36</v>
      </c>
      <c r="C308" s="16" t="s">
        <v>396</v>
      </c>
      <c r="D308" s="16" t="s">
        <v>273</v>
      </c>
      <c r="E308" s="16" t="s">
        <v>17</v>
      </c>
      <c r="F308" s="16" t="s">
        <v>19</v>
      </c>
      <c r="G308" s="7" t="n">
        <v>10</v>
      </c>
      <c r="H308" s="6" t="n">
        <v>140.93</v>
      </c>
      <c r="I308" s="6" t="n">
        <v>-1409.3</v>
      </c>
      <c r="J308" s="6" t="n">
        <v>0</v>
      </c>
      <c r="K308" s="6" t="n">
        <v>-0.7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44144.736076389</v>
      </c>
      <c r="B309" s="22" t="s">
        <v>353</v>
      </c>
      <c r="C309" s="22" t="s">
        <v>89</v>
      </c>
      <c r="D309" s="22" t="s">
        <v>353</v>
      </c>
      <c r="E309" s="22" t="s">
        <v>353</v>
      </c>
      <c r="F309" s="22" t="s">
        <v>19</v>
      </c>
      <c r="G309" s="23" t="n">
        <v>1</v>
      </c>
      <c r="H309" s="24" t="n">
        <v>1</v>
      </c>
      <c r="I309" s="24" t="n">
        <v>50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44144.748969907</v>
      </c>
      <c r="B310" s="22" t="s">
        <v>353</v>
      </c>
      <c r="C310" s="22" t="s">
        <v>89</v>
      </c>
      <c r="D310" s="22" t="s">
        <v>353</v>
      </c>
      <c r="E310" s="22" t="s">
        <v>353</v>
      </c>
      <c r="F310" s="22" t="s">
        <v>19</v>
      </c>
      <c r="G310" s="23" t="n">
        <v>1</v>
      </c>
      <c r="H310" s="24" t="n">
        <v>1</v>
      </c>
      <c r="I310" s="24" t="n">
        <v>300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44144.829710648</v>
      </c>
      <c r="B311" s="16" t="s">
        <v>290</v>
      </c>
      <c r="C311" s="16" t="s">
        <v>372</v>
      </c>
      <c r="D311" s="16" t="s">
        <v>273</v>
      </c>
      <c r="E311" s="16" t="s">
        <v>17</v>
      </c>
      <c r="F311" s="16" t="s">
        <v>19</v>
      </c>
      <c r="G311" s="7" t="n">
        <v>1</v>
      </c>
      <c r="H311" s="6" t="n">
        <v>1732.6</v>
      </c>
      <c r="I311" s="6" t="n">
        <v>-1732.6</v>
      </c>
      <c r="J311" s="6" t="n">
        <v>0</v>
      </c>
      <c r="K311" s="6" t="n">
        <v>-0.87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44144.83412037</v>
      </c>
      <c r="B312" s="16" t="s">
        <v>39</v>
      </c>
      <c r="C312" s="16" t="s">
        <v>367</v>
      </c>
      <c r="D312" s="16" t="s">
        <v>273</v>
      </c>
      <c r="E312" s="16" t="s">
        <v>17</v>
      </c>
      <c r="F312" s="16" t="s">
        <v>19</v>
      </c>
      <c r="G312" s="7" t="n">
        <v>1</v>
      </c>
      <c r="H312" s="6" t="n">
        <v>1176.4</v>
      </c>
      <c r="I312" s="6" t="n">
        <v>-1176.4</v>
      </c>
      <c r="J312" s="6" t="n">
        <v>0</v>
      </c>
      <c r="K312" s="6" t="n">
        <v>-0.59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44144.847141204</v>
      </c>
      <c r="B313" s="30" t="s">
        <v>21</v>
      </c>
      <c r="C313" s="30" t="s">
        <v>388</v>
      </c>
      <c r="D313" s="30" t="s">
        <v>276</v>
      </c>
      <c r="E313" s="30" t="s">
        <v>17</v>
      </c>
      <c r="F313" s="30" t="s">
        <v>19</v>
      </c>
      <c r="G313" s="31" t="n">
        <v>-430</v>
      </c>
      <c r="H313" s="32" t="n">
        <v>227.86</v>
      </c>
      <c r="I313" s="32" t="n">
        <v>97979.8</v>
      </c>
      <c r="J313" s="32" t="n">
        <v>0</v>
      </c>
      <c r="K313" s="32" t="n">
        <v>-48.99</v>
      </c>
      <c r="L313" s="32" t="n">
        <v>0</v>
      </c>
      <c r="M313" s="32"/>
      <c r="N313" s="6" t="s">
        <f>=I313+J313+K313+L313</f>
      </c>
      <c r="O313" s="30"/>
    </row>
    <row collapsed="false" customFormat="false" customHeight="false" hidden="false" ht="12.1" outlineLevel="0" r="314">
      <c r="A314" s="20" t="n">
        <v>44144.849178241</v>
      </c>
      <c r="B314" s="16" t="s">
        <v>21</v>
      </c>
      <c r="C314" s="16" t="s">
        <v>388</v>
      </c>
      <c r="D314" s="16" t="s">
        <v>273</v>
      </c>
      <c r="E314" s="16" t="s">
        <v>17</v>
      </c>
      <c r="F314" s="16" t="s">
        <v>19</v>
      </c>
      <c r="G314" s="7" t="n">
        <v>10</v>
      </c>
      <c r="H314" s="6" t="n">
        <v>228.31</v>
      </c>
      <c r="I314" s="6" t="n">
        <v>-2283.1</v>
      </c>
      <c r="J314" s="6" t="n">
        <v>0</v>
      </c>
      <c r="K314" s="6" t="n">
        <v>-1.14</v>
      </c>
      <c r="L314" s="6" t="n">
        <v>0</v>
      </c>
      <c r="M314" s="6"/>
      <c r="N314" s="6" t="s">
        <f>=I314+J314+K314+L314</f>
      </c>
      <c r="O314" s="16"/>
    </row>
    <row collapsed="false" customFormat="false" customHeight="false" hidden="false" ht="12.1" outlineLevel="0" r="315">
      <c r="A315" s="21" t="n">
        <v>44144.907060185</v>
      </c>
      <c r="B315" s="22" t="s">
        <v>353</v>
      </c>
      <c r="C315" s="22" t="s">
        <v>89</v>
      </c>
      <c r="D315" s="22" t="s">
        <v>353</v>
      </c>
      <c r="E315" s="22" t="s">
        <v>353</v>
      </c>
      <c r="F315" s="22" t="s">
        <v>19</v>
      </c>
      <c r="G315" s="23" t="n">
        <v>1</v>
      </c>
      <c r="H315" s="24" t="n">
        <v>1</v>
      </c>
      <c r="I315" s="24" t="n">
        <v>1180.19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1" t="n">
        <v>44144.913171296</v>
      </c>
      <c r="B316" s="22" t="s">
        <v>353</v>
      </c>
      <c r="C316" s="22" t="s">
        <v>89</v>
      </c>
      <c r="D316" s="22" t="s">
        <v>353</v>
      </c>
      <c r="E316" s="22" t="s">
        <v>353</v>
      </c>
      <c r="F316" s="22" t="s">
        <v>19</v>
      </c>
      <c r="G316" s="23" t="n">
        <v>1</v>
      </c>
      <c r="H316" s="24" t="n">
        <v>1</v>
      </c>
      <c r="I316" s="24" t="n">
        <v>1740.17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</row>
    <row collapsed="false" customFormat="false" customHeight="false" hidden="false" ht="12.1" outlineLevel="0" r="317">
      <c r="A317" s="25" t="n">
        <v>44146.372430556</v>
      </c>
      <c r="B317" s="26" t="s">
        <v>376</v>
      </c>
      <c r="C317" s="26" t="s">
        <v>380</v>
      </c>
      <c r="D317" s="26" t="s">
        <v>376</v>
      </c>
      <c r="E317" s="26" t="s">
        <v>376</v>
      </c>
      <c r="F317" s="26" t="s">
        <v>19</v>
      </c>
      <c r="G317" s="27" t="n">
        <v>1</v>
      </c>
      <c r="H317" s="28" t="n">
        <v>-1</v>
      </c>
      <c r="I317" s="28" t="n">
        <v>-465</v>
      </c>
      <c r="J317" s="28" t="n">
        <v>0</v>
      </c>
      <c r="K317" s="28" t="n">
        <v>0</v>
      </c>
      <c r="L317" s="28" t="n">
        <v>0</v>
      </c>
      <c r="M317" s="28"/>
      <c r="N317" s="6" t="s">
        <f>=I317+J317+K317+L317</f>
      </c>
      <c r="O317" s="26"/>
    </row>
    <row collapsed="false" customFormat="false" customHeight="false" hidden="false" ht="12.1" outlineLevel="0" r="318">
      <c r="A318" s="33" t="n">
        <v>44146.372430556</v>
      </c>
      <c r="B318" s="34" t="s">
        <v>381</v>
      </c>
      <c r="C318" s="34" t="s">
        <v>95</v>
      </c>
      <c r="D318" s="34" t="s">
        <v>381</v>
      </c>
      <c r="E318" s="34" t="s">
        <v>381</v>
      </c>
      <c r="F318" s="34" t="s">
        <v>19</v>
      </c>
      <c r="G318" s="35" t="n">
        <v>1</v>
      </c>
      <c r="H318" s="36" t="n">
        <v>-94535</v>
      </c>
      <c r="I318" s="36" t="n">
        <v>-94535</v>
      </c>
      <c r="J318" s="36" t="n">
        <v>0</v>
      </c>
      <c r="K318" s="36" t="n">
        <v>0</v>
      </c>
      <c r="L318" s="36" t="n">
        <v>0</v>
      </c>
      <c r="M318" s="36"/>
      <c r="N318" s="6" t="s">
        <f>=I318+J318+K318+L318</f>
      </c>
      <c r="O318" s="34"/>
    </row>
    <row collapsed="false" customFormat="false" customHeight="false" hidden="false" ht="12.1" outlineLevel="0" r="319">
      <c r="A319" s="20" t="n">
        <v>44158.422997685</v>
      </c>
      <c r="B319" s="16" t="s">
        <v>281</v>
      </c>
      <c r="C319" s="16" t="s">
        <v>361</v>
      </c>
      <c r="D319" s="16" t="s">
        <v>273</v>
      </c>
      <c r="E319" s="16" t="s">
        <v>17</v>
      </c>
      <c r="F319" s="16" t="s">
        <v>19</v>
      </c>
      <c r="G319" s="7" t="n">
        <v>1</v>
      </c>
      <c r="H319" s="6" t="n">
        <v>520.1</v>
      </c>
      <c r="I319" s="6" t="n">
        <v>-520.1</v>
      </c>
      <c r="J319" s="6" t="n">
        <v>0</v>
      </c>
      <c r="K319" s="6" t="n">
        <v>-0.26</v>
      </c>
      <c r="L319" s="6" t="n">
        <v>0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9" t="n">
        <v>44159.576111111</v>
      </c>
      <c r="B320" s="30" t="s">
        <v>282</v>
      </c>
      <c r="C320" s="30" t="s">
        <v>362</v>
      </c>
      <c r="D320" s="30" t="s">
        <v>276</v>
      </c>
      <c r="E320" s="30" t="s">
        <v>17</v>
      </c>
      <c r="F320" s="30" t="s">
        <v>19</v>
      </c>
      <c r="G320" s="31" t="n">
        <v>-30000</v>
      </c>
      <c r="H320" s="32" t="n">
        <v>0.036575</v>
      </c>
      <c r="I320" s="32" t="n">
        <v>1097.25</v>
      </c>
      <c r="J320" s="32" t="n">
        <v>0</v>
      </c>
      <c r="K320" s="32" t="n">
        <v>-0.55</v>
      </c>
      <c r="L320" s="32" t="n">
        <v>0</v>
      </c>
      <c r="M320" s="32"/>
      <c r="N320" s="6" t="s">
        <f>=I320+J320+K320+L320</f>
      </c>
      <c r="O320" s="30"/>
    </row>
    <row collapsed="false" customFormat="false" customHeight="false" hidden="false" ht="12.1" outlineLevel="0" r="321">
      <c r="A321" s="20" t="n">
        <v>44159.585671296</v>
      </c>
      <c r="B321" s="16" t="s">
        <v>30</v>
      </c>
      <c r="C321" s="16" t="s">
        <v>416</v>
      </c>
      <c r="D321" s="16" t="s">
        <v>273</v>
      </c>
      <c r="E321" s="16" t="s">
        <v>17</v>
      </c>
      <c r="F321" s="16" t="s">
        <v>19</v>
      </c>
      <c r="G321" s="7" t="n">
        <v>1</v>
      </c>
      <c r="H321" s="6" t="n">
        <v>1128.6</v>
      </c>
      <c r="I321" s="6" t="n">
        <v>-1128.6</v>
      </c>
      <c r="J321" s="6" t="n">
        <v>0</v>
      </c>
      <c r="K321" s="6" t="n">
        <v>-0.56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5" t="n">
        <v>44159.62556713</v>
      </c>
      <c r="B322" s="26" t="s">
        <v>376</v>
      </c>
      <c r="C322" s="26" t="s">
        <v>468</v>
      </c>
      <c r="D322" s="26" t="s">
        <v>376</v>
      </c>
      <c r="E322" s="26" t="s">
        <v>376</v>
      </c>
      <c r="F322" s="26" t="s">
        <v>19</v>
      </c>
      <c r="G322" s="27" t="n">
        <v>1</v>
      </c>
      <c r="H322" s="28" t="n">
        <v>-1</v>
      </c>
      <c r="I322" s="28" t="n">
        <v>-39</v>
      </c>
      <c r="J322" s="28" t="n">
        <v>0</v>
      </c>
      <c r="K322" s="28" t="n">
        <v>0</v>
      </c>
      <c r="L322" s="28" t="n">
        <v>0</v>
      </c>
      <c r="M322" s="28"/>
      <c r="N322" s="6" t="s">
        <f>=I322+J322+K322+L322</f>
      </c>
      <c r="O322" s="26"/>
    </row>
    <row collapsed="false" customFormat="false" customHeight="false" hidden="false" ht="12.1" outlineLevel="0" r="323">
      <c r="A323" s="21" t="n">
        <v>44159.62556713</v>
      </c>
      <c r="B323" s="22" t="s">
        <v>378</v>
      </c>
      <c r="C323" s="22" t="s">
        <v>469</v>
      </c>
      <c r="D323" s="22" t="s">
        <v>378</v>
      </c>
      <c r="E323" s="22" t="s">
        <v>378</v>
      </c>
      <c r="F323" s="22" t="s">
        <v>19</v>
      </c>
      <c r="G323" s="23" t="n">
        <v>1</v>
      </c>
      <c r="H323" s="24" t="n">
        <v>1</v>
      </c>
      <c r="I323" s="24" t="n">
        <v>300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44160.441909722</v>
      </c>
      <c r="B324" s="16" t="s">
        <v>53</v>
      </c>
      <c r="C324" s="16" t="s">
        <v>470</v>
      </c>
      <c r="D324" s="16" t="s">
        <v>273</v>
      </c>
      <c r="E324" s="16" t="s">
        <v>17</v>
      </c>
      <c r="F324" s="16" t="s">
        <v>19</v>
      </c>
      <c r="G324" s="7" t="n">
        <v>1</v>
      </c>
      <c r="H324" s="6" t="n">
        <v>3188</v>
      </c>
      <c r="I324" s="6" t="n">
        <v>-3188</v>
      </c>
      <c r="J324" s="6" t="n">
        <v>0</v>
      </c>
      <c r="K324" s="6" t="n">
        <v>-1.59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44160.483668981</v>
      </c>
      <c r="B325" s="22" t="s">
        <v>353</v>
      </c>
      <c r="C325" s="22" t="s">
        <v>89</v>
      </c>
      <c r="D325" s="22" t="s">
        <v>353</v>
      </c>
      <c r="E325" s="22" t="s">
        <v>353</v>
      </c>
      <c r="F325" s="22" t="s">
        <v>19</v>
      </c>
      <c r="G325" s="23" t="n">
        <v>1</v>
      </c>
      <c r="H325" s="24" t="n">
        <v>1</v>
      </c>
      <c r="I325" s="24" t="n">
        <v>3190.6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0" t="n">
        <v>44161.600196759</v>
      </c>
      <c r="B326" s="16" t="s">
        <v>33</v>
      </c>
      <c r="C326" s="16" t="s">
        <v>389</v>
      </c>
      <c r="D326" s="16" t="s">
        <v>273</v>
      </c>
      <c r="E326" s="16" t="s">
        <v>17</v>
      </c>
      <c r="F326" s="16" t="s">
        <v>19</v>
      </c>
      <c r="G326" s="7" t="n">
        <v>10</v>
      </c>
      <c r="H326" s="6" t="n">
        <v>197.22</v>
      </c>
      <c r="I326" s="6" t="n">
        <v>-1972.2</v>
      </c>
      <c r="J326" s="6" t="n">
        <v>0</v>
      </c>
      <c r="K326" s="6" t="n">
        <v>-0.99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1" t="n">
        <v>44161.649039352</v>
      </c>
      <c r="B327" s="22" t="s">
        <v>353</v>
      </c>
      <c r="C327" s="22" t="s">
        <v>89</v>
      </c>
      <c r="D327" s="22" t="s">
        <v>353</v>
      </c>
      <c r="E327" s="22" t="s">
        <v>353</v>
      </c>
      <c r="F327" s="22" t="s">
        <v>19</v>
      </c>
      <c r="G327" s="23" t="n">
        <v>1</v>
      </c>
      <c r="H327" s="24" t="n">
        <v>1</v>
      </c>
      <c r="I327" s="24" t="n">
        <v>1979.19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0" t="n">
        <v>44166.470358796</v>
      </c>
      <c r="B328" s="16" t="s">
        <v>65</v>
      </c>
      <c r="C328" s="16" t="s">
        <v>471</v>
      </c>
      <c r="D328" s="16" t="s">
        <v>273</v>
      </c>
      <c r="E328" s="16" t="s">
        <v>17</v>
      </c>
      <c r="F328" s="16" t="s">
        <v>19</v>
      </c>
      <c r="G328" s="7" t="n">
        <v>1</v>
      </c>
      <c r="H328" s="6" t="n">
        <v>2794.5</v>
      </c>
      <c r="I328" s="6" t="n">
        <v>-2794.5</v>
      </c>
      <c r="J328" s="6" t="n">
        <v>0</v>
      </c>
      <c r="K328" s="6" t="n">
        <v>-1.4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1" t="n">
        <v>44166.504930556</v>
      </c>
      <c r="B329" s="22" t="s">
        <v>353</v>
      </c>
      <c r="C329" s="22" t="s">
        <v>89</v>
      </c>
      <c r="D329" s="22" t="s">
        <v>353</v>
      </c>
      <c r="E329" s="22" t="s">
        <v>353</v>
      </c>
      <c r="F329" s="22" t="s">
        <v>19</v>
      </c>
      <c r="G329" s="23" t="n">
        <v>1</v>
      </c>
      <c r="H329" s="24" t="n">
        <v>1</v>
      </c>
      <c r="I329" s="24" t="n">
        <v>3095.41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9" t="n">
        <v>44166.741655093</v>
      </c>
      <c r="B330" s="30" t="s">
        <v>289</v>
      </c>
      <c r="C330" s="30" t="s">
        <v>371</v>
      </c>
      <c r="D330" s="30" t="s">
        <v>276</v>
      </c>
      <c r="E330" s="30" t="s">
        <v>17</v>
      </c>
      <c r="F330" s="30" t="s">
        <v>61</v>
      </c>
      <c r="G330" s="31" t="n">
        <v>-1</v>
      </c>
      <c r="H330" s="32" t="n">
        <v>22.31</v>
      </c>
      <c r="I330" s="32" t="n">
        <v>22.31</v>
      </c>
      <c r="J330" s="32" t="n">
        <v>0</v>
      </c>
      <c r="K330" s="32" t="n">
        <v>-0.01</v>
      </c>
      <c r="L330" s="32" t="n">
        <v>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9" t="n">
        <v>44166.741655093</v>
      </c>
      <c r="B331" s="30" t="s">
        <v>289</v>
      </c>
      <c r="C331" s="30" t="s">
        <v>371</v>
      </c>
      <c r="D331" s="30" t="s">
        <v>276</v>
      </c>
      <c r="E331" s="30" t="s">
        <v>17</v>
      </c>
      <c r="F331" s="30" t="s">
        <v>61</v>
      </c>
      <c r="G331" s="31" t="n">
        <v>-1</v>
      </c>
      <c r="H331" s="32" t="n">
        <v>22.31</v>
      </c>
      <c r="I331" s="32" t="n">
        <v>22.31</v>
      </c>
      <c r="J331" s="32" t="n">
        <v>0</v>
      </c>
      <c r="K331" s="32" t="n">
        <v>-0.01</v>
      </c>
      <c r="L331" s="32" t="n">
        <v>0</v>
      </c>
      <c r="M331" s="6" t="s">
        <f>=I331+J331+K331+L331</f>
      </c>
      <c r="N331" s="32"/>
      <c r="O331" s="30"/>
    </row>
    <row collapsed="false" customFormat="false" customHeight="false" hidden="false" ht="12.1" outlineLevel="0" r="332">
      <c r="A332" s="20" t="n">
        <v>44166.741886574</v>
      </c>
      <c r="B332" s="16" t="s">
        <v>59</v>
      </c>
      <c r="C332" s="16" t="s">
        <v>60</v>
      </c>
      <c r="D332" s="16" t="s">
        <v>273</v>
      </c>
      <c r="E332" s="16" t="s">
        <v>17</v>
      </c>
      <c r="F332" s="16" t="s">
        <v>61</v>
      </c>
      <c r="G332" s="7" t="n">
        <v>1</v>
      </c>
      <c r="H332" s="6" t="n">
        <v>27.74</v>
      </c>
      <c r="I332" s="6" t="n">
        <v>-27.74</v>
      </c>
      <c r="J332" s="6" t="n">
        <v>0</v>
      </c>
      <c r="K332" s="6" t="n">
        <v>-0.01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9" t="n">
        <v>44167.430775463</v>
      </c>
      <c r="B333" s="30" t="s">
        <v>315</v>
      </c>
      <c r="C333" s="30" t="s">
        <v>439</v>
      </c>
      <c r="D333" s="30" t="s">
        <v>276</v>
      </c>
      <c r="E333" s="30" t="s">
        <v>358</v>
      </c>
      <c r="F333" s="30" t="s">
        <v>61</v>
      </c>
      <c r="G333" s="31" t="n">
        <v>-1977</v>
      </c>
      <c r="H333" s="32" t="n">
        <v>0.0928</v>
      </c>
      <c r="I333" s="32" t="n">
        <v>183.47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2"/>
      <c r="O333" s="30"/>
    </row>
    <row collapsed="false" customFormat="false" customHeight="false" hidden="false" ht="12.1" outlineLevel="0" r="334">
      <c r="A334" s="20" t="n">
        <v>44167.430972222</v>
      </c>
      <c r="B334" s="16" t="s">
        <v>59</v>
      </c>
      <c r="C334" s="16" t="s">
        <v>60</v>
      </c>
      <c r="D334" s="16" t="s">
        <v>273</v>
      </c>
      <c r="E334" s="16" t="s">
        <v>17</v>
      </c>
      <c r="F334" s="16" t="s">
        <v>61</v>
      </c>
      <c r="G334" s="7" t="n">
        <v>3</v>
      </c>
      <c r="H334" s="6" t="n">
        <v>28.99</v>
      </c>
      <c r="I334" s="6" t="n">
        <v>-86.97</v>
      </c>
      <c r="J334" s="6" t="n">
        <v>0</v>
      </c>
      <c r="K334" s="6" t="n">
        <v>-0.04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44167.430972222</v>
      </c>
      <c r="B335" s="16" t="s">
        <v>59</v>
      </c>
      <c r="C335" s="16" t="s">
        <v>60</v>
      </c>
      <c r="D335" s="16" t="s">
        <v>273</v>
      </c>
      <c r="E335" s="16" t="s">
        <v>17</v>
      </c>
      <c r="F335" s="16" t="s">
        <v>61</v>
      </c>
      <c r="G335" s="7" t="n">
        <v>3</v>
      </c>
      <c r="H335" s="6" t="n">
        <v>28.99</v>
      </c>
      <c r="I335" s="6" t="n">
        <v>-86.97</v>
      </c>
      <c r="J335" s="6" t="n">
        <v>0</v>
      </c>
      <c r="K335" s="6" t="n">
        <v>-0.04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5" t="n">
        <v>44168</v>
      </c>
      <c r="B336" s="26" t="s">
        <v>355</v>
      </c>
      <c r="C336" s="26" t="s">
        <v>356</v>
      </c>
      <c r="D336" s="26" t="s">
        <v>355</v>
      </c>
      <c r="E336" s="26" t="s">
        <v>355</v>
      </c>
      <c r="F336" s="26" t="s">
        <v>19</v>
      </c>
      <c r="G336" s="27" t="n">
        <v>1</v>
      </c>
      <c r="H336" s="28" t="n">
        <v>-1</v>
      </c>
      <c r="I336" s="28" t="n">
        <v>-290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44169.501111111</v>
      </c>
      <c r="B337" s="16" t="s">
        <v>436</v>
      </c>
      <c r="C337" s="16" t="s">
        <v>437</v>
      </c>
      <c r="D337" s="16" t="s">
        <v>273</v>
      </c>
      <c r="E337" s="16" t="s">
        <v>438</v>
      </c>
      <c r="F337" s="16" t="s">
        <v>19</v>
      </c>
      <c r="G337" s="7" t="n">
        <v>3</v>
      </c>
      <c r="H337" s="6" t="n">
        <v>74.3025</v>
      </c>
      <c r="I337" s="6" t="n">
        <v>-222.91</v>
      </c>
      <c r="J337" s="6" t="n">
        <v>0</v>
      </c>
      <c r="K337" s="6" t="n">
        <v>-0.11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0" t="n">
        <v>44169.50125</v>
      </c>
      <c r="B338" s="16" t="s">
        <v>59</v>
      </c>
      <c r="C338" s="16" t="s">
        <v>60</v>
      </c>
      <c r="D338" s="16" t="s">
        <v>273</v>
      </c>
      <c r="E338" s="16" t="s">
        <v>17</v>
      </c>
      <c r="F338" s="16" t="s">
        <v>61</v>
      </c>
      <c r="G338" s="7" t="n">
        <v>1</v>
      </c>
      <c r="H338" s="6" t="n">
        <v>28.44</v>
      </c>
      <c r="I338" s="6" t="n">
        <v>-28.44</v>
      </c>
      <c r="J338" s="6" t="n">
        <v>0</v>
      </c>
      <c r="K338" s="6" t="n">
        <v>-0.01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9" t="n">
        <v>44172.796412037</v>
      </c>
      <c r="B339" s="30" t="s">
        <v>300</v>
      </c>
      <c r="C339" s="30" t="s">
        <v>397</v>
      </c>
      <c r="D339" s="30" t="s">
        <v>276</v>
      </c>
      <c r="E339" s="30" t="s">
        <v>17</v>
      </c>
      <c r="F339" s="30" t="s">
        <v>61</v>
      </c>
      <c r="G339" s="31" t="n">
        <v>-1</v>
      </c>
      <c r="H339" s="32" t="n">
        <v>22.96</v>
      </c>
      <c r="I339" s="32" t="n">
        <v>22.96</v>
      </c>
      <c r="J339" s="32" t="n">
        <v>0</v>
      </c>
      <c r="K339" s="32" t="n">
        <v>-0.01</v>
      </c>
      <c r="L339" s="32" t="n">
        <v>0</v>
      </c>
      <c r="M339" s="6" t="s">
        <f>=I339+J339+K339+L339</f>
      </c>
      <c r="N339" s="32"/>
      <c r="O339" s="30"/>
    </row>
    <row collapsed="false" customFormat="false" customHeight="false" hidden="false" ht="12.1" outlineLevel="0" r="340">
      <c r="A340" s="25" t="n">
        <v>44188.030891204</v>
      </c>
      <c r="B340" s="26" t="s">
        <v>376</v>
      </c>
      <c r="C340" s="26" t="s">
        <v>472</v>
      </c>
      <c r="D340" s="26" t="s">
        <v>376</v>
      </c>
      <c r="E340" s="26" t="s">
        <v>376</v>
      </c>
      <c r="F340" s="26" t="s">
        <v>19</v>
      </c>
      <c r="G340" s="27" t="n">
        <v>1</v>
      </c>
      <c r="H340" s="28" t="n">
        <v>-1</v>
      </c>
      <c r="I340" s="28" t="n">
        <v>-29</v>
      </c>
      <c r="J340" s="28" t="n">
        <v>0</v>
      </c>
      <c r="K340" s="28" t="n">
        <v>0</v>
      </c>
      <c r="L340" s="28" t="n">
        <v>0</v>
      </c>
      <c r="M340" s="28"/>
      <c r="N340" s="6" t="s">
        <f>=I340+J340+K340+L340</f>
      </c>
      <c r="O340" s="26"/>
    </row>
    <row collapsed="false" customFormat="false" customHeight="false" hidden="false" ht="12.1" outlineLevel="0" r="341">
      <c r="A341" s="21" t="n">
        <v>44188.030891204</v>
      </c>
      <c r="B341" s="22" t="s">
        <v>378</v>
      </c>
      <c r="C341" s="22" t="s">
        <v>473</v>
      </c>
      <c r="D341" s="22" t="s">
        <v>378</v>
      </c>
      <c r="E341" s="22" t="s">
        <v>378</v>
      </c>
      <c r="F341" s="22" t="s">
        <v>19</v>
      </c>
      <c r="G341" s="23" t="n">
        <v>1</v>
      </c>
      <c r="H341" s="24" t="n">
        <v>1</v>
      </c>
      <c r="I341" s="24" t="n">
        <v>224.04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5" t="n">
        <v>44194.394780093</v>
      </c>
      <c r="B342" s="26" t="s">
        <v>376</v>
      </c>
      <c r="C342" s="26" t="s">
        <v>474</v>
      </c>
      <c r="D342" s="26" t="s">
        <v>376</v>
      </c>
      <c r="E342" s="26" t="s">
        <v>376</v>
      </c>
      <c r="F342" s="26" t="s">
        <v>19</v>
      </c>
      <c r="G342" s="27" t="n">
        <v>1</v>
      </c>
      <c r="H342" s="28" t="n">
        <v>-1</v>
      </c>
      <c r="I342" s="28" t="n">
        <v>-6</v>
      </c>
      <c r="J342" s="28" t="n">
        <v>0</v>
      </c>
      <c r="K342" s="28" t="n">
        <v>0</v>
      </c>
      <c r="L342" s="28" t="n">
        <v>0</v>
      </c>
      <c r="M342" s="28"/>
      <c r="N342" s="6" t="s">
        <f>=I342+J342+K342+L342</f>
      </c>
      <c r="O342" s="26"/>
    </row>
    <row collapsed="false" customFormat="false" customHeight="false" hidden="false" ht="12.1" outlineLevel="0" r="343">
      <c r="A343" s="21" t="n">
        <v>44194.394780093</v>
      </c>
      <c r="B343" s="22" t="s">
        <v>378</v>
      </c>
      <c r="C343" s="22" t="s">
        <v>475</v>
      </c>
      <c r="D343" s="22" t="s">
        <v>378</v>
      </c>
      <c r="E343" s="22" t="s">
        <v>378</v>
      </c>
      <c r="F343" s="22" t="s">
        <v>19</v>
      </c>
      <c r="G343" s="23" t="n">
        <v>1</v>
      </c>
      <c r="H343" s="24" t="n">
        <v>1</v>
      </c>
      <c r="I343" s="24" t="n">
        <v>46</v>
      </c>
      <c r="J343" s="24" t="n">
        <v>0</v>
      </c>
      <c r="K343" s="24" t="n">
        <v>0</v>
      </c>
      <c r="L343" s="24" t="n">
        <v>0</v>
      </c>
      <c r="M343" s="24"/>
      <c r="N343" s="6" t="s">
        <f>=I343+J343+K343+L343</f>
      </c>
      <c r="O343" s="22"/>
    </row>
    <row collapsed="false" customFormat="false" customHeight="false" hidden="false" ht="12.1" outlineLevel="0" r="344">
      <c r="A344" s="25" t="n">
        <v>44195.032673611</v>
      </c>
      <c r="B344" s="26" t="s">
        <v>376</v>
      </c>
      <c r="C344" s="26" t="s">
        <v>465</v>
      </c>
      <c r="D344" s="26" t="s">
        <v>376</v>
      </c>
      <c r="E344" s="26" t="s">
        <v>376</v>
      </c>
      <c r="F344" s="26" t="s">
        <v>19</v>
      </c>
      <c r="G344" s="27" t="n">
        <v>1</v>
      </c>
      <c r="H344" s="28" t="n">
        <v>-1</v>
      </c>
      <c r="I344" s="28" t="n">
        <v>-16</v>
      </c>
      <c r="J344" s="28" t="n">
        <v>0</v>
      </c>
      <c r="K344" s="28" t="n">
        <v>0</v>
      </c>
      <c r="L344" s="28" t="n">
        <v>0</v>
      </c>
      <c r="M344" s="28"/>
      <c r="N344" s="6" t="s">
        <f>=I344+J344+K344+L344</f>
      </c>
      <c r="O344" s="26"/>
    </row>
    <row collapsed="false" customFormat="false" customHeight="false" hidden="false" ht="12.1" outlineLevel="0" r="345">
      <c r="A345" s="21" t="n">
        <v>44195.032673611</v>
      </c>
      <c r="B345" s="22" t="s">
        <v>378</v>
      </c>
      <c r="C345" s="22" t="s">
        <v>466</v>
      </c>
      <c r="D345" s="22" t="s">
        <v>378</v>
      </c>
      <c r="E345" s="22" t="s">
        <v>378</v>
      </c>
      <c r="F345" s="22" t="s">
        <v>19</v>
      </c>
      <c r="G345" s="23" t="n">
        <v>1</v>
      </c>
      <c r="H345" s="24" t="n">
        <v>1</v>
      </c>
      <c r="I345" s="24" t="n">
        <v>123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</row>
    <row collapsed="false" customFormat="false" customHeight="false" hidden="false" ht="12.1" outlineLevel="0" r="346">
      <c r="A346" s="25" t="n">
        <v>44195.047939815</v>
      </c>
      <c r="B346" s="26" t="s">
        <v>376</v>
      </c>
      <c r="C346" s="26" t="s">
        <v>476</v>
      </c>
      <c r="D346" s="26" t="s">
        <v>376</v>
      </c>
      <c r="E346" s="26" t="s">
        <v>376</v>
      </c>
      <c r="F346" s="26" t="s">
        <v>19</v>
      </c>
      <c r="G346" s="27" t="n">
        <v>1</v>
      </c>
      <c r="H346" s="28" t="n">
        <v>-1</v>
      </c>
      <c r="I346" s="28" t="n">
        <v>-14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</row>
    <row collapsed="false" customFormat="false" customHeight="false" hidden="false" ht="12.1" outlineLevel="0" r="347">
      <c r="A347" s="21" t="n">
        <v>44195.047939815</v>
      </c>
      <c r="B347" s="22" t="s">
        <v>378</v>
      </c>
      <c r="C347" s="22" t="s">
        <v>477</v>
      </c>
      <c r="D347" s="22" t="s">
        <v>378</v>
      </c>
      <c r="E347" s="22" t="s">
        <v>378</v>
      </c>
      <c r="F347" s="22" t="s">
        <v>19</v>
      </c>
      <c r="G347" s="23" t="n">
        <v>1</v>
      </c>
      <c r="H347" s="24" t="n">
        <v>1</v>
      </c>
      <c r="I347" s="24" t="n">
        <v>111.02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5" t="n">
        <v>44195.080821759</v>
      </c>
      <c r="B348" s="26" t="s">
        <v>376</v>
      </c>
      <c r="C348" s="26" t="s">
        <v>478</v>
      </c>
      <c r="D348" s="26" t="s">
        <v>376</v>
      </c>
      <c r="E348" s="26" t="s">
        <v>376</v>
      </c>
      <c r="F348" s="26" t="s">
        <v>19</v>
      </c>
      <c r="G348" s="27" t="n">
        <v>1</v>
      </c>
      <c r="H348" s="28" t="n">
        <v>-1</v>
      </c>
      <c r="I348" s="28" t="n">
        <v>-81</v>
      </c>
      <c r="J348" s="28" t="n">
        <v>0</v>
      </c>
      <c r="K348" s="28" t="n">
        <v>0</v>
      </c>
      <c r="L348" s="28" t="n">
        <v>0</v>
      </c>
      <c r="M348" s="28"/>
      <c r="N348" s="6" t="s">
        <f>=I348+J348+K348+L348</f>
      </c>
      <c r="O348" s="26"/>
    </row>
    <row collapsed="false" customFormat="false" customHeight="false" hidden="false" ht="12.1" outlineLevel="0" r="349">
      <c r="A349" s="21" t="n">
        <v>44195.080821759</v>
      </c>
      <c r="B349" s="22" t="s">
        <v>378</v>
      </c>
      <c r="C349" s="22" t="s">
        <v>479</v>
      </c>
      <c r="D349" s="22" t="s">
        <v>378</v>
      </c>
      <c r="E349" s="22" t="s">
        <v>378</v>
      </c>
      <c r="F349" s="22" t="s">
        <v>19</v>
      </c>
      <c r="G349" s="23" t="n">
        <v>1</v>
      </c>
      <c r="H349" s="24" t="n">
        <v>1</v>
      </c>
      <c r="I349" s="24" t="n">
        <v>623.35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44196.052488426</v>
      </c>
      <c r="B350" s="22" t="s">
        <v>378</v>
      </c>
      <c r="C350" s="22" t="s">
        <v>480</v>
      </c>
      <c r="D350" s="22" t="s">
        <v>378</v>
      </c>
      <c r="E350" s="22" t="s">
        <v>378</v>
      </c>
      <c r="F350" s="22" t="s">
        <v>61</v>
      </c>
      <c r="G350" s="23" t="n">
        <v>1</v>
      </c>
      <c r="H350" s="24" t="n">
        <v>1</v>
      </c>
      <c r="I350" s="24" t="n">
        <v>0.8</v>
      </c>
      <c r="J350" s="24" t="n">
        <v>0</v>
      </c>
      <c r="K350" s="24" t="n">
        <v>0</v>
      </c>
      <c r="L350" s="24" t="n">
        <v>0</v>
      </c>
      <c r="M350" s="6" t="s">
        <f>=I350+J350+K350+L350</f>
      </c>
      <c r="N350" s="24"/>
      <c r="O350" s="22"/>
    </row>
    <row collapsed="false" customFormat="false" customHeight="false" hidden="false" ht="12.1" outlineLevel="0" r="351">
      <c r="A351" s="25" t="n">
        <v>44200</v>
      </c>
      <c r="B351" s="26" t="s">
        <v>376</v>
      </c>
      <c r="C351" s="26" t="s">
        <v>380</v>
      </c>
      <c r="D351" s="26" t="s">
        <v>376</v>
      </c>
      <c r="E351" s="26" t="s">
        <v>376</v>
      </c>
      <c r="F351" s="26" t="s">
        <v>19</v>
      </c>
      <c r="G351" s="27" t="n">
        <v>1</v>
      </c>
      <c r="H351" s="28" t="n">
        <v>-1</v>
      </c>
      <c r="I351" s="28" t="n">
        <v>-194</v>
      </c>
      <c r="J351" s="28" t="n">
        <v>0</v>
      </c>
      <c r="K351" s="28" t="n">
        <v>0</v>
      </c>
      <c r="L351" s="28" t="n">
        <v>0</v>
      </c>
      <c r="M351" s="28"/>
      <c r="N351" s="6" t="s">
        <f>=I351+J351+K351+L351</f>
      </c>
      <c r="O351" s="26"/>
    </row>
    <row collapsed="false" customFormat="false" customHeight="false" hidden="false" ht="12.1" outlineLevel="0" r="352">
      <c r="A352" s="25" t="n">
        <v>44200.135532407</v>
      </c>
      <c r="B352" s="26" t="s">
        <v>376</v>
      </c>
      <c r="C352" s="26" t="s">
        <v>447</v>
      </c>
      <c r="D352" s="26" t="s">
        <v>376</v>
      </c>
      <c r="E352" s="26" t="s">
        <v>376</v>
      </c>
      <c r="F352" s="26" t="s">
        <v>19</v>
      </c>
      <c r="G352" s="27" t="n">
        <v>1</v>
      </c>
      <c r="H352" s="28" t="n">
        <v>-1</v>
      </c>
      <c r="I352" s="28" t="n">
        <v>-26</v>
      </c>
      <c r="J352" s="28" t="n">
        <v>0</v>
      </c>
      <c r="K352" s="28" t="n">
        <v>0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21" t="n">
        <v>44200.135532407</v>
      </c>
      <c r="B353" s="22" t="s">
        <v>378</v>
      </c>
      <c r="C353" s="22" t="s">
        <v>448</v>
      </c>
      <c r="D353" s="22" t="s">
        <v>378</v>
      </c>
      <c r="E353" s="22" t="s">
        <v>378</v>
      </c>
      <c r="F353" s="22" t="s">
        <v>19</v>
      </c>
      <c r="G353" s="23" t="n">
        <v>1</v>
      </c>
      <c r="H353" s="24" t="n">
        <v>1</v>
      </c>
      <c r="I353" s="24" t="n">
        <v>203.2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44210.513287037</v>
      </c>
      <c r="B354" s="26" t="s">
        <v>376</v>
      </c>
      <c r="C354" s="26" t="s">
        <v>481</v>
      </c>
      <c r="D354" s="26" t="s">
        <v>376</v>
      </c>
      <c r="E354" s="26" t="s">
        <v>376</v>
      </c>
      <c r="F354" s="26" t="s">
        <v>19</v>
      </c>
      <c r="G354" s="27" t="n">
        <v>1</v>
      </c>
      <c r="H354" s="28" t="n">
        <v>-1</v>
      </c>
      <c r="I354" s="28" t="n">
        <v>-32</v>
      </c>
      <c r="J354" s="28" t="n">
        <v>0</v>
      </c>
      <c r="K354" s="28" t="n">
        <v>0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1" t="n">
        <v>44210.513287037</v>
      </c>
      <c r="B355" s="22" t="s">
        <v>378</v>
      </c>
      <c r="C355" s="22" t="s">
        <v>482</v>
      </c>
      <c r="D355" s="22" t="s">
        <v>378</v>
      </c>
      <c r="E355" s="22" t="s">
        <v>378</v>
      </c>
      <c r="F355" s="22" t="s">
        <v>19</v>
      </c>
      <c r="G355" s="23" t="n">
        <v>1</v>
      </c>
      <c r="H355" s="24" t="n">
        <v>1</v>
      </c>
      <c r="I355" s="24" t="n">
        <v>245.31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5" t="n">
        <v>44211.460115741</v>
      </c>
      <c r="B356" s="26" t="s">
        <v>376</v>
      </c>
      <c r="C356" s="26" t="s">
        <v>483</v>
      </c>
      <c r="D356" s="26" t="s">
        <v>376</v>
      </c>
      <c r="E356" s="26" t="s">
        <v>376</v>
      </c>
      <c r="F356" s="26" t="s">
        <v>19</v>
      </c>
      <c r="G356" s="27" t="n">
        <v>1</v>
      </c>
      <c r="H356" s="28" t="n">
        <v>-1</v>
      </c>
      <c r="I356" s="28" t="n">
        <v>-42</v>
      </c>
      <c r="J356" s="28" t="n">
        <v>0</v>
      </c>
      <c r="K356" s="28" t="n">
        <v>0</v>
      </c>
      <c r="L356" s="28" t="n">
        <v>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1" t="n">
        <v>44211.460115741</v>
      </c>
      <c r="B357" s="22" t="s">
        <v>378</v>
      </c>
      <c r="C357" s="22" t="s">
        <v>484</v>
      </c>
      <c r="D357" s="22" t="s">
        <v>378</v>
      </c>
      <c r="E357" s="22" t="s">
        <v>378</v>
      </c>
      <c r="F357" s="22" t="s">
        <v>19</v>
      </c>
      <c r="G357" s="23" t="n">
        <v>1</v>
      </c>
      <c r="H357" s="24" t="n">
        <v>1</v>
      </c>
      <c r="I357" s="24" t="n">
        <v>321.5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9" t="n">
        <v>44230.428194444</v>
      </c>
      <c r="B358" s="30" t="s">
        <v>284</v>
      </c>
      <c r="C358" s="30" t="s">
        <v>364</v>
      </c>
      <c r="D358" s="30" t="s">
        <v>276</v>
      </c>
      <c r="E358" s="30" t="s">
        <v>17</v>
      </c>
      <c r="F358" s="30" t="s">
        <v>19</v>
      </c>
      <c r="G358" s="31" t="n">
        <v>-30</v>
      </c>
      <c r="H358" s="32" t="n">
        <v>18.12</v>
      </c>
      <c r="I358" s="32" t="n">
        <v>543.6</v>
      </c>
      <c r="J358" s="32" t="n">
        <v>0</v>
      </c>
      <c r="K358" s="32" t="n">
        <v>-0.27</v>
      </c>
      <c r="L358" s="32" t="n">
        <v>0</v>
      </c>
      <c r="M358" s="32"/>
      <c r="N358" s="6" t="s">
        <f>=I358+J358+K358+L358</f>
      </c>
      <c r="O358" s="30"/>
    </row>
    <row collapsed="false" customFormat="false" customHeight="false" hidden="false" ht="12.1" outlineLevel="0" r="359">
      <c r="A359" s="20" t="n">
        <v>44230.429178241</v>
      </c>
      <c r="B359" s="16" t="s">
        <v>436</v>
      </c>
      <c r="C359" s="16" t="s">
        <v>437</v>
      </c>
      <c r="D359" s="16" t="s">
        <v>273</v>
      </c>
      <c r="E359" s="16" t="s">
        <v>438</v>
      </c>
      <c r="F359" s="16" t="s">
        <v>19</v>
      </c>
      <c r="G359" s="7" t="n">
        <v>25</v>
      </c>
      <c r="H359" s="6" t="n">
        <v>75.9775</v>
      </c>
      <c r="I359" s="6" t="n">
        <v>-1899.44</v>
      </c>
      <c r="J359" s="6" t="n">
        <v>0</v>
      </c>
      <c r="K359" s="6" t="n">
        <v>-0.95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44230.429837963</v>
      </c>
      <c r="B360" s="16" t="s">
        <v>436</v>
      </c>
      <c r="C360" s="16" t="s">
        <v>437</v>
      </c>
      <c r="D360" s="16" t="s">
        <v>273</v>
      </c>
      <c r="E360" s="16" t="s">
        <v>438</v>
      </c>
      <c r="F360" s="16" t="s">
        <v>19</v>
      </c>
      <c r="G360" s="7" t="n">
        <v>4</v>
      </c>
      <c r="H360" s="6" t="n">
        <v>76.02</v>
      </c>
      <c r="I360" s="6" t="n">
        <v>-304.08</v>
      </c>
      <c r="J360" s="6" t="n">
        <v>0</v>
      </c>
      <c r="K360" s="6" t="n">
        <v>-0.15</v>
      </c>
      <c r="L360" s="6" t="n">
        <v>0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0" t="n">
        <v>44230.430104167</v>
      </c>
      <c r="B361" s="16" t="s">
        <v>59</v>
      </c>
      <c r="C361" s="16" t="s">
        <v>60</v>
      </c>
      <c r="D361" s="16" t="s">
        <v>273</v>
      </c>
      <c r="E361" s="16" t="s">
        <v>17</v>
      </c>
      <c r="F361" s="16" t="s">
        <v>61</v>
      </c>
      <c r="G361" s="7" t="n">
        <v>1</v>
      </c>
      <c r="H361" s="6" t="n">
        <v>50.39</v>
      </c>
      <c r="I361" s="6" t="n">
        <v>-50.39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1" t="n">
        <v>44230.432453704</v>
      </c>
      <c r="B362" s="22" t="s">
        <v>353</v>
      </c>
      <c r="C362" s="22" t="s">
        <v>89</v>
      </c>
      <c r="D362" s="22" t="s">
        <v>353</v>
      </c>
      <c r="E362" s="22" t="s">
        <v>353</v>
      </c>
      <c r="F362" s="22" t="s">
        <v>19</v>
      </c>
      <c r="G362" s="23" t="n">
        <v>1</v>
      </c>
      <c r="H362" s="24" t="n">
        <v>1</v>
      </c>
      <c r="I362" s="24" t="n">
        <v>304.24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44231.455590278</v>
      </c>
      <c r="B363" s="16" t="s">
        <v>30</v>
      </c>
      <c r="C363" s="16" t="s">
        <v>416</v>
      </c>
      <c r="D363" s="16" t="s">
        <v>273</v>
      </c>
      <c r="E363" s="16" t="s">
        <v>17</v>
      </c>
      <c r="F363" s="16" t="s">
        <v>19</v>
      </c>
      <c r="G363" s="7" t="n">
        <v>1</v>
      </c>
      <c r="H363" s="6" t="n">
        <v>1309.8</v>
      </c>
      <c r="I363" s="6" t="n">
        <v>-1309.8</v>
      </c>
      <c r="J363" s="6" t="n">
        <v>0</v>
      </c>
      <c r="K363" s="6" t="n">
        <v>-0.65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44231.456678241</v>
      </c>
      <c r="B364" s="16" t="s">
        <v>16</v>
      </c>
      <c r="C364" s="16" t="s">
        <v>421</v>
      </c>
      <c r="D364" s="16" t="s">
        <v>273</v>
      </c>
      <c r="E364" s="16" t="s">
        <v>17</v>
      </c>
      <c r="F364" s="16" t="s">
        <v>19</v>
      </c>
      <c r="G364" s="7" t="n">
        <v>1</v>
      </c>
      <c r="H364" s="6" t="n">
        <v>3662</v>
      </c>
      <c r="I364" s="6" t="n">
        <v>-3662</v>
      </c>
      <c r="J364" s="6" t="n">
        <v>0</v>
      </c>
      <c r="K364" s="6" t="n">
        <v>-1.83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44231.463125</v>
      </c>
      <c r="B365" s="22" t="s">
        <v>353</v>
      </c>
      <c r="C365" s="22" t="s">
        <v>89</v>
      </c>
      <c r="D365" s="22" t="s">
        <v>353</v>
      </c>
      <c r="E365" s="22" t="s">
        <v>353</v>
      </c>
      <c r="F365" s="22" t="s">
        <v>19</v>
      </c>
      <c r="G365" s="23" t="n">
        <v>1</v>
      </c>
      <c r="H365" s="24" t="n">
        <v>1</v>
      </c>
      <c r="I365" s="24" t="n">
        <v>3674.84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44231.467256944</v>
      </c>
      <c r="B366" s="22" t="s">
        <v>353</v>
      </c>
      <c r="C366" s="22" t="s">
        <v>89</v>
      </c>
      <c r="D366" s="22" t="s">
        <v>353</v>
      </c>
      <c r="E366" s="22" t="s">
        <v>353</v>
      </c>
      <c r="F366" s="22" t="s">
        <v>19</v>
      </c>
      <c r="G366" s="23" t="n">
        <v>1</v>
      </c>
      <c r="H366" s="24" t="n">
        <v>1</v>
      </c>
      <c r="I366" s="24" t="n">
        <v>1314.46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44231.469166667</v>
      </c>
      <c r="B367" s="16" t="s">
        <v>21</v>
      </c>
      <c r="C367" s="16" t="s">
        <v>388</v>
      </c>
      <c r="D367" s="16" t="s">
        <v>273</v>
      </c>
      <c r="E367" s="16" t="s">
        <v>17</v>
      </c>
      <c r="F367" s="16" t="s">
        <v>19</v>
      </c>
      <c r="G367" s="7" t="n">
        <v>20</v>
      </c>
      <c r="H367" s="6" t="n">
        <v>265.36</v>
      </c>
      <c r="I367" s="6" t="n">
        <v>-5307.2</v>
      </c>
      <c r="J367" s="6" t="n">
        <v>0</v>
      </c>
      <c r="K367" s="6" t="n">
        <v>-2.65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1" t="n">
        <v>44231.479016204</v>
      </c>
      <c r="B368" s="22" t="s">
        <v>353</v>
      </c>
      <c r="C368" s="22" t="s">
        <v>89</v>
      </c>
      <c r="D368" s="22" t="s">
        <v>353</v>
      </c>
      <c r="E368" s="22" t="s">
        <v>353</v>
      </c>
      <c r="F368" s="22" t="s">
        <v>19</v>
      </c>
      <c r="G368" s="23" t="n">
        <v>1</v>
      </c>
      <c r="H368" s="24" t="n">
        <v>1</v>
      </c>
      <c r="I368" s="24" t="n">
        <v>5325.27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9" t="n">
        <v>44231.490208333</v>
      </c>
      <c r="B369" s="30" t="s">
        <v>440</v>
      </c>
      <c r="C369" s="30" t="s">
        <v>441</v>
      </c>
      <c r="D369" s="30" t="s">
        <v>276</v>
      </c>
      <c r="E369" s="30" t="s">
        <v>438</v>
      </c>
      <c r="F369" s="30" t="s">
        <v>19</v>
      </c>
      <c r="G369" s="31" t="n">
        <v>-4</v>
      </c>
      <c r="H369" s="32" t="n">
        <v>75.9425</v>
      </c>
      <c r="I369" s="32" t="n">
        <v>303.77</v>
      </c>
      <c r="J369" s="32" t="n">
        <v>0</v>
      </c>
      <c r="K369" s="32" t="n">
        <v>0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44231.490208333</v>
      </c>
      <c r="B370" s="16" t="s">
        <v>436</v>
      </c>
      <c r="C370" s="16" t="s">
        <v>437</v>
      </c>
      <c r="D370" s="16" t="s">
        <v>273</v>
      </c>
      <c r="E370" s="16" t="s">
        <v>438</v>
      </c>
      <c r="F370" s="16" t="s">
        <v>19</v>
      </c>
      <c r="G370" s="7" t="n">
        <v>4</v>
      </c>
      <c r="H370" s="6" t="n">
        <v>75.9425</v>
      </c>
      <c r="I370" s="6" t="n">
        <v>-303.77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5" t="n">
        <v>44232</v>
      </c>
      <c r="B371" s="26" t="s">
        <v>355</v>
      </c>
      <c r="C371" s="26" t="s">
        <v>356</v>
      </c>
      <c r="D371" s="26" t="s">
        <v>355</v>
      </c>
      <c r="E371" s="26" t="s">
        <v>355</v>
      </c>
      <c r="F371" s="26" t="s">
        <v>19</v>
      </c>
      <c r="G371" s="27" t="n">
        <v>1</v>
      </c>
      <c r="H371" s="28" t="n">
        <v>-1</v>
      </c>
      <c r="I371" s="28" t="n">
        <v>-290</v>
      </c>
      <c r="J371" s="28" t="n">
        <v>0</v>
      </c>
      <c r="K371" s="28" t="n">
        <v>0</v>
      </c>
      <c r="L371" s="28" t="n">
        <v>0</v>
      </c>
      <c r="M371" s="28"/>
      <c r="N371" s="6" t="s">
        <f>=I371+J371+K371+L371</f>
      </c>
      <c r="O371" s="26"/>
    </row>
    <row collapsed="false" customFormat="false" customHeight="false" hidden="false" ht="12.1" outlineLevel="0" r="372">
      <c r="A372" s="29" t="n">
        <v>44232.485798611</v>
      </c>
      <c r="B372" s="30" t="s">
        <v>309</v>
      </c>
      <c r="C372" s="30" t="s">
        <v>419</v>
      </c>
      <c r="D372" s="30" t="s">
        <v>276</v>
      </c>
      <c r="E372" s="30" t="s">
        <v>17</v>
      </c>
      <c r="F372" s="30" t="s">
        <v>19</v>
      </c>
      <c r="G372" s="31" t="n">
        <v>-10</v>
      </c>
      <c r="H372" s="32" t="n">
        <v>332.8</v>
      </c>
      <c r="I372" s="32" t="n">
        <v>3328</v>
      </c>
      <c r="J372" s="32" t="n">
        <v>0</v>
      </c>
      <c r="K372" s="32" t="n">
        <v>-1.66</v>
      </c>
      <c r="L372" s="32" t="n">
        <v>0</v>
      </c>
      <c r="M372" s="32"/>
      <c r="N372" s="6" t="s">
        <f>=I372+J372+K372+L372</f>
      </c>
      <c r="O372" s="30"/>
    </row>
    <row collapsed="false" customFormat="false" customHeight="false" hidden="false" ht="12.1" outlineLevel="0" r="373">
      <c r="A373" s="29" t="n">
        <v>44232.488333333</v>
      </c>
      <c r="B373" s="30" t="s">
        <v>281</v>
      </c>
      <c r="C373" s="30" t="s">
        <v>361</v>
      </c>
      <c r="D373" s="30" t="s">
        <v>276</v>
      </c>
      <c r="E373" s="30" t="s">
        <v>17</v>
      </c>
      <c r="F373" s="30" t="s">
        <v>19</v>
      </c>
      <c r="G373" s="31" t="n">
        <v>-3</v>
      </c>
      <c r="H373" s="32" t="n">
        <v>508.7</v>
      </c>
      <c r="I373" s="32" t="n">
        <v>1526.1</v>
      </c>
      <c r="J373" s="32" t="n">
        <v>0</v>
      </c>
      <c r="K373" s="32" t="n">
        <v>-0.76</v>
      </c>
      <c r="L373" s="32" t="n">
        <v>0</v>
      </c>
      <c r="M373" s="32"/>
      <c r="N373" s="6" t="s">
        <f>=I373+J373+K373+L373</f>
      </c>
      <c r="O373" s="30"/>
    </row>
    <row collapsed="false" customFormat="false" customHeight="false" hidden="false" ht="12.1" outlineLevel="0" r="374">
      <c r="A374" s="29" t="n">
        <v>44232.798888889</v>
      </c>
      <c r="B374" s="30" t="s">
        <v>314</v>
      </c>
      <c r="C374" s="30" t="s">
        <v>431</v>
      </c>
      <c r="D374" s="30" t="s">
        <v>276</v>
      </c>
      <c r="E374" s="30" t="s">
        <v>17</v>
      </c>
      <c r="F374" s="30" t="s">
        <v>19</v>
      </c>
      <c r="G374" s="31" t="n">
        <v>-100</v>
      </c>
      <c r="H374" s="32" t="n">
        <v>40.715</v>
      </c>
      <c r="I374" s="32" t="n">
        <v>4071.5</v>
      </c>
      <c r="J374" s="32" t="n">
        <v>0</v>
      </c>
      <c r="K374" s="32" t="n">
        <v>-2.04</v>
      </c>
      <c r="L374" s="32" t="n">
        <v>0</v>
      </c>
      <c r="M374" s="32"/>
      <c r="N374" s="6" t="s">
        <f>=I374+J374+K374+L374</f>
      </c>
      <c r="O374" s="30"/>
    </row>
    <row collapsed="false" customFormat="false" customHeight="false" hidden="false" ht="12.1" outlineLevel="0" r="375">
      <c r="A375" s="20" t="n">
        <v>44232.808668981</v>
      </c>
      <c r="B375" s="16" t="s">
        <v>436</v>
      </c>
      <c r="C375" s="16" t="s">
        <v>437</v>
      </c>
      <c r="D375" s="16" t="s">
        <v>273</v>
      </c>
      <c r="E375" s="16" t="s">
        <v>438</v>
      </c>
      <c r="F375" s="16" t="s">
        <v>19</v>
      </c>
      <c r="G375" s="7" t="n">
        <v>120</v>
      </c>
      <c r="H375" s="6" t="n">
        <v>74.62</v>
      </c>
      <c r="I375" s="6" t="n">
        <v>-8954.4</v>
      </c>
      <c r="J375" s="6" t="n">
        <v>0</v>
      </c>
      <c r="K375" s="6" t="n">
        <v>-4.48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0" t="n">
        <v>44232.8121875</v>
      </c>
      <c r="B376" s="16" t="s">
        <v>59</v>
      </c>
      <c r="C376" s="16" t="s">
        <v>60</v>
      </c>
      <c r="D376" s="16" t="s">
        <v>273</v>
      </c>
      <c r="E376" s="16" t="s">
        <v>17</v>
      </c>
      <c r="F376" s="16" t="s">
        <v>61</v>
      </c>
      <c r="G376" s="7" t="n">
        <v>2</v>
      </c>
      <c r="H376" s="6" t="n">
        <v>53.94</v>
      </c>
      <c r="I376" s="6" t="n">
        <v>-107.88</v>
      </c>
      <c r="J376" s="6" t="n">
        <v>0</v>
      </c>
      <c r="K376" s="6" t="n">
        <v>-0.05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44235.488043981</v>
      </c>
      <c r="B377" s="16" t="s">
        <v>318</v>
      </c>
      <c r="C377" s="16" t="s">
        <v>485</v>
      </c>
      <c r="D377" s="16" t="s">
        <v>273</v>
      </c>
      <c r="E377" s="16" t="s">
        <v>17</v>
      </c>
      <c r="F377" s="16" t="s">
        <v>61</v>
      </c>
      <c r="G377" s="7" t="n">
        <v>1</v>
      </c>
      <c r="H377" s="6" t="n">
        <v>8.89</v>
      </c>
      <c r="I377" s="6" t="n">
        <v>-8.89</v>
      </c>
      <c r="J377" s="6" t="n">
        <v>0</v>
      </c>
      <c r="K377" s="6" t="n">
        <v>-0.01</v>
      </c>
      <c r="L377" s="6" t="n">
        <v>0</v>
      </c>
      <c r="M377" s="6" t="s">
        <f>=I377+J377+K377+L377</f>
      </c>
      <c r="N377" s="6"/>
      <c r="O377" s="16"/>
    </row>
    <row collapsed="false" customFormat="false" customHeight="false" hidden="false" ht="12.1" outlineLevel="0" r="378">
      <c r="A378" s="29" t="n">
        <v>44235.542511574</v>
      </c>
      <c r="B378" s="30" t="s">
        <v>440</v>
      </c>
      <c r="C378" s="30" t="s">
        <v>441</v>
      </c>
      <c r="D378" s="30" t="s">
        <v>276</v>
      </c>
      <c r="E378" s="30" t="s">
        <v>438</v>
      </c>
      <c r="F378" s="30" t="s">
        <v>19</v>
      </c>
      <c r="G378" s="31" t="n">
        <v>-120</v>
      </c>
      <c r="H378" s="32" t="n">
        <v>74.54</v>
      </c>
      <c r="I378" s="32" t="n">
        <v>8944.8</v>
      </c>
      <c r="J378" s="32" t="n">
        <v>0</v>
      </c>
      <c r="K378" s="32" t="n">
        <v>0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44235.542511574</v>
      </c>
      <c r="B379" s="16" t="s">
        <v>436</v>
      </c>
      <c r="C379" s="16" t="s">
        <v>437</v>
      </c>
      <c r="D379" s="16" t="s">
        <v>273</v>
      </c>
      <c r="E379" s="16" t="s">
        <v>438</v>
      </c>
      <c r="F379" s="16" t="s">
        <v>19</v>
      </c>
      <c r="G379" s="7" t="n">
        <v>120</v>
      </c>
      <c r="H379" s="6" t="n">
        <v>74.54</v>
      </c>
      <c r="I379" s="6" t="n">
        <v>-8944.8</v>
      </c>
      <c r="J379" s="6" t="n">
        <v>0</v>
      </c>
      <c r="K379" s="6" t="n">
        <v>0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44245.554861111</v>
      </c>
      <c r="B380" s="30" t="s">
        <v>59</v>
      </c>
      <c r="C380" s="30" t="s">
        <v>60</v>
      </c>
      <c r="D380" s="30" t="s">
        <v>276</v>
      </c>
      <c r="E380" s="30" t="s">
        <v>17</v>
      </c>
      <c r="F380" s="30" t="s">
        <v>61</v>
      </c>
      <c r="G380" s="31" t="n">
        <v>-3</v>
      </c>
      <c r="H380" s="32" t="n">
        <v>48.26</v>
      </c>
      <c r="I380" s="32" t="n">
        <v>144.78</v>
      </c>
      <c r="J380" s="32" t="n">
        <v>0</v>
      </c>
      <c r="K380" s="32" t="n">
        <v>0</v>
      </c>
      <c r="L380" s="32" t="n">
        <v>0</v>
      </c>
      <c r="M380" s="6" t="s">
        <f>=I380+J380+K380+L380</f>
      </c>
      <c r="N380" s="32"/>
      <c r="O380" s="30"/>
    </row>
    <row collapsed="false" customFormat="false" customHeight="false" hidden="false" ht="12.1" outlineLevel="0" r="381">
      <c r="A381" s="29" t="n">
        <v>44245.554861111</v>
      </c>
      <c r="B381" s="30" t="s">
        <v>59</v>
      </c>
      <c r="C381" s="30" t="s">
        <v>60</v>
      </c>
      <c r="D381" s="30" t="s">
        <v>276</v>
      </c>
      <c r="E381" s="30" t="s">
        <v>17</v>
      </c>
      <c r="F381" s="30" t="s">
        <v>61</v>
      </c>
      <c r="G381" s="31" t="n">
        <v>-2</v>
      </c>
      <c r="H381" s="32" t="n">
        <v>48.26</v>
      </c>
      <c r="I381" s="32" t="n">
        <v>96.52</v>
      </c>
      <c r="J381" s="32" t="n">
        <v>0</v>
      </c>
      <c r="K381" s="32" t="n">
        <v>0</v>
      </c>
      <c r="L381" s="32" t="n">
        <v>0</v>
      </c>
      <c r="M381" s="6" t="s">
        <f>=I381+J381+K381+L381</f>
      </c>
      <c r="N381" s="32"/>
      <c r="O381" s="30"/>
    </row>
    <row collapsed="false" customFormat="false" customHeight="false" hidden="false" ht="12.1" outlineLevel="0" r="382">
      <c r="A382" s="29" t="n">
        <v>44245.554861111</v>
      </c>
      <c r="B382" s="30" t="s">
        <v>59</v>
      </c>
      <c r="C382" s="30" t="s">
        <v>60</v>
      </c>
      <c r="D382" s="30" t="s">
        <v>276</v>
      </c>
      <c r="E382" s="30" t="s">
        <v>17</v>
      </c>
      <c r="F382" s="30" t="s">
        <v>61</v>
      </c>
      <c r="G382" s="31" t="n">
        <v>-2</v>
      </c>
      <c r="H382" s="32" t="n">
        <v>48.26</v>
      </c>
      <c r="I382" s="32" t="n">
        <v>96.52</v>
      </c>
      <c r="J382" s="32" t="n">
        <v>0</v>
      </c>
      <c r="K382" s="32" t="n">
        <v>0</v>
      </c>
      <c r="L382" s="32" t="n">
        <v>0</v>
      </c>
      <c r="M382" s="6" t="s">
        <f>=I382+J382+K382+L382</f>
      </c>
      <c r="N382" s="32"/>
      <c r="O382" s="30"/>
    </row>
    <row collapsed="false" customFormat="false" customHeight="false" hidden="false" ht="12.1" outlineLevel="0" r="383">
      <c r="A383" s="29" t="n">
        <v>44245.554861111</v>
      </c>
      <c r="B383" s="30" t="s">
        <v>59</v>
      </c>
      <c r="C383" s="30" t="s">
        <v>60</v>
      </c>
      <c r="D383" s="30" t="s">
        <v>276</v>
      </c>
      <c r="E383" s="30" t="s">
        <v>17</v>
      </c>
      <c r="F383" s="30" t="s">
        <v>61</v>
      </c>
      <c r="G383" s="31" t="n">
        <v>-2</v>
      </c>
      <c r="H383" s="32" t="n">
        <v>48.26</v>
      </c>
      <c r="I383" s="32" t="n">
        <v>96.52</v>
      </c>
      <c r="J383" s="32" t="n">
        <v>0</v>
      </c>
      <c r="K383" s="32" t="n">
        <v>0</v>
      </c>
      <c r="L383" s="32" t="n">
        <v>0</v>
      </c>
      <c r="M383" s="6" t="s">
        <f>=I383+J383+K383+L383</f>
      </c>
      <c r="N383" s="32"/>
      <c r="O383" s="30"/>
    </row>
    <row collapsed="false" customFormat="false" customHeight="false" hidden="false" ht="12.1" outlineLevel="0" r="384">
      <c r="A384" s="29" t="n">
        <v>44245.554861111</v>
      </c>
      <c r="B384" s="30" t="s">
        <v>59</v>
      </c>
      <c r="C384" s="30" t="s">
        <v>60</v>
      </c>
      <c r="D384" s="30" t="s">
        <v>276</v>
      </c>
      <c r="E384" s="30" t="s">
        <v>17</v>
      </c>
      <c r="F384" s="30" t="s">
        <v>61</v>
      </c>
      <c r="G384" s="31" t="n">
        <v>-2</v>
      </c>
      <c r="H384" s="32" t="n">
        <v>48.26</v>
      </c>
      <c r="I384" s="32" t="n">
        <v>96.52</v>
      </c>
      <c r="J384" s="32" t="n">
        <v>0</v>
      </c>
      <c r="K384" s="32" t="n">
        <v>0</v>
      </c>
      <c r="L384" s="32" t="n">
        <v>0</v>
      </c>
      <c r="M384" s="6" t="s">
        <f>=I384+J384+K384+L384</f>
      </c>
      <c r="N384" s="32"/>
      <c r="O384" s="30"/>
    </row>
    <row collapsed="false" customFormat="false" customHeight="false" hidden="false" ht="12.1" outlineLevel="0" r="385">
      <c r="A385" s="29" t="n">
        <v>44245.554861111</v>
      </c>
      <c r="B385" s="30" t="s">
        <v>59</v>
      </c>
      <c r="C385" s="30" t="s">
        <v>60</v>
      </c>
      <c r="D385" s="30" t="s">
        <v>276</v>
      </c>
      <c r="E385" s="30" t="s">
        <v>17</v>
      </c>
      <c r="F385" s="30" t="s">
        <v>61</v>
      </c>
      <c r="G385" s="31" t="n">
        <v>-2</v>
      </c>
      <c r="H385" s="32" t="n">
        <v>48.26</v>
      </c>
      <c r="I385" s="32" t="n">
        <v>96.52</v>
      </c>
      <c r="J385" s="32" t="n">
        <v>0</v>
      </c>
      <c r="K385" s="32" t="n">
        <v>0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9" t="n">
        <v>44245.716388889</v>
      </c>
      <c r="B386" s="30" t="s">
        <v>318</v>
      </c>
      <c r="C386" s="30" t="s">
        <v>485</v>
      </c>
      <c r="D386" s="30" t="s">
        <v>276</v>
      </c>
      <c r="E386" s="30" t="s">
        <v>17</v>
      </c>
      <c r="F386" s="30" t="s">
        <v>61</v>
      </c>
      <c r="G386" s="31" t="n">
        <v>-1</v>
      </c>
      <c r="H386" s="32" t="n">
        <v>8.32</v>
      </c>
      <c r="I386" s="32" t="n">
        <v>8.32</v>
      </c>
      <c r="J386" s="32" t="n">
        <v>0</v>
      </c>
      <c r="K386" s="32" t="n">
        <v>0</v>
      </c>
      <c r="L386" s="32" t="n">
        <v>0</v>
      </c>
      <c r="M386" s="6" t="s">
        <f>=I386+J386+K386+L386</f>
      </c>
      <c r="N386" s="32"/>
      <c r="O386" s="30"/>
    </row>
    <row collapsed="false" customFormat="false" customHeight="false" hidden="false" ht="12.1" outlineLevel="0" r="387">
      <c r="A387" s="29" t="n">
        <v>44247.772604167</v>
      </c>
      <c r="B387" s="30" t="s">
        <v>312</v>
      </c>
      <c r="C387" s="30" t="s">
        <v>424</v>
      </c>
      <c r="D387" s="30" t="s">
        <v>276</v>
      </c>
      <c r="E387" s="30" t="s">
        <v>17</v>
      </c>
      <c r="F387" s="30" t="s">
        <v>19</v>
      </c>
      <c r="G387" s="31" t="n">
        <v>-1000</v>
      </c>
      <c r="H387" s="32" t="n">
        <v>2.859</v>
      </c>
      <c r="I387" s="32" t="n">
        <v>2859</v>
      </c>
      <c r="J387" s="32" t="n">
        <v>0</v>
      </c>
      <c r="K387" s="32" t="n">
        <v>-1.43</v>
      </c>
      <c r="L387" s="32" t="n">
        <v>0</v>
      </c>
      <c r="M387" s="32"/>
      <c r="N387" s="6" t="s">
        <f>=I387+J387+K387+L387</f>
      </c>
      <c r="O387" s="30"/>
    </row>
    <row collapsed="false" customFormat="false" customHeight="false" hidden="false" ht="12.1" outlineLevel="0" r="388">
      <c r="A388" s="29" t="n">
        <v>44247.772997685</v>
      </c>
      <c r="B388" s="30" t="s">
        <v>290</v>
      </c>
      <c r="C388" s="30" t="s">
        <v>372</v>
      </c>
      <c r="D388" s="30" t="s">
        <v>276</v>
      </c>
      <c r="E388" s="30" t="s">
        <v>17</v>
      </c>
      <c r="F388" s="30" t="s">
        <v>19</v>
      </c>
      <c r="G388" s="31" t="n">
        <v>-3</v>
      </c>
      <c r="H388" s="32" t="n">
        <v>1601.1</v>
      </c>
      <c r="I388" s="32" t="n">
        <v>4803.3</v>
      </c>
      <c r="J388" s="32" t="n">
        <v>0</v>
      </c>
      <c r="K388" s="32" t="n">
        <v>-2.4</v>
      </c>
      <c r="L388" s="32" t="n">
        <v>0</v>
      </c>
      <c r="M388" s="32"/>
      <c r="N388" s="6" t="s">
        <f>=I388+J388+K388+L388</f>
      </c>
      <c r="O388" s="30"/>
    </row>
    <row collapsed="false" customFormat="false" customHeight="false" hidden="false" ht="12.1" outlineLevel="0" r="389">
      <c r="A389" s="29" t="n">
        <v>44249.659039352</v>
      </c>
      <c r="B389" s="30" t="s">
        <v>316</v>
      </c>
      <c r="C389" s="30" t="s">
        <v>464</v>
      </c>
      <c r="D389" s="30" t="s">
        <v>276</v>
      </c>
      <c r="E389" s="30" t="s">
        <v>17</v>
      </c>
      <c r="F389" s="30" t="s">
        <v>19</v>
      </c>
      <c r="G389" s="31" t="n">
        <v>-30</v>
      </c>
      <c r="H389" s="32" t="n">
        <v>90.22</v>
      </c>
      <c r="I389" s="32" t="n">
        <v>2706.6</v>
      </c>
      <c r="J389" s="32" t="n">
        <v>0</v>
      </c>
      <c r="K389" s="32" t="n">
        <v>-1.35</v>
      </c>
      <c r="L389" s="32" t="n">
        <v>0</v>
      </c>
      <c r="M389" s="32"/>
      <c r="N389" s="6" t="s">
        <f>=I389+J389+K389+L389</f>
      </c>
      <c r="O389" s="30"/>
    </row>
    <row collapsed="false" customFormat="false" customHeight="false" hidden="false" ht="12.1" outlineLevel="0" r="390">
      <c r="A390" s="20" t="n">
        <v>44251.455868056</v>
      </c>
      <c r="B390" s="16" t="s">
        <v>16</v>
      </c>
      <c r="C390" s="16" t="s">
        <v>421</v>
      </c>
      <c r="D390" s="16" t="s">
        <v>273</v>
      </c>
      <c r="E390" s="16" t="s">
        <v>17</v>
      </c>
      <c r="F390" s="16" t="s">
        <v>19</v>
      </c>
      <c r="G390" s="7" t="n">
        <v>1</v>
      </c>
      <c r="H390" s="6" t="n">
        <v>3935</v>
      </c>
      <c r="I390" s="6" t="n">
        <v>-3935</v>
      </c>
      <c r="J390" s="6" t="n">
        <v>0</v>
      </c>
      <c r="K390" s="6" t="n">
        <v>-1.97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44251.474594907</v>
      </c>
      <c r="B391" s="16" t="s">
        <v>56</v>
      </c>
      <c r="C391" s="16" t="s">
        <v>486</v>
      </c>
      <c r="D391" s="16" t="s">
        <v>273</v>
      </c>
      <c r="E391" s="16" t="s">
        <v>17</v>
      </c>
      <c r="F391" s="16" t="s">
        <v>19</v>
      </c>
      <c r="G391" s="7" t="n">
        <v>1</v>
      </c>
      <c r="H391" s="6" t="n">
        <v>4982</v>
      </c>
      <c r="I391" s="6" t="n">
        <v>-4982</v>
      </c>
      <c r="J391" s="6" t="n">
        <v>0</v>
      </c>
      <c r="K391" s="6" t="n">
        <v>-2.49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44251.627094907</v>
      </c>
      <c r="B392" s="16" t="s">
        <v>59</v>
      </c>
      <c r="C392" s="16" t="s">
        <v>60</v>
      </c>
      <c r="D392" s="16" t="s">
        <v>273</v>
      </c>
      <c r="E392" s="16" t="s">
        <v>17</v>
      </c>
      <c r="F392" s="16" t="s">
        <v>61</v>
      </c>
      <c r="G392" s="7" t="n">
        <v>13</v>
      </c>
      <c r="H392" s="6" t="n">
        <v>45.3</v>
      </c>
      <c r="I392" s="6" t="n">
        <v>-588.9</v>
      </c>
      <c r="J392" s="6" t="n">
        <v>0</v>
      </c>
      <c r="K392" s="6" t="n">
        <v>-0.29</v>
      </c>
      <c r="L392" s="6" t="n">
        <v>0</v>
      </c>
      <c r="M392" s="6" t="s">
        <f>=I392+J392+K392+L392</f>
      </c>
      <c r="N392" s="6"/>
      <c r="O392" s="16"/>
    </row>
    <row collapsed="false" customFormat="false" customHeight="false" hidden="false" ht="12.1" outlineLevel="0" r="393">
      <c r="A393" s="20" t="n">
        <v>44251.628831019</v>
      </c>
      <c r="B393" s="16" t="s">
        <v>59</v>
      </c>
      <c r="C393" s="16" t="s">
        <v>60</v>
      </c>
      <c r="D393" s="16" t="s">
        <v>273</v>
      </c>
      <c r="E393" s="16" t="s">
        <v>17</v>
      </c>
      <c r="F393" s="16" t="s">
        <v>61</v>
      </c>
      <c r="G393" s="7" t="n">
        <v>1</v>
      </c>
      <c r="H393" s="6" t="n">
        <v>45.29</v>
      </c>
      <c r="I393" s="6" t="n">
        <v>-45.29</v>
      </c>
      <c r="J393" s="6" t="n">
        <v>0</v>
      </c>
      <c r="K393" s="6" t="n">
        <v>-0.02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0" t="n">
        <v>44251.724895833</v>
      </c>
      <c r="B394" s="16" t="s">
        <v>294</v>
      </c>
      <c r="C394" s="16" t="s">
        <v>383</v>
      </c>
      <c r="D394" s="16" t="s">
        <v>273</v>
      </c>
      <c r="E394" s="16" t="s">
        <v>17</v>
      </c>
      <c r="F394" s="16" t="s">
        <v>19</v>
      </c>
      <c r="G394" s="7" t="n">
        <v>10</v>
      </c>
      <c r="H394" s="6" t="n">
        <v>108.32</v>
      </c>
      <c r="I394" s="6" t="n">
        <v>-1083.2</v>
      </c>
      <c r="J394" s="6" t="n">
        <v>0</v>
      </c>
      <c r="K394" s="6" t="n">
        <v>-0.54</v>
      </c>
      <c r="L394" s="6" t="n">
        <v>0</v>
      </c>
      <c r="M394" s="6"/>
      <c r="N394" s="6" t="s">
        <f>=I394+J394+K394+L394</f>
      </c>
      <c r="O394" s="16"/>
    </row>
    <row collapsed="false" customFormat="false" customHeight="false" hidden="false" ht="12.1" outlineLevel="0" r="395">
      <c r="A395" s="29" t="n">
        <v>44252.499583333</v>
      </c>
      <c r="B395" s="30" t="s">
        <v>301</v>
      </c>
      <c r="C395" s="30" t="s">
        <v>400</v>
      </c>
      <c r="D395" s="30" t="s">
        <v>276</v>
      </c>
      <c r="E395" s="30" t="s">
        <v>17</v>
      </c>
      <c r="F395" s="30" t="s">
        <v>19</v>
      </c>
      <c r="G395" s="31" t="n">
        <v>-1</v>
      </c>
      <c r="H395" s="32" t="n">
        <v>23706</v>
      </c>
      <c r="I395" s="32" t="n">
        <v>23706</v>
      </c>
      <c r="J395" s="32" t="n">
        <v>0</v>
      </c>
      <c r="K395" s="32" t="n">
        <v>-11.85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9" t="n">
        <v>44256.649733796</v>
      </c>
      <c r="B396" s="30" t="s">
        <v>291</v>
      </c>
      <c r="C396" s="30" t="s">
        <v>373</v>
      </c>
      <c r="D396" s="30" t="s">
        <v>276</v>
      </c>
      <c r="E396" s="30" t="s">
        <v>17</v>
      </c>
      <c r="F396" s="30" t="s">
        <v>19</v>
      </c>
      <c r="G396" s="31" t="n">
        <v>-4</v>
      </c>
      <c r="H396" s="32" t="n">
        <v>845.6</v>
      </c>
      <c r="I396" s="32" t="n">
        <v>3382.4</v>
      </c>
      <c r="J396" s="32" t="n">
        <v>0</v>
      </c>
      <c r="K396" s="32" t="n">
        <v>-1.69</v>
      </c>
      <c r="L396" s="32" t="n">
        <v>0</v>
      </c>
      <c r="M396" s="32"/>
      <c r="N396" s="6" t="s">
        <f>=I396+J396+K396+L396</f>
      </c>
      <c r="O396" s="30"/>
    </row>
    <row collapsed="false" customFormat="false" customHeight="false" hidden="false" ht="12.1" outlineLevel="0" r="397">
      <c r="A397" s="25" t="n">
        <v>44258</v>
      </c>
      <c r="B397" s="26" t="s">
        <v>355</v>
      </c>
      <c r="C397" s="26" t="s">
        <v>356</v>
      </c>
      <c r="D397" s="26" t="s">
        <v>355</v>
      </c>
      <c r="E397" s="26" t="s">
        <v>355</v>
      </c>
      <c r="F397" s="26" t="s">
        <v>19</v>
      </c>
      <c r="G397" s="27" t="n">
        <v>1</v>
      </c>
      <c r="H397" s="28" t="n">
        <v>-1</v>
      </c>
      <c r="I397" s="28" t="n">
        <v>-290</v>
      </c>
      <c r="J397" s="28" t="n">
        <v>0</v>
      </c>
      <c r="K397" s="28" t="n">
        <v>0</v>
      </c>
      <c r="L397" s="28" t="n">
        <v>0</v>
      </c>
      <c r="M397" s="28"/>
      <c r="N397" s="6" t="s">
        <f>=I397+J397+K397+L397</f>
      </c>
      <c r="O397" s="26"/>
    </row>
    <row collapsed="false" customFormat="false" customHeight="false" hidden="false" ht="12.1" outlineLevel="0" r="398">
      <c r="A398" s="21" t="n">
        <v>44266.097175926</v>
      </c>
      <c r="B398" s="22" t="s">
        <v>378</v>
      </c>
      <c r="C398" s="22" t="s">
        <v>487</v>
      </c>
      <c r="D398" s="22" t="s">
        <v>378</v>
      </c>
      <c r="E398" s="22" t="s">
        <v>378</v>
      </c>
      <c r="F398" s="22" t="s">
        <v>61</v>
      </c>
      <c r="G398" s="23" t="n">
        <v>1</v>
      </c>
      <c r="H398" s="24" t="n">
        <v>1</v>
      </c>
      <c r="I398" s="24" t="n">
        <v>0.04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4"/>
      <c r="O398" s="22"/>
    </row>
    <row collapsed="false" customFormat="false" customHeight="false" hidden="false" ht="12.1" outlineLevel="0" r="399">
      <c r="A399" s="29" t="n">
        <v>44267.689594907</v>
      </c>
      <c r="B399" s="30" t="s">
        <v>304</v>
      </c>
      <c r="C399" s="30" t="s">
        <v>408</v>
      </c>
      <c r="D399" s="30" t="s">
        <v>276</v>
      </c>
      <c r="E399" s="30" t="s">
        <v>17</v>
      </c>
      <c r="F399" s="30" t="s">
        <v>19</v>
      </c>
      <c r="G399" s="31" t="n">
        <v>-1</v>
      </c>
      <c r="H399" s="32" t="n">
        <v>1813</v>
      </c>
      <c r="I399" s="32" t="n">
        <v>1813</v>
      </c>
      <c r="J399" s="32" t="n">
        <v>0</v>
      </c>
      <c r="K399" s="32" t="n">
        <v>-0.91</v>
      </c>
      <c r="L399" s="32" t="n">
        <v>0</v>
      </c>
      <c r="M399" s="32"/>
      <c r="N399" s="6" t="s">
        <f>=I399+J399+K399+L399</f>
      </c>
      <c r="O399" s="30"/>
    </row>
    <row collapsed="false" customFormat="false" customHeight="false" hidden="false" ht="12.1" outlineLevel="0" r="400">
      <c r="A400" s="29" t="n">
        <v>44267.689594907</v>
      </c>
      <c r="B400" s="30" t="s">
        <v>304</v>
      </c>
      <c r="C400" s="30" t="s">
        <v>408</v>
      </c>
      <c r="D400" s="30" t="s">
        <v>276</v>
      </c>
      <c r="E400" s="30" t="s">
        <v>17</v>
      </c>
      <c r="F400" s="30" t="s">
        <v>19</v>
      </c>
      <c r="G400" s="31" t="n">
        <v>-1</v>
      </c>
      <c r="H400" s="32" t="n">
        <v>1812.8</v>
      </c>
      <c r="I400" s="32" t="n">
        <v>1812.8</v>
      </c>
      <c r="J400" s="32" t="n">
        <v>0</v>
      </c>
      <c r="K400" s="32" t="n">
        <v>-0.91</v>
      </c>
      <c r="L400" s="32" t="n">
        <v>0</v>
      </c>
      <c r="M400" s="32"/>
      <c r="N400" s="6" t="s">
        <f>=I400+J400+K400+L400</f>
      </c>
      <c r="O400" s="30"/>
    </row>
    <row collapsed="false" customFormat="false" customHeight="false" hidden="false" ht="12.1" outlineLevel="0" r="401">
      <c r="A401" s="29" t="n">
        <v>44267.690601852</v>
      </c>
      <c r="B401" s="30" t="s">
        <v>295</v>
      </c>
      <c r="C401" s="30" t="s">
        <v>386</v>
      </c>
      <c r="D401" s="30" t="s">
        <v>276</v>
      </c>
      <c r="E401" s="30" t="s">
        <v>17</v>
      </c>
      <c r="F401" s="30" t="s">
        <v>19</v>
      </c>
      <c r="G401" s="31" t="n">
        <v>-20</v>
      </c>
      <c r="H401" s="32" t="n">
        <v>105.31</v>
      </c>
      <c r="I401" s="32" t="n">
        <v>2106.2</v>
      </c>
      <c r="J401" s="32" t="n">
        <v>0</v>
      </c>
      <c r="K401" s="32" t="n">
        <v>-1.05</v>
      </c>
      <c r="L401" s="32" t="n">
        <v>0</v>
      </c>
      <c r="M401" s="32"/>
      <c r="N401" s="6" t="s">
        <f>=I401+J401+K401+L401</f>
      </c>
      <c r="O401" s="30"/>
    </row>
    <row collapsed="false" customFormat="false" customHeight="false" hidden="false" ht="12.1" outlineLevel="0" r="402">
      <c r="A402" s="20" t="n">
        <v>44273.451400463</v>
      </c>
      <c r="B402" s="16" t="s">
        <v>33</v>
      </c>
      <c r="C402" s="16" t="s">
        <v>389</v>
      </c>
      <c r="D402" s="16" t="s">
        <v>273</v>
      </c>
      <c r="E402" s="16" t="s">
        <v>17</v>
      </c>
      <c r="F402" s="16" t="s">
        <v>19</v>
      </c>
      <c r="G402" s="7" t="n">
        <v>50</v>
      </c>
      <c r="H402" s="6" t="n">
        <v>216.66</v>
      </c>
      <c r="I402" s="6" t="n">
        <v>-10833</v>
      </c>
      <c r="J402" s="6" t="n">
        <v>0</v>
      </c>
      <c r="K402" s="6" t="n">
        <v>-5.42</v>
      </c>
      <c r="L402" s="6" t="n">
        <v>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0" t="n">
        <v>44273.452152778</v>
      </c>
      <c r="B403" s="16" t="s">
        <v>16</v>
      </c>
      <c r="C403" s="16" t="s">
        <v>421</v>
      </c>
      <c r="D403" s="16" t="s">
        <v>273</v>
      </c>
      <c r="E403" s="16" t="s">
        <v>17</v>
      </c>
      <c r="F403" s="16" t="s">
        <v>19</v>
      </c>
      <c r="G403" s="7" t="n">
        <v>1</v>
      </c>
      <c r="H403" s="6" t="n">
        <v>3986</v>
      </c>
      <c r="I403" s="6" t="n">
        <v>-3986</v>
      </c>
      <c r="J403" s="6" t="n">
        <v>0</v>
      </c>
      <c r="K403" s="6" t="n">
        <v>-1.99</v>
      </c>
      <c r="L403" s="6" t="n">
        <v>0</v>
      </c>
      <c r="M403" s="6"/>
      <c r="N403" s="6" t="s">
        <f>=I403+J403+K403+L403</f>
      </c>
      <c r="O403" s="16"/>
    </row>
    <row collapsed="false" customFormat="false" customHeight="false" hidden="false" ht="12.1" outlineLevel="0" r="404">
      <c r="A404" s="20" t="n">
        <v>44273.453773148</v>
      </c>
      <c r="B404" s="16" t="s">
        <v>21</v>
      </c>
      <c r="C404" s="16" t="s">
        <v>388</v>
      </c>
      <c r="D404" s="16" t="s">
        <v>273</v>
      </c>
      <c r="E404" s="16" t="s">
        <v>17</v>
      </c>
      <c r="F404" s="16" t="s">
        <v>19</v>
      </c>
      <c r="G404" s="7" t="n">
        <v>20</v>
      </c>
      <c r="H404" s="6" t="n">
        <v>284.21</v>
      </c>
      <c r="I404" s="6" t="n">
        <v>-5684.2</v>
      </c>
      <c r="J404" s="6" t="n">
        <v>0</v>
      </c>
      <c r="K404" s="6" t="n">
        <v>-2.84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0" t="n">
        <v>44273.453993056</v>
      </c>
      <c r="B405" s="16" t="s">
        <v>30</v>
      </c>
      <c r="C405" s="16" t="s">
        <v>416</v>
      </c>
      <c r="D405" s="16" t="s">
        <v>273</v>
      </c>
      <c r="E405" s="16" t="s">
        <v>17</v>
      </c>
      <c r="F405" s="16" t="s">
        <v>19</v>
      </c>
      <c r="G405" s="7" t="n">
        <v>1</v>
      </c>
      <c r="H405" s="6" t="n">
        <v>1426.6</v>
      </c>
      <c r="I405" s="6" t="n">
        <v>-1426.6</v>
      </c>
      <c r="J405" s="6" t="n">
        <v>0</v>
      </c>
      <c r="K405" s="6" t="n">
        <v>-0.71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0" t="n">
        <v>44273.463252315</v>
      </c>
      <c r="B406" s="16" t="s">
        <v>27</v>
      </c>
      <c r="C406" s="16" t="s">
        <v>488</v>
      </c>
      <c r="D406" s="16" t="s">
        <v>273</v>
      </c>
      <c r="E406" s="16" t="s">
        <v>17</v>
      </c>
      <c r="F406" s="16" t="s">
        <v>19</v>
      </c>
      <c r="G406" s="7" t="n">
        <v>4</v>
      </c>
      <c r="H406" s="6" t="n">
        <v>2427.5</v>
      </c>
      <c r="I406" s="6" t="n">
        <v>-9710</v>
      </c>
      <c r="J406" s="6" t="n">
        <v>0</v>
      </c>
      <c r="K406" s="6" t="n">
        <v>-4.86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44273.465138889</v>
      </c>
      <c r="B407" s="16" t="s">
        <v>319</v>
      </c>
      <c r="C407" s="16" t="s">
        <v>489</v>
      </c>
      <c r="D407" s="16" t="s">
        <v>273</v>
      </c>
      <c r="E407" s="16" t="s">
        <v>17</v>
      </c>
      <c r="F407" s="16" t="s">
        <v>19</v>
      </c>
      <c r="G407" s="7" t="n">
        <v>4</v>
      </c>
      <c r="H407" s="6" t="n">
        <v>272.3</v>
      </c>
      <c r="I407" s="6" t="n">
        <v>-1089.2</v>
      </c>
      <c r="J407" s="6" t="n">
        <v>0</v>
      </c>
      <c r="K407" s="6" t="n">
        <v>-0.54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44273.730023148</v>
      </c>
      <c r="B408" s="16" t="s">
        <v>319</v>
      </c>
      <c r="C408" s="16" t="s">
        <v>489</v>
      </c>
      <c r="D408" s="16" t="s">
        <v>273</v>
      </c>
      <c r="E408" s="16" t="s">
        <v>17</v>
      </c>
      <c r="F408" s="16" t="s">
        <v>19</v>
      </c>
      <c r="G408" s="7" t="n">
        <v>4</v>
      </c>
      <c r="H408" s="6" t="n">
        <v>260.7</v>
      </c>
      <c r="I408" s="6" t="n">
        <v>-1042.8</v>
      </c>
      <c r="J408" s="6" t="n">
        <v>0</v>
      </c>
      <c r="K408" s="6" t="n">
        <v>-0.52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1" t="n">
        <v>44273.730740741</v>
      </c>
      <c r="B409" s="22" t="s">
        <v>353</v>
      </c>
      <c r="C409" s="22" t="s">
        <v>89</v>
      </c>
      <c r="D409" s="22" t="s">
        <v>353</v>
      </c>
      <c r="E409" s="22" t="s">
        <v>353</v>
      </c>
      <c r="F409" s="22" t="s">
        <v>19</v>
      </c>
      <c r="G409" s="23" t="n">
        <v>1</v>
      </c>
      <c r="H409" s="24" t="n">
        <v>1</v>
      </c>
      <c r="I409" s="24" t="n">
        <v>1046.93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/>
    </row>
    <row collapsed="false" customFormat="false" customHeight="false" hidden="false" ht="12.1" outlineLevel="0" r="410">
      <c r="A410" s="21" t="n">
        <v>44273.760752315</v>
      </c>
      <c r="B410" s="22" t="s">
        <v>353</v>
      </c>
      <c r="C410" s="22" t="s">
        <v>89</v>
      </c>
      <c r="D410" s="22" t="s">
        <v>353</v>
      </c>
      <c r="E410" s="22" t="s">
        <v>353</v>
      </c>
      <c r="F410" s="22" t="s">
        <v>19</v>
      </c>
      <c r="G410" s="23" t="n">
        <v>1</v>
      </c>
      <c r="H410" s="24" t="n">
        <v>1</v>
      </c>
      <c r="I410" s="24" t="n">
        <v>5709.26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0" t="n">
        <v>44281.757222222</v>
      </c>
      <c r="B411" s="16" t="s">
        <v>30</v>
      </c>
      <c r="C411" s="16" t="s">
        <v>416</v>
      </c>
      <c r="D411" s="16" t="s">
        <v>273</v>
      </c>
      <c r="E411" s="16" t="s">
        <v>17</v>
      </c>
      <c r="F411" s="16" t="s">
        <v>19</v>
      </c>
      <c r="G411" s="7" t="n">
        <v>3</v>
      </c>
      <c r="H411" s="6" t="n">
        <v>1419</v>
      </c>
      <c r="I411" s="6" t="n">
        <v>-4257</v>
      </c>
      <c r="J411" s="6" t="n">
        <v>0</v>
      </c>
      <c r="K411" s="6" t="n">
        <v>-2.13</v>
      </c>
      <c r="L411" s="6" t="n">
        <v>0</v>
      </c>
      <c r="M411" s="6"/>
      <c r="N411" s="6" t="s">
        <f>=I411+J411+K411+L411</f>
      </c>
      <c r="O411" s="16"/>
    </row>
    <row collapsed="false" customFormat="false" customHeight="false" hidden="false" ht="12.1" outlineLevel="0" r="412">
      <c r="A412" s="20" t="n">
        <v>44281.75787037</v>
      </c>
      <c r="B412" s="16" t="s">
        <v>319</v>
      </c>
      <c r="C412" s="16" t="s">
        <v>489</v>
      </c>
      <c r="D412" s="16" t="s">
        <v>273</v>
      </c>
      <c r="E412" s="16" t="s">
        <v>17</v>
      </c>
      <c r="F412" s="16" t="s">
        <v>19</v>
      </c>
      <c r="G412" s="7" t="n">
        <v>6</v>
      </c>
      <c r="H412" s="6" t="n">
        <v>247</v>
      </c>
      <c r="I412" s="6" t="n">
        <v>-1482</v>
      </c>
      <c r="J412" s="6" t="n">
        <v>0</v>
      </c>
      <c r="K412" s="6" t="n">
        <v>-0.74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0" t="n">
        <v>44287.503518519</v>
      </c>
      <c r="B413" s="16" t="s">
        <v>320</v>
      </c>
      <c r="C413" s="16" t="s">
        <v>490</v>
      </c>
      <c r="D413" s="16" t="s">
        <v>273</v>
      </c>
      <c r="E413" s="16" t="s">
        <v>17</v>
      </c>
      <c r="F413" s="16" t="s">
        <v>19</v>
      </c>
      <c r="G413" s="7" t="n">
        <v>1000</v>
      </c>
      <c r="H413" s="6" t="n">
        <v>2.659</v>
      </c>
      <c r="I413" s="6" t="n">
        <v>-2659</v>
      </c>
      <c r="J413" s="6" t="n">
        <v>0</v>
      </c>
      <c r="K413" s="6" t="n">
        <v>-7.98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1" t="n">
        <v>44287.503912037</v>
      </c>
      <c r="B414" s="22" t="s">
        <v>353</v>
      </c>
      <c r="C414" s="22" t="s">
        <v>89</v>
      </c>
      <c r="D414" s="22" t="s">
        <v>353</v>
      </c>
      <c r="E414" s="22" t="s">
        <v>353</v>
      </c>
      <c r="F414" s="22" t="s">
        <v>19</v>
      </c>
      <c r="G414" s="23" t="n">
        <v>1</v>
      </c>
      <c r="H414" s="24" t="n">
        <v>1</v>
      </c>
      <c r="I414" s="24" t="n">
        <v>2747.22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0" t="n">
        <v>44288.468414352</v>
      </c>
      <c r="B415" s="16" t="s">
        <v>27</v>
      </c>
      <c r="C415" s="16" t="s">
        <v>488</v>
      </c>
      <c r="D415" s="16" t="s">
        <v>273</v>
      </c>
      <c r="E415" s="16" t="s">
        <v>17</v>
      </c>
      <c r="F415" s="16" t="s">
        <v>19</v>
      </c>
      <c r="G415" s="7" t="n">
        <v>1</v>
      </c>
      <c r="H415" s="6" t="n">
        <v>2358.5</v>
      </c>
      <c r="I415" s="6" t="n">
        <v>-2358.5</v>
      </c>
      <c r="J415" s="6" t="n">
        <v>0</v>
      </c>
      <c r="K415" s="6" t="n">
        <v>-7.08</v>
      </c>
      <c r="L415" s="6" t="n">
        <v>0</v>
      </c>
      <c r="M415" s="6"/>
      <c r="N415" s="6" t="s">
        <f>=I415+J415+K415+L415</f>
      </c>
      <c r="O415" s="16"/>
    </row>
    <row collapsed="false" customFormat="false" customHeight="false" hidden="false" ht="12.1" outlineLevel="0" r="416">
      <c r="A416" s="21" t="n">
        <v>44288.469027778</v>
      </c>
      <c r="B416" s="22" t="s">
        <v>353</v>
      </c>
      <c r="C416" s="22" t="s">
        <v>89</v>
      </c>
      <c r="D416" s="22" t="s">
        <v>353</v>
      </c>
      <c r="E416" s="22" t="s">
        <v>353</v>
      </c>
      <c r="F416" s="22" t="s">
        <v>19</v>
      </c>
      <c r="G416" s="23" t="n">
        <v>1</v>
      </c>
      <c r="H416" s="24" t="n">
        <v>1</v>
      </c>
      <c r="I416" s="24" t="n">
        <v>2373.1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</row>
    <row collapsed="false" customFormat="false" customHeight="false" hidden="false" ht="12.1" outlineLevel="0" r="417">
      <c r="A417" s="29" t="n">
        <v>44288.65962963</v>
      </c>
      <c r="B417" s="30" t="s">
        <v>320</v>
      </c>
      <c r="C417" s="30" t="s">
        <v>490</v>
      </c>
      <c r="D417" s="30" t="s">
        <v>276</v>
      </c>
      <c r="E417" s="30" t="s">
        <v>17</v>
      </c>
      <c r="F417" s="30" t="s">
        <v>19</v>
      </c>
      <c r="G417" s="31" t="n">
        <v>-1000</v>
      </c>
      <c r="H417" s="32" t="n">
        <v>3.375</v>
      </c>
      <c r="I417" s="32" t="n">
        <v>3375</v>
      </c>
      <c r="J417" s="32" t="n">
        <v>0</v>
      </c>
      <c r="K417" s="32" t="n">
        <v>-10.13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0" t="n">
        <v>44291.433136574</v>
      </c>
      <c r="B418" s="16" t="s">
        <v>320</v>
      </c>
      <c r="C418" s="16" t="s">
        <v>490</v>
      </c>
      <c r="D418" s="16" t="s">
        <v>273</v>
      </c>
      <c r="E418" s="16" t="s">
        <v>17</v>
      </c>
      <c r="F418" s="16" t="s">
        <v>19</v>
      </c>
      <c r="G418" s="7" t="n">
        <v>600</v>
      </c>
      <c r="H418" s="6" t="n">
        <v>3.773</v>
      </c>
      <c r="I418" s="6" t="n">
        <v>-2263.8</v>
      </c>
      <c r="J418" s="6" t="n">
        <v>0</v>
      </c>
      <c r="K418" s="6" t="n">
        <v>-6.79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9" t="n">
        <v>44292.721469907</v>
      </c>
      <c r="B419" s="30" t="s">
        <v>320</v>
      </c>
      <c r="C419" s="30" t="s">
        <v>490</v>
      </c>
      <c r="D419" s="30" t="s">
        <v>276</v>
      </c>
      <c r="E419" s="30" t="s">
        <v>17</v>
      </c>
      <c r="F419" s="30" t="s">
        <v>19</v>
      </c>
      <c r="G419" s="31" t="n">
        <v>-600</v>
      </c>
      <c r="H419" s="32" t="n">
        <v>2.817</v>
      </c>
      <c r="I419" s="32" t="n">
        <v>1690.2</v>
      </c>
      <c r="J419" s="32" t="n">
        <v>0</v>
      </c>
      <c r="K419" s="32" t="n">
        <v>-5.07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0" t="n">
        <v>44292.777280093</v>
      </c>
      <c r="B420" s="16" t="s">
        <v>30</v>
      </c>
      <c r="C420" s="16" t="s">
        <v>416</v>
      </c>
      <c r="D420" s="16" t="s">
        <v>273</v>
      </c>
      <c r="E420" s="16" t="s">
        <v>17</v>
      </c>
      <c r="F420" s="16" t="s">
        <v>19</v>
      </c>
      <c r="G420" s="7" t="n">
        <v>2</v>
      </c>
      <c r="H420" s="6" t="n">
        <v>1508.4</v>
      </c>
      <c r="I420" s="6" t="n">
        <v>-3016.8</v>
      </c>
      <c r="J420" s="6" t="n">
        <v>0</v>
      </c>
      <c r="K420" s="6" t="n">
        <v>-9.05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44292.779236111</v>
      </c>
      <c r="B421" s="22" t="s">
        <v>353</v>
      </c>
      <c r="C421" s="22" t="s">
        <v>89</v>
      </c>
      <c r="D421" s="22" t="s">
        <v>353</v>
      </c>
      <c r="E421" s="22" t="s">
        <v>353</v>
      </c>
      <c r="F421" s="22" t="s">
        <v>19</v>
      </c>
      <c r="G421" s="23" t="n">
        <v>1</v>
      </c>
      <c r="H421" s="24" t="n">
        <v>1</v>
      </c>
      <c r="I421" s="24" t="n">
        <v>500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0" t="n">
        <v>44293.519212963</v>
      </c>
      <c r="B422" s="16" t="s">
        <v>321</v>
      </c>
      <c r="C422" s="16" t="s">
        <v>491</v>
      </c>
      <c r="D422" s="16" t="s">
        <v>273</v>
      </c>
      <c r="E422" s="16" t="s">
        <v>17</v>
      </c>
      <c r="F422" s="16" t="s">
        <v>61</v>
      </c>
      <c r="G422" s="7" t="n">
        <v>2</v>
      </c>
      <c r="H422" s="6" t="n">
        <v>11.07</v>
      </c>
      <c r="I422" s="6" t="n">
        <v>-22.14</v>
      </c>
      <c r="J422" s="6" t="n">
        <v>0</v>
      </c>
      <c r="K422" s="6" t="n">
        <v>-0.07</v>
      </c>
      <c r="L422" s="6" t="n">
        <v>0</v>
      </c>
      <c r="M422" s="6" t="s">
        <f>=I422+J422+K422+L422</f>
      </c>
      <c r="N422" s="6"/>
      <c r="O422" s="16"/>
    </row>
    <row collapsed="false" customFormat="false" customHeight="false" hidden="false" ht="12.1" outlineLevel="0" r="423">
      <c r="A423" s="20" t="n">
        <v>44293.519212963</v>
      </c>
      <c r="B423" s="16" t="s">
        <v>321</v>
      </c>
      <c r="C423" s="16" t="s">
        <v>491</v>
      </c>
      <c r="D423" s="16" t="s">
        <v>273</v>
      </c>
      <c r="E423" s="16" t="s">
        <v>17</v>
      </c>
      <c r="F423" s="16" t="s">
        <v>61</v>
      </c>
      <c r="G423" s="7" t="n">
        <v>2</v>
      </c>
      <c r="H423" s="6" t="n">
        <v>11.07</v>
      </c>
      <c r="I423" s="6" t="n">
        <v>-22.14</v>
      </c>
      <c r="J423" s="6" t="n">
        <v>0</v>
      </c>
      <c r="K423" s="6" t="n">
        <v>-0.07</v>
      </c>
      <c r="L423" s="6" t="n">
        <v>0</v>
      </c>
      <c r="M423" s="6" t="s">
        <f>=I423+J423+K423+L423</f>
      </c>
      <c r="N423" s="6"/>
      <c r="O423" s="16"/>
    </row>
    <row collapsed="false" customFormat="false" customHeight="false" hidden="false" ht="12.1" outlineLevel="0" r="424">
      <c r="A424" s="21" t="n">
        <v>44293.520451389</v>
      </c>
      <c r="B424" s="22" t="s">
        <v>353</v>
      </c>
      <c r="C424" s="22" t="s">
        <v>89</v>
      </c>
      <c r="D424" s="22" t="s">
        <v>353</v>
      </c>
      <c r="E424" s="22" t="s">
        <v>353</v>
      </c>
      <c r="F424" s="22" t="s">
        <v>61</v>
      </c>
      <c r="G424" s="23" t="n">
        <v>1</v>
      </c>
      <c r="H424" s="24" t="n">
        <v>1</v>
      </c>
      <c r="I424" s="24" t="n">
        <v>44.58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4"/>
      <c r="O424" s="22"/>
    </row>
    <row collapsed="false" customFormat="false" customHeight="false" hidden="false" ht="12.1" outlineLevel="0" r="425">
      <c r="A425" s="25" t="n">
        <v>44293.684953704</v>
      </c>
      <c r="B425" s="26" t="s">
        <v>376</v>
      </c>
      <c r="C425" s="26" t="s">
        <v>492</v>
      </c>
      <c r="D425" s="26" t="s">
        <v>376</v>
      </c>
      <c r="E425" s="26" t="s">
        <v>376</v>
      </c>
      <c r="F425" s="26" t="s">
        <v>19</v>
      </c>
      <c r="G425" s="27" t="n">
        <v>1</v>
      </c>
      <c r="H425" s="28" t="n">
        <v>-1</v>
      </c>
      <c r="I425" s="28" t="n">
        <v>-63</v>
      </c>
      <c r="J425" s="28" t="n">
        <v>0</v>
      </c>
      <c r="K425" s="28" t="n">
        <v>0</v>
      </c>
      <c r="L425" s="28" t="n">
        <v>0</v>
      </c>
      <c r="M425" s="28"/>
      <c r="N425" s="6" t="s">
        <f>=I425+J425+K425+L425</f>
      </c>
      <c r="O425" s="26"/>
    </row>
    <row collapsed="false" customFormat="false" customHeight="false" hidden="false" ht="12.1" outlineLevel="0" r="426">
      <c r="A426" s="21" t="n">
        <v>44293.684953704</v>
      </c>
      <c r="B426" s="22" t="s">
        <v>378</v>
      </c>
      <c r="C426" s="22" t="s">
        <v>493</v>
      </c>
      <c r="D426" s="22" t="s">
        <v>378</v>
      </c>
      <c r="E426" s="22" t="s">
        <v>378</v>
      </c>
      <c r="F426" s="22" t="s">
        <v>19</v>
      </c>
      <c r="G426" s="23" t="n">
        <v>1</v>
      </c>
      <c r="H426" s="24" t="n">
        <v>1</v>
      </c>
      <c r="I426" s="24" t="n">
        <v>481.68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5" t="n">
        <v>44293.7</v>
      </c>
      <c r="B427" s="26" t="s">
        <v>376</v>
      </c>
      <c r="C427" s="26" t="s">
        <v>492</v>
      </c>
      <c r="D427" s="26" t="s">
        <v>376</v>
      </c>
      <c r="E427" s="26" t="s">
        <v>376</v>
      </c>
      <c r="F427" s="26" t="s">
        <v>19</v>
      </c>
      <c r="G427" s="27" t="n">
        <v>1</v>
      </c>
      <c r="H427" s="28" t="n">
        <v>-1</v>
      </c>
      <c r="I427" s="28" t="n">
        <v>-7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</row>
    <row collapsed="false" customFormat="false" customHeight="false" hidden="false" ht="12.1" outlineLevel="0" r="428">
      <c r="A428" s="21" t="n">
        <v>44293.7</v>
      </c>
      <c r="B428" s="22" t="s">
        <v>378</v>
      </c>
      <c r="C428" s="22" t="s">
        <v>493</v>
      </c>
      <c r="D428" s="22" t="s">
        <v>378</v>
      </c>
      <c r="E428" s="22" t="s">
        <v>378</v>
      </c>
      <c r="F428" s="22" t="s">
        <v>19</v>
      </c>
      <c r="G428" s="23" t="n">
        <v>1</v>
      </c>
      <c r="H428" s="24" t="n">
        <v>1</v>
      </c>
      <c r="I428" s="24" t="n">
        <v>54.32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9" t="n">
        <v>44308.532974537</v>
      </c>
      <c r="B429" s="30" t="s">
        <v>317</v>
      </c>
      <c r="C429" s="30" t="s">
        <v>467</v>
      </c>
      <c r="D429" s="30" t="s">
        <v>276</v>
      </c>
      <c r="E429" s="30" t="s">
        <v>17</v>
      </c>
      <c r="F429" s="30" t="s">
        <v>19</v>
      </c>
      <c r="G429" s="31" t="n">
        <v>-10</v>
      </c>
      <c r="H429" s="32" t="n">
        <v>477.8</v>
      </c>
      <c r="I429" s="32" t="n">
        <v>4778</v>
      </c>
      <c r="J429" s="32" t="n">
        <v>0</v>
      </c>
      <c r="K429" s="32" t="n">
        <v>-14.33</v>
      </c>
      <c r="L429" s="32" t="n">
        <v>0</v>
      </c>
      <c r="M429" s="32"/>
      <c r="N429" s="6" t="s">
        <f>=I429+J429+K429+L429</f>
      </c>
      <c r="O429" s="30"/>
    </row>
    <row collapsed="false" customFormat="false" customHeight="false" hidden="false" ht="12.1" outlineLevel="0" r="430">
      <c r="A430" s="20" t="n">
        <v>44308.625868056</v>
      </c>
      <c r="B430" s="16" t="s">
        <v>305</v>
      </c>
      <c r="C430" s="16" t="s">
        <v>409</v>
      </c>
      <c r="D430" s="16" t="s">
        <v>273</v>
      </c>
      <c r="E430" s="16" t="s">
        <v>17</v>
      </c>
      <c r="F430" s="16" t="s">
        <v>19</v>
      </c>
      <c r="G430" s="7" t="n">
        <v>1</v>
      </c>
      <c r="H430" s="6" t="n">
        <v>889.8</v>
      </c>
      <c r="I430" s="6" t="n">
        <v>-889.8</v>
      </c>
      <c r="J430" s="6" t="n">
        <v>0</v>
      </c>
      <c r="K430" s="6" t="n">
        <v>-2.67</v>
      </c>
      <c r="L430" s="6" t="n">
        <v>0</v>
      </c>
      <c r="M430" s="6"/>
      <c r="N430" s="6" t="s">
        <f>=I430+J430+K430+L430</f>
      </c>
      <c r="O430" s="16"/>
    </row>
    <row collapsed="false" customFormat="false" customHeight="false" hidden="false" ht="12.1" outlineLevel="0" r="431">
      <c r="A431" s="20" t="n">
        <v>44308.625868056</v>
      </c>
      <c r="B431" s="16" t="s">
        <v>305</v>
      </c>
      <c r="C431" s="16" t="s">
        <v>409</v>
      </c>
      <c r="D431" s="16" t="s">
        <v>273</v>
      </c>
      <c r="E431" s="16" t="s">
        <v>17</v>
      </c>
      <c r="F431" s="16" t="s">
        <v>19</v>
      </c>
      <c r="G431" s="7" t="n">
        <v>5</v>
      </c>
      <c r="H431" s="6" t="n">
        <v>890</v>
      </c>
      <c r="I431" s="6" t="n">
        <v>-4450</v>
      </c>
      <c r="J431" s="6" t="n">
        <v>0</v>
      </c>
      <c r="K431" s="6" t="n">
        <v>-13.35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9" t="n">
        <v>44309.427731481</v>
      </c>
      <c r="B432" s="30" t="s">
        <v>305</v>
      </c>
      <c r="C432" s="30" t="s">
        <v>409</v>
      </c>
      <c r="D432" s="30" t="s">
        <v>276</v>
      </c>
      <c r="E432" s="30" t="s">
        <v>17</v>
      </c>
      <c r="F432" s="30" t="s">
        <v>19</v>
      </c>
      <c r="G432" s="31" t="n">
        <v>-1</v>
      </c>
      <c r="H432" s="32" t="n">
        <v>892.2</v>
      </c>
      <c r="I432" s="32" t="n">
        <v>892.2</v>
      </c>
      <c r="J432" s="32" t="n">
        <v>0</v>
      </c>
      <c r="K432" s="32" t="n">
        <v>-2.68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44309.427731481</v>
      </c>
      <c r="B433" s="30" t="s">
        <v>305</v>
      </c>
      <c r="C433" s="30" t="s">
        <v>409</v>
      </c>
      <c r="D433" s="30" t="s">
        <v>276</v>
      </c>
      <c r="E433" s="30" t="s">
        <v>17</v>
      </c>
      <c r="F433" s="30" t="s">
        <v>19</v>
      </c>
      <c r="G433" s="31" t="n">
        <v>-5</v>
      </c>
      <c r="H433" s="32" t="n">
        <v>892.2</v>
      </c>
      <c r="I433" s="32" t="n">
        <v>4461</v>
      </c>
      <c r="J433" s="32" t="n">
        <v>0</v>
      </c>
      <c r="K433" s="32" t="n">
        <v>-13.38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0" t="n">
        <v>44309.429571759</v>
      </c>
      <c r="B434" s="16" t="s">
        <v>30</v>
      </c>
      <c r="C434" s="16" t="s">
        <v>416</v>
      </c>
      <c r="D434" s="16" t="s">
        <v>273</v>
      </c>
      <c r="E434" s="16" t="s">
        <v>17</v>
      </c>
      <c r="F434" s="16" t="s">
        <v>19</v>
      </c>
      <c r="G434" s="7" t="n">
        <v>2</v>
      </c>
      <c r="H434" s="6" t="n">
        <v>1862</v>
      </c>
      <c r="I434" s="6" t="n">
        <v>-3724</v>
      </c>
      <c r="J434" s="6" t="n">
        <v>0</v>
      </c>
      <c r="K434" s="6" t="n">
        <v>-11.17</v>
      </c>
      <c r="L434" s="6" t="n">
        <v>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44309.432523148</v>
      </c>
      <c r="B435" s="16" t="s">
        <v>436</v>
      </c>
      <c r="C435" s="16" t="s">
        <v>437</v>
      </c>
      <c r="D435" s="16" t="s">
        <v>273</v>
      </c>
      <c r="E435" s="16" t="s">
        <v>438</v>
      </c>
      <c r="F435" s="16" t="s">
        <v>19</v>
      </c>
      <c r="G435" s="7" t="n">
        <v>25</v>
      </c>
      <c r="H435" s="6" t="n">
        <v>75.015</v>
      </c>
      <c r="I435" s="6" t="n">
        <v>-1875.38</v>
      </c>
      <c r="J435" s="6" t="n">
        <v>0</v>
      </c>
      <c r="K435" s="6" t="n">
        <v>-5.63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44309.432777778</v>
      </c>
      <c r="B436" s="16" t="s">
        <v>321</v>
      </c>
      <c r="C436" s="16" t="s">
        <v>491</v>
      </c>
      <c r="D436" s="16" t="s">
        <v>273</v>
      </c>
      <c r="E436" s="16" t="s">
        <v>17</v>
      </c>
      <c r="F436" s="16" t="s">
        <v>61</v>
      </c>
      <c r="G436" s="7" t="n">
        <v>1</v>
      </c>
      <c r="H436" s="6" t="n">
        <v>12.68</v>
      </c>
      <c r="I436" s="6" t="n">
        <v>-12.68</v>
      </c>
      <c r="J436" s="6" t="n">
        <v>0</v>
      </c>
      <c r="K436" s="6" t="n">
        <v>-0.04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44309.432777778</v>
      </c>
      <c r="B437" s="16" t="s">
        <v>321</v>
      </c>
      <c r="C437" s="16" t="s">
        <v>491</v>
      </c>
      <c r="D437" s="16" t="s">
        <v>273</v>
      </c>
      <c r="E437" s="16" t="s">
        <v>17</v>
      </c>
      <c r="F437" s="16" t="s">
        <v>61</v>
      </c>
      <c r="G437" s="7" t="n">
        <v>1</v>
      </c>
      <c r="H437" s="6" t="n">
        <v>12.68</v>
      </c>
      <c r="I437" s="6" t="n">
        <v>-12.68</v>
      </c>
      <c r="J437" s="6" t="n">
        <v>0</v>
      </c>
      <c r="K437" s="6" t="n">
        <v>-0.04</v>
      </c>
      <c r="L437" s="6" t="n">
        <v>0</v>
      </c>
      <c r="M437" s="6" t="s">
        <f>=I437+J437+K437+L437</f>
      </c>
      <c r="N437" s="6"/>
      <c r="O437" s="16"/>
    </row>
    <row collapsed="false" customFormat="false" customHeight="false" hidden="false" ht="12.1" outlineLevel="0" r="438">
      <c r="A438" s="20" t="n">
        <v>44312.365173611</v>
      </c>
      <c r="B438" s="16" t="s">
        <v>436</v>
      </c>
      <c r="C438" s="16" t="s">
        <v>437</v>
      </c>
      <c r="D438" s="16" t="s">
        <v>273</v>
      </c>
      <c r="E438" s="16" t="s">
        <v>438</v>
      </c>
      <c r="F438" s="16" t="s">
        <v>19</v>
      </c>
      <c r="G438" s="7" t="n">
        <v>21</v>
      </c>
      <c r="H438" s="6" t="n">
        <v>74.885</v>
      </c>
      <c r="I438" s="6" t="n">
        <v>-1572.59</v>
      </c>
      <c r="J438" s="6" t="n">
        <v>0</v>
      </c>
      <c r="K438" s="6" t="n">
        <v>0</v>
      </c>
      <c r="L438" s="6" t="n">
        <v>0</v>
      </c>
      <c r="M438" s="6"/>
      <c r="N438" s="6" t="s">
        <f>=I438+J438+K438+L438</f>
      </c>
      <c r="O438" s="16"/>
    </row>
    <row collapsed="false" customFormat="false" customHeight="false" hidden="false" ht="12.1" outlineLevel="0" r="439">
      <c r="A439" s="29" t="n">
        <v>44312.365173611</v>
      </c>
      <c r="B439" s="30" t="s">
        <v>440</v>
      </c>
      <c r="C439" s="30" t="s">
        <v>441</v>
      </c>
      <c r="D439" s="30" t="s">
        <v>276</v>
      </c>
      <c r="E439" s="30" t="s">
        <v>438</v>
      </c>
      <c r="F439" s="30" t="s">
        <v>19</v>
      </c>
      <c r="G439" s="31" t="n">
        <v>-21</v>
      </c>
      <c r="H439" s="32" t="n">
        <v>74.885</v>
      </c>
      <c r="I439" s="32" t="n">
        <v>1572.59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0" t="n">
        <v>44312.84443287</v>
      </c>
      <c r="B440" s="16" t="s">
        <v>48</v>
      </c>
      <c r="C440" s="16" t="s">
        <v>394</v>
      </c>
      <c r="D440" s="16" t="s">
        <v>273</v>
      </c>
      <c r="E440" s="16" t="s">
        <v>17</v>
      </c>
      <c r="F440" s="16" t="s">
        <v>19</v>
      </c>
      <c r="G440" s="7" t="n">
        <v>100</v>
      </c>
      <c r="H440" s="6" t="n">
        <v>35.942</v>
      </c>
      <c r="I440" s="6" t="n">
        <v>-3594.2</v>
      </c>
      <c r="J440" s="6" t="n">
        <v>0</v>
      </c>
      <c r="K440" s="6" t="n">
        <v>-10.78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1" t="n">
        <v>44312.844479167</v>
      </c>
      <c r="B441" s="22" t="s">
        <v>353</v>
      </c>
      <c r="C441" s="22" t="s">
        <v>89</v>
      </c>
      <c r="D441" s="22" t="s">
        <v>353</v>
      </c>
      <c r="E441" s="22" t="s">
        <v>353</v>
      </c>
      <c r="F441" s="22" t="s">
        <v>19</v>
      </c>
      <c r="G441" s="23" t="n">
        <v>1</v>
      </c>
      <c r="H441" s="24" t="n">
        <v>1</v>
      </c>
      <c r="I441" s="24" t="n">
        <v>3615.72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29" t="n">
        <v>44313.473703704</v>
      </c>
      <c r="B442" s="30" t="s">
        <v>310</v>
      </c>
      <c r="C442" s="30" t="s">
        <v>420</v>
      </c>
      <c r="D442" s="30" t="s">
        <v>276</v>
      </c>
      <c r="E442" s="30" t="s">
        <v>17</v>
      </c>
      <c r="F442" s="30" t="s">
        <v>19</v>
      </c>
      <c r="G442" s="31" t="n">
        <v>-10</v>
      </c>
      <c r="H442" s="32" t="n">
        <v>97.15</v>
      </c>
      <c r="I442" s="32" t="n">
        <v>971.5</v>
      </c>
      <c r="J442" s="32" t="n">
        <v>0</v>
      </c>
      <c r="K442" s="32" t="n">
        <v>-2.91</v>
      </c>
      <c r="L442" s="32" t="n">
        <v>0</v>
      </c>
      <c r="M442" s="32"/>
      <c r="N442" s="6" t="s">
        <f>=I442+J442+K442+L442</f>
      </c>
      <c r="O442" s="30"/>
    </row>
    <row collapsed="false" customFormat="false" customHeight="false" hidden="false" ht="12.1" outlineLevel="0" r="443">
      <c r="A443" s="29" t="n">
        <v>44313.473703704</v>
      </c>
      <c r="B443" s="30" t="s">
        <v>310</v>
      </c>
      <c r="C443" s="30" t="s">
        <v>420</v>
      </c>
      <c r="D443" s="30" t="s">
        <v>276</v>
      </c>
      <c r="E443" s="30" t="s">
        <v>17</v>
      </c>
      <c r="F443" s="30" t="s">
        <v>19</v>
      </c>
      <c r="G443" s="31" t="n">
        <v>-20</v>
      </c>
      <c r="H443" s="32" t="n">
        <v>97.15</v>
      </c>
      <c r="I443" s="32" t="n">
        <v>1943</v>
      </c>
      <c r="J443" s="32" t="n">
        <v>0</v>
      </c>
      <c r="K443" s="32" t="n">
        <v>-5.83</v>
      </c>
      <c r="L443" s="32" t="n">
        <v>0</v>
      </c>
      <c r="M443" s="32"/>
      <c r="N443" s="6" t="s">
        <f>=I443+J443+K443+L443</f>
      </c>
      <c r="O443" s="30"/>
    </row>
    <row collapsed="false" customFormat="false" customHeight="false" hidden="false" ht="12.1" outlineLevel="0" r="444">
      <c r="A444" s="29" t="n">
        <v>44313.473703704</v>
      </c>
      <c r="B444" s="30" t="s">
        <v>310</v>
      </c>
      <c r="C444" s="30" t="s">
        <v>420</v>
      </c>
      <c r="D444" s="30" t="s">
        <v>276</v>
      </c>
      <c r="E444" s="30" t="s">
        <v>17</v>
      </c>
      <c r="F444" s="30" t="s">
        <v>19</v>
      </c>
      <c r="G444" s="31" t="n">
        <v>-10</v>
      </c>
      <c r="H444" s="32" t="n">
        <v>97.1</v>
      </c>
      <c r="I444" s="32" t="n">
        <v>971</v>
      </c>
      <c r="J444" s="32" t="n">
        <v>0</v>
      </c>
      <c r="K444" s="32" t="n">
        <v>-2.91</v>
      </c>
      <c r="L444" s="32" t="n">
        <v>0</v>
      </c>
      <c r="M444" s="32"/>
      <c r="N444" s="6" t="s">
        <f>=I444+J444+K444+L444</f>
      </c>
      <c r="O444" s="30"/>
    </row>
    <row collapsed="false" customFormat="false" customHeight="false" hidden="false" ht="12.1" outlineLevel="0" r="445">
      <c r="A445" s="29" t="n">
        <v>44313.479930556</v>
      </c>
      <c r="B445" s="30" t="s">
        <v>294</v>
      </c>
      <c r="C445" s="30" t="s">
        <v>383</v>
      </c>
      <c r="D445" s="30" t="s">
        <v>276</v>
      </c>
      <c r="E445" s="30" t="s">
        <v>17</v>
      </c>
      <c r="F445" s="30" t="s">
        <v>19</v>
      </c>
      <c r="G445" s="31" t="n">
        <v>-50</v>
      </c>
      <c r="H445" s="32" t="n">
        <v>105.33</v>
      </c>
      <c r="I445" s="32" t="n">
        <v>5266.5</v>
      </c>
      <c r="J445" s="32" t="n">
        <v>0</v>
      </c>
      <c r="K445" s="32" t="n">
        <v>-15.8</v>
      </c>
      <c r="L445" s="32" t="n">
        <v>0</v>
      </c>
      <c r="M445" s="32"/>
      <c r="N445" s="6" t="s">
        <f>=I445+J445+K445+L445</f>
      </c>
      <c r="O445" s="30"/>
    </row>
    <row collapsed="false" customFormat="false" customHeight="false" hidden="false" ht="12.1" outlineLevel="0" r="446">
      <c r="A446" s="29" t="n">
        <v>44313.483657407</v>
      </c>
      <c r="B446" s="30" t="s">
        <v>311</v>
      </c>
      <c r="C446" s="30" t="s">
        <v>423</v>
      </c>
      <c r="D446" s="30" t="s">
        <v>276</v>
      </c>
      <c r="E446" s="30" t="s">
        <v>17</v>
      </c>
      <c r="F446" s="30" t="s">
        <v>19</v>
      </c>
      <c r="G446" s="31" t="n">
        <v>-1</v>
      </c>
      <c r="H446" s="32" t="n">
        <v>16540</v>
      </c>
      <c r="I446" s="32" t="n">
        <v>16540</v>
      </c>
      <c r="J446" s="32" t="n">
        <v>0</v>
      </c>
      <c r="K446" s="32" t="n">
        <v>-49.62</v>
      </c>
      <c r="L446" s="32" t="n">
        <v>0</v>
      </c>
      <c r="M446" s="32"/>
      <c r="N446" s="6" t="s">
        <f>=I446+J446+K446+L446</f>
      </c>
      <c r="O446" s="30"/>
    </row>
    <row collapsed="false" customFormat="false" customHeight="false" hidden="false" ht="12.1" outlineLevel="0" r="447">
      <c r="A447" s="20" t="n">
        <v>44320.769074074</v>
      </c>
      <c r="B447" s="16" t="s">
        <v>30</v>
      </c>
      <c r="C447" s="16" t="s">
        <v>416</v>
      </c>
      <c r="D447" s="16" t="s">
        <v>273</v>
      </c>
      <c r="E447" s="16" t="s">
        <v>17</v>
      </c>
      <c r="F447" s="16" t="s">
        <v>19</v>
      </c>
      <c r="G447" s="7" t="n">
        <v>2</v>
      </c>
      <c r="H447" s="6" t="n">
        <v>1747</v>
      </c>
      <c r="I447" s="6" t="n">
        <v>-3494</v>
      </c>
      <c r="J447" s="6" t="n">
        <v>0</v>
      </c>
      <c r="K447" s="6" t="n">
        <v>-10.48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44320.769664352</v>
      </c>
      <c r="B448" s="16" t="s">
        <v>33</v>
      </c>
      <c r="C448" s="16" t="s">
        <v>389</v>
      </c>
      <c r="D448" s="16" t="s">
        <v>273</v>
      </c>
      <c r="E448" s="16" t="s">
        <v>17</v>
      </c>
      <c r="F448" s="16" t="s">
        <v>19</v>
      </c>
      <c r="G448" s="7" t="n">
        <v>10</v>
      </c>
      <c r="H448" s="6" t="n">
        <v>263.88</v>
      </c>
      <c r="I448" s="6" t="n">
        <v>-2638.8</v>
      </c>
      <c r="J448" s="6" t="n">
        <v>0</v>
      </c>
      <c r="K448" s="6" t="n">
        <v>-7.92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44320.770462963</v>
      </c>
      <c r="B449" s="16" t="s">
        <v>436</v>
      </c>
      <c r="C449" s="16" t="s">
        <v>437</v>
      </c>
      <c r="D449" s="16" t="s">
        <v>273</v>
      </c>
      <c r="E449" s="16" t="s">
        <v>438</v>
      </c>
      <c r="F449" s="16" t="s">
        <v>19</v>
      </c>
      <c r="G449" s="7" t="n">
        <v>10</v>
      </c>
      <c r="H449" s="6" t="n">
        <v>75.075</v>
      </c>
      <c r="I449" s="6" t="n">
        <v>-750.75</v>
      </c>
      <c r="J449" s="6" t="n">
        <v>0</v>
      </c>
      <c r="K449" s="6" t="n">
        <v>-2.25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0" t="n">
        <v>44320.770636574</v>
      </c>
      <c r="B450" s="16" t="s">
        <v>321</v>
      </c>
      <c r="C450" s="16" t="s">
        <v>491</v>
      </c>
      <c r="D450" s="16" t="s">
        <v>273</v>
      </c>
      <c r="E450" s="16" t="s">
        <v>17</v>
      </c>
      <c r="F450" s="16" t="s">
        <v>61</v>
      </c>
      <c r="G450" s="7" t="n">
        <v>1</v>
      </c>
      <c r="H450" s="6" t="n">
        <v>14.05</v>
      </c>
      <c r="I450" s="6" t="n">
        <v>-14.05</v>
      </c>
      <c r="J450" s="6" t="n">
        <v>0</v>
      </c>
      <c r="K450" s="6" t="n">
        <v>-0.04</v>
      </c>
      <c r="L450" s="6" t="n">
        <v>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0" t="n">
        <v>44320.77119213</v>
      </c>
      <c r="B451" s="16" t="s">
        <v>16</v>
      </c>
      <c r="C451" s="16" t="s">
        <v>421</v>
      </c>
      <c r="D451" s="16" t="s">
        <v>273</v>
      </c>
      <c r="E451" s="16" t="s">
        <v>17</v>
      </c>
      <c r="F451" s="16" t="s">
        <v>19</v>
      </c>
      <c r="G451" s="7" t="n">
        <v>1</v>
      </c>
      <c r="H451" s="6" t="n">
        <v>4359</v>
      </c>
      <c r="I451" s="6" t="n">
        <v>-4359</v>
      </c>
      <c r="J451" s="6" t="n">
        <v>0</v>
      </c>
      <c r="K451" s="6" t="n">
        <v>-13.08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0" t="n">
        <v>44320.771539352</v>
      </c>
      <c r="B452" s="16" t="s">
        <v>21</v>
      </c>
      <c r="C452" s="16" t="s">
        <v>388</v>
      </c>
      <c r="D452" s="16" t="s">
        <v>273</v>
      </c>
      <c r="E452" s="16" t="s">
        <v>17</v>
      </c>
      <c r="F452" s="16" t="s">
        <v>19</v>
      </c>
      <c r="G452" s="7" t="n">
        <v>10</v>
      </c>
      <c r="H452" s="6" t="n">
        <v>301.36</v>
      </c>
      <c r="I452" s="6" t="n">
        <v>-3013.6</v>
      </c>
      <c r="J452" s="6" t="n">
        <v>0</v>
      </c>
      <c r="K452" s="6" t="n">
        <v>-9.04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44320.771828704</v>
      </c>
      <c r="B453" s="16" t="s">
        <v>48</v>
      </c>
      <c r="C453" s="16" t="s">
        <v>394</v>
      </c>
      <c r="D453" s="16" t="s">
        <v>273</v>
      </c>
      <c r="E453" s="16" t="s">
        <v>17</v>
      </c>
      <c r="F453" s="16" t="s">
        <v>19</v>
      </c>
      <c r="G453" s="7" t="n">
        <v>100</v>
      </c>
      <c r="H453" s="6" t="n">
        <v>33.514</v>
      </c>
      <c r="I453" s="6" t="n">
        <v>-3351.4</v>
      </c>
      <c r="J453" s="6" t="n">
        <v>0</v>
      </c>
      <c r="K453" s="6" t="n">
        <v>-10.05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44320.772430556</v>
      </c>
      <c r="B454" s="16" t="s">
        <v>39</v>
      </c>
      <c r="C454" s="16" t="s">
        <v>367</v>
      </c>
      <c r="D454" s="16" t="s">
        <v>273</v>
      </c>
      <c r="E454" s="16" t="s">
        <v>17</v>
      </c>
      <c r="F454" s="16" t="s">
        <v>19</v>
      </c>
      <c r="G454" s="7" t="n">
        <v>2</v>
      </c>
      <c r="H454" s="6" t="n">
        <v>1398.4</v>
      </c>
      <c r="I454" s="6" t="n">
        <v>-2796.8</v>
      </c>
      <c r="J454" s="6" t="n">
        <v>0</v>
      </c>
      <c r="K454" s="6" t="n">
        <v>-8.39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44320.779305556</v>
      </c>
      <c r="B455" s="22" t="s">
        <v>353</v>
      </c>
      <c r="C455" s="22" t="s">
        <v>89</v>
      </c>
      <c r="D455" s="22" t="s">
        <v>353</v>
      </c>
      <c r="E455" s="22" t="s">
        <v>353</v>
      </c>
      <c r="F455" s="22" t="s">
        <v>19</v>
      </c>
      <c r="G455" s="23" t="n">
        <v>1</v>
      </c>
      <c r="H455" s="24" t="n">
        <v>1</v>
      </c>
      <c r="I455" s="24" t="n">
        <v>1500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9" t="n">
        <v>44329.405729167</v>
      </c>
      <c r="B456" s="30" t="s">
        <v>321</v>
      </c>
      <c r="C456" s="30" t="s">
        <v>491</v>
      </c>
      <c r="D456" s="30" t="s">
        <v>276</v>
      </c>
      <c r="E456" s="30" t="s">
        <v>17</v>
      </c>
      <c r="F456" s="30" t="s">
        <v>61</v>
      </c>
      <c r="G456" s="31" t="n">
        <v>-1</v>
      </c>
      <c r="H456" s="32" t="n">
        <v>14.4</v>
      </c>
      <c r="I456" s="32" t="n">
        <v>14.4</v>
      </c>
      <c r="J456" s="32" t="n">
        <v>0</v>
      </c>
      <c r="K456" s="32" t="n">
        <v>-0.04</v>
      </c>
      <c r="L456" s="32" t="n">
        <v>0</v>
      </c>
      <c r="M456" s="6" t="s">
        <f>=I456+J456+K456+L456</f>
      </c>
      <c r="N456" s="32"/>
      <c r="O456" s="30"/>
    </row>
    <row collapsed="false" customFormat="false" customHeight="false" hidden="false" ht="12.1" outlineLevel="0" r="457">
      <c r="A457" s="29" t="n">
        <v>44329.405729167</v>
      </c>
      <c r="B457" s="30" t="s">
        <v>321</v>
      </c>
      <c r="C457" s="30" t="s">
        <v>491</v>
      </c>
      <c r="D457" s="30" t="s">
        <v>276</v>
      </c>
      <c r="E457" s="30" t="s">
        <v>17</v>
      </c>
      <c r="F457" s="30" t="s">
        <v>61</v>
      </c>
      <c r="G457" s="31" t="n">
        <v>-1</v>
      </c>
      <c r="H457" s="32" t="n">
        <v>14.4</v>
      </c>
      <c r="I457" s="32" t="n">
        <v>14.4</v>
      </c>
      <c r="J457" s="32" t="n">
        <v>0</v>
      </c>
      <c r="K457" s="32" t="n">
        <v>-0.04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44329.405729167</v>
      </c>
      <c r="B458" s="30" t="s">
        <v>321</v>
      </c>
      <c r="C458" s="30" t="s">
        <v>491</v>
      </c>
      <c r="D458" s="30" t="s">
        <v>276</v>
      </c>
      <c r="E458" s="30" t="s">
        <v>17</v>
      </c>
      <c r="F458" s="30" t="s">
        <v>61</v>
      </c>
      <c r="G458" s="31" t="n">
        <v>-1</v>
      </c>
      <c r="H458" s="32" t="n">
        <v>14.4</v>
      </c>
      <c r="I458" s="32" t="n">
        <v>14.4</v>
      </c>
      <c r="J458" s="32" t="n">
        <v>0</v>
      </c>
      <c r="K458" s="32" t="n">
        <v>-0.04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44329.405729167</v>
      </c>
      <c r="B459" s="30" t="s">
        <v>321</v>
      </c>
      <c r="C459" s="30" t="s">
        <v>491</v>
      </c>
      <c r="D459" s="30" t="s">
        <v>276</v>
      </c>
      <c r="E459" s="30" t="s">
        <v>17</v>
      </c>
      <c r="F459" s="30" t="s">
        <v>61</v>
      </c>
      <c r="G459" s="31" t="n">
        <v>-1</v>
      </c>
      <c r="H459" s="32" t="n">
        <v>14.4</v>
      </c>
      <c r="I459" s="32" t="n">
        <v>14.4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44329.405729167</v>
      </c>
      <c r="B460" s="30" t="s">
        <v>321</v>
      </c>
      <c r="C460" s="30" t="s">
        <v>491</v>
      </c>
      <c r="D460" s="30" t="s">
        <v>276</v>
      </c>
      <c r="E460" s="30" t="s">
        <v>17</v>
      </c>
      <c r="F460" s="30" t="s">
        <v>61</v>
      </c>
      <c r="G460" s="31" t="n">
        <v>-1</v>
      </c>
      <c r="H460" s="32" t="n">
        <v>14.4</v>
      </c>
      <c r="I460" s="32" t="n">
        <v>14.4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44329.405729167</v>
      </c>
      <c r="B461" s="30" t="s">
        <v>321</v>
      </c>
      <c r="C461" s="30" t="s">
        <v>491</v>
      </c>
      <c r="D461" s="30" t="s">
        <v>276</v>
      </c>
      <c r="E461" s="30" t="s">
        <v>17</v>
      </c>
      <c r="F461" s="30" t="s">
        <v>61</v>
      </c>
      <c r="G461" s="31" t="n">
        <v>-1</v>
      </c>
      <c r="H461" s="32" t="n">
        <v>14.4</v>
      </c>
      <c r="I461" s="32" t="n">
        <v>14.4</v>
      </c>
      <c r="J461" s="32" t="n">
        <v>0</v>
      </c>
      <c r="K461" s="32" t="n">
        <v>-0.04</v>
      </c>
      <c r="L461" s="32" t="n">
        <v>0</v>
      </c>
      <c r="M461" s="6" t="s">
        <f>=I461+J461+K461+L461</f>
      </c>
      <c r="N461" s="32"/>
      <c r="O461" s="30"/>
    </row>
    <row collapsed="false" customFormat="false" customHeight="false" hidden="false" ht="12.1" outlineLevel="0" r="462">
      <c r="A462" s="29" t="n">
        <v>44329.405729167</v>
      </c>
      <c r="B462" s="30" t="s">
        <v>321</v>
      </c>
      <c r="C462" s="30" t="s">
        <v>491</v>
      </c>
      <c r="D462" s="30" t="s">
        <v>276</v>
      </c>
      <c r="E462" s="30" t="s">
        <v>17</v>
      </c>
      <c r="F462" s="30" t="s">
        <v>61</v>
      </c>
      <c r="G462" s="31" t="n">
        <v>-1</v>
      </c>
      <c r="H462" s="32" t="n">
        <v>14.4</v>
      </c>
      <c r="I462" s="32" t="n">
        <v>14.4</v>
      </c>
      <c r="J462" s="32" t="n">
        <v>0</v>
      </c>
      <c r="K462" s="32" t="n">
        <v>-0.04</v>
      </c>
      <c r="L462" s="32" t="n">
        <v>0</v>
      </c>
      <c r="M462" s="6" t="s">
        <f>=I462+J462+K462+L462</f>
      </c>
      <c r="N462" s="32"/>
      <c r="O462" s="30"/>
    </row>
    <row collapsed="false" customFormat="false" customHeight="false" hidden="false" ht="12.1" outlineLevel="0" r="463">
      <c r="A463" s="20" t="n">
        <v>44330.444560185</v>
      </c>
      <c r="B463" s="16" t="s">
        <v>30</v>
      </c>
      <c r="C463" s="16" t="s">
        <v>416</v>
      </c>
      <c r="D463" s="16" t="s">
        <v>273</v>
      </c>
      <c r="E463" s="16" t="s">
        <v>17</v>
      </c>
      <c r="F463" s="16" t="s">
        <v>19</v>
      </c>
      <c r="G463" s="7" t="n">
        <v>1</v>
      </c>
      <c r="H463" s="6" t="n">
        <v>1766</v>
      </c>
      <c r="I463" s="6" t="n">
        <v>-1766</v>
      </c>
      <c r="J463" s="6" t="n">
        <v>0</v>
      </c>
      <c r="K463" s="6" t="n">
        <v>-5.3</v>
      </c>
      <c r="L463" s="6" t="n">
        <v>0</v>
      </c>
      <c r="M463" s="6"/>
      <c r="N463" s="6" t="s">
        <f>=I463+J463+K463+L463</f>
      </c>
      <c r="O463" s="16"/>
    </row>
    <row collapsed="false" customFormat="false" customHeight="false" hidden="false" ht="12.1" outlineLevel="0" r="464">
      <c r="A464" s="20" t="n">
        <v>44330.44474537</v>
      </c>
      <c r="B464" s="16" t="s">
        <v>33</v>
      </c>
      <c r="C464" s="16" t="s">
        <v>389</v>
      </c>
      <c r="D464" s="16" t="s">
        <v>273</v>
      </c>
      <c r="E464" s="16" t="s">
        <v>17</v>
      </c>
      <c r="F464" s="16" t="s">
        <v>19</v>
      </c>
      <c r="G464" s="7" t="n">
        <v>10</v>
      </c>
      <c r="H464" s="6" t="n">
        <v>266.72</v>
      </c>
      <c r="I464" s="6" t="n">
        <v>-2667.2</v>
      </c>
      <c r="J464" s="6" t="n">
        <v>0</v>
      </c>
      <c r="K464" s="6" t="n">
        <v>-8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0" t="n">
        <v>44330.450706019</v>
      </c>
      <c r="B465" s="16" t="s">
        <v>51</v>
      </c>
      <c r="C465" s="16" t="s">
        <v>494</v>
      </c>
      <c r="D465" s="16" t="s">
        <v>273</v>
      </c>
      <c r="E465" s="16" t="s">
        <v>17</v>
      </c>
      <c r="F465" s="16" t="s">
        <v>19</v>
      </c>
      <c r="G465" s="7" t="n">
        <v>2</v>
      </c>
      <c r="H465" s="6" t="n">
        <v>961</v>
      </c>
      <c r="I465" s="6" t="n">
        <v>-1922</v>
      </c>
      <c r="J465" s="6" t="n">
        <v>0</v>
      </c>
      <c r="K465" s="6" t="n">
        <v>-5.77</v>
      </c>
      <c r="L465" s="6" t="n">
        <v>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44333.41912037</v>
      </c>
      <c r="B466" s="16" t="s">
        <v>51</v>
      </c>
      <c r="C466" s="16" t="s">
        <v>494</v>
      </c>
      <c r="D466" s="16" t="s">
        <v>273</v>
      </c>
      <c r="E466" s="16" t="s">
        <v>17</v>
      </c>
      <c r="F466" s="16" t="s">
        <v>19</v>
      </c>
      <c r="G466" s="7" t="n">
        <v>2</v>
      </c>
      <c r="H466" s="6" t="n">
        <v>959.5</v>
      </c>
      <c r="I466" s="6" t="n">
        <v>-1919</v>
      </c>
      <c r="J466" s="6" t="n">
        <v>0</v>
      </c>
      <c r="K466" s="6" t="n">
        <v>-5.76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1" t="n">
        <v>44333.420717593</v>
      </c>
      <c r="B467" s="22" t="s">
        <v>353</v>
      </c>
      <c r="C467" s="22" t="s">
        <v>89</v>
      </c>
      <c r="D467" s="22" t="s">
        <v>353</v>
      </c>
      <c r="E467" s="22" t="s">
        <v>353</v>
      </c>
      <c r="F467" s="22" t="s">
        <v>19</v>
      </c>
      <c r="G467" s="23" t="n">
        <v>1</v>
      </c>
      <c r="H467" s="24" t="n">
        <v>1</v>
      </c>
      <c r="I467" s="24" t="n">
        <v>1931.78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/>
    </row>
    <row collapsed="false" customFormat="false" customHeight="false" hidden="false" ht="12.1" outlineLevel="0" r="468">
      <c r="A468" s="25" t="n">
        <v>44334.031678241</v>
      </c>
      <c r="B468" s="26" t="s">
        <v>376</v>
      </c>
      <c r="C468" s="26" t="s">
        <v>495</v>
      </c>
      <c r="D468" s="26" t="s">
        <v>376</v>
      </c>
      <c r="E468" s="26" t="s">
        <v>376</v>
      </c>
      <c r="F468" s="26" t="s">
        <v>19</v>
      </c>
      <c r="G468" s="27" t="n">
        <v>1</v>
      </c>
      <c r="H468" s="28" t="n">
        <v>-1</v>
      </c>
      <c r="I468" s="28" t="n">
        <v>-4</v>
      </c>
      <c r="J468" s="28" t="n">
        <v>0</v>
      </c>
      <c r="K468" s="28" t="n">
        <v>0</v>
      </c>
      <c r="L468" s="28" t="n">
        <v>0</v>
      </c>
      <c r="M468" s="28"/>
      <c r="N468" s="6" t="s">
        <f>=I468+J468+K468+L468</f>
      </c>
      <c r="O468" s="26"/>
    </row>
    <row collapsed="false" customFormat="false" customHeight="false" hidden="false" ht="12.1" outlineLevel="0" r="469">
      <c r="A469" s="21" t="n">
        <v>44334.031678241</v>
      </c>
      <c r="B469" s="22" t="s">
        <v>378</v>
      </c>
      <c r="C469" s="22" t="s">
        <v>496</v>
      </c>
      <c r="D469" s="22" t="s">
        <v>378</v>
      </c>
      <c r="E469" s="22" t="s">
        <v>378</v>
      </c>
      <c r="F469" s="22" t="s">
        <v>19</v>
      </c>
      <c r="G469" s="23" t="n">
        <v>1</v>
      </c>
      <c r="H469" s="24" t="n">
        <v>1</v>
      </c>
      <c r="I469" s="24" t="n">
        <v>29.2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44334.766574074</v>
      </c>
      <c r="B470" s="16" t="s">
        <v>51</v>
      </c>
      <c r="C470" s="16" t="s">
        <v>494</v>
      </c>
      <c r="D470" s="16" t="s">
        <v>273</v>
      </c>
      <c r="E470" s="16" t="s">
        <v>17</v>
      </c>
      <c r="F470" s="16" t="s">
        <v>19</v>
      </c>
      <c r="G470" s="7" t="n">
        <v>4</v>
      </c>
      <c r="H470" s="6" t="n">
        <v>938.5</v>
      </c>
      <c r="I470" s="6" t="n">
        <v>-3754</v>
      </c>
      <c r="J470" s="6" t="n">
        <v>0</v>
      </c>
      <c r="K470" s="6" t="n">
        <v>-11.26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44334.767013889</v>
      </c>
      <c r="B471" s="22" t="s">
        <v>353</v>
      </c>
      <c r="C471" s="22" t="s">
        <v>89</v>
      </c>
      <c r="D471" s="22" t="s">
        <v>353</v>
      </c>
      <c r="E471" s="22" t="s">
        <v>353</v>
      </c>
      <c r="F471" s="22" t="s">
        <v>19</v>
      </c>
      <c r="G471" s="23" t="n">
        <v>1</v>
      </c>
      <c r="H471" s="24" t="n">
        <v>1</v>
      </c>
      <c r="I471" s="24" t="n">
        <v>3777.3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0" t="n">
        <v>44334.76962963</v>
      </c>
      <c r="B472" s="16" t="s">
        <v>75</v>
      </c>
      <c r="C472" s="16" t="s">
        <v>390</v>
      </c>
      <c r="D472" s="16" t="s">
        <v>273</v>
      </c>
      <c r="E472" s="16" t="s">
        <v>17</v>
      </c>
      <c r="F472" s="16" t="s">
        <v>19</v>
      </c>
      <c r="G472" s="7" t="n">
        <v>2</v>
      </c>
      <c r="H472" s="6" t="n">
        <v>638.2</v>
      </c>
      <c r="I472" s="6" t="n">
        <v>-1276.4</v>
      </c>
      <c r="J472" s="6" t="n">
        <v>0</v>
      </c>
      <c r="K472" s="6" t="n">
        <v>-3.83</v>
      </c>
      <c r="L472" s="6" t="n">
        <v>0</v>
      </c>
      <c r="M472" s="6"/>
      <c r="N472" s="6" t="s">
        <f>=I472+J472+K472+L472</f>
      </c>
      <c r="O472" s="16"/>
    </row>
    <row collapsed="false" customFormat="false" customHeight="false" hidden="false" ht="12.1" outlineLevel="0" r="473">
      <c r="A473" s="21" t="n">
        <v>44334.7696875</v>
      </c>
      <c r="B473" s="22" t="s">
        <v>353</v>
      </c>
      <c r="C473" s="22" t="s">
        <v>89</v>
      </c>
      <c r="D473" s="22" t="s">
        <v>353</v>
      </c>
      <c r="E473" s="22" t="s">
        <v>353</v>
      </c>
      <c r="F473" s="22" t="s">
        <v>19</v>
      </c>
      <c r="G473" s="23" t="n">
        <v>1</v>
      </c>
      <c r="H473" s="24" t="n">
        <v>1</v>
      </c>
      <c r="I473" s="24" t="n">
        <v>1283.84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5" t="n">
        <v>44336.078009259</v>
      </c>
      <c r="B474" s="26" t="s">
        <v>376</v>
      </c>
      <c r="C474" s="26" t="s">
        <v>497</v>
      </c>
      <c r="D474" s="26" t="s">
        <v>376</v>
      </c>
      <c r="E474" s="26" t="s">
        <v>376</v>
      </c>
      <c r="F474" s="26" t="s">
        <v>19</v>
      </c>
      <c r="G474" s="27" t="n">
        <v>1</v>
      </c>
      <c r="H474" s="28" t="n">
        <v>-1</v>
      </c>
      <c r="I474" s="28" t="n">
        <v>-104</v>
      </c>
      <c r="J474" s="28" t="n">
        <v>0</v>
      </c>
      <c r="K474" s="28" t="n">
        <v>0</v>
      </c>
      <c r="L474" s="28" t="n">
        <v>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21" t="n">
        <v>44336.078009259</v>
      </c>
      <c r="B475" s="22" t="s">
        <v>378</v>
      </c>
      <c r="C475" s="22" t="s">
        <v>498</v>
      </c>
      <c r="D475" s="22" t="s">
        <v>378</v>
      </c>
      <c r="E475" s="22" t="s">
        <v>378</v>
      </c>
      <c r="F475" s="22" t="s">
        <v>19</v>
      </c>
      <c r="G475" s="23" t="n">
        <v>1</v>
      </c>
      <c r="H475" s="24" t="n">
        <v>1</v>
      </c>
      <c r="I475" s="24" t="n">
        <v>797.5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5" t="n">
        <v>44342.46744213</v>
      </c>
      <c r="B476" s="26" t="s">
        <v>376</v>
      </c>
      <c r="C476" s="26" t="s">
        <v>499</v>
      </c>
      <c r="D476" s="26" t="s">
        <v>376</v>
      </c>
      <c r="E476" s="26" t="s">
        <v>376</v>
      </c>
      <c r="F476" s="26" t="s">
        <v>19</v>
      </c>
      <c r="G476" s="27" t="n">
        <v>1</v>
      </c>
      <c r="H476" s="28" t="n">
        <v>-1</v>
      </c>
      <c r="I476" s="28" t="n">
        <v>-15</v>
      </c>
      <c r="J476" s="28" t="n">
        <v>0</v>
      </c>
      <c r="K476" s="28" t="n">
        <v>0</v>
      </c>
      <c r="L476" s="28" t="n">
        <v>0</v>
      </c>
      <c r="M476" s="28"/>
      <c r="N476" s="6" t="s">
        <f>=I476+J476+K476+L476</f>
      </c>
      <c r="O476" s="26"/>
    </row>
    <row collapsed="false" customFormat="false" customHeight="false" hidden="false" ht="12.1" outlineLevel="0" r="477">
      <c r="A477" s="21" t="n">
        <v>44342.46744213</v>
      </c>
      <c r="B477" s="22" t="s">
        <v>378</v>
      </c>
      <c r="C477" s="22" t="s">
        <v>500</v>
      </c>
      <c r="D477" s="22" t="s">
        <v>378</v>
      </c>
      <c r="E477" s="22" t="s">
        <v>378</v>
      </c>
      <c r="F477" s="22" t="s">
        <v>19</v>
      </c>
      <c r="G477" s="23" t="n">
        <v>1</v>
      </c>
      <c r="H477" s="24" t="n">
        <v>1</v>
      </c>
      <c r="I477" s="24" t="n">
        <v>118.7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5" t="n">
        <v>44344.033136574</v>
      </c>
      <c r="B478" s="26" t="s">
        <v>376</v>
      </c>
      <c r="C478" s="26" t="s">
        <v>501</v>
      </c>
      <c r="D478" s="26" t="s">
        <v>376</v>
      </c>
      <c r="E478" s="26" t="s">
        <v>376</v>
      </c>
      <c r="F478" s="26" t="s">
        <v>19</v>
      </c>
      <c r="G478" s="27" t="n">
        <v>1</v>
      </c>
      <c r="H478" s="28" t="n">
        <v>-1</v>
      </c>
      <c r="I478" s="28" t="n">
        <v>-194</v>
      </c>
      <c r="J478" s="28" t="n">
        <v>0</v>
      </c>
      <c r="K478" s="28" t="n">
        <v>0</v>
      </c>
      <c r="L478" s="28" t="n">
        <v>0</v>
      </c>
      <c r="M478" s="28"/>
      <c r="N478" s="6" t="s">
        <f>=I478+J478+K478+L478</f>
      </c>
      <c r="O478" s="26"/>
    </row>
    <row collapsed="false" customFormat="false" customHeight="false" hidden="false" ht="12.1" outlineLevel="0" r="479">
      <c r="A479" s="21" t="n">
        <v>44344.033136574</v>
      </c>
      <c r="B479" s="22" t="s">
        <v>378</v>
      </c>
      <c r="C479" s="22" t="s">
        <v>502</v>
      </c>
      <c r="D479" s="22" t="s">
        <v>378</v>
      </c>
      <c r="E479" s="22" t="s">
        <v>378</v>
      </c>
      <c r="F479" s="22" t="s">
        <v>19</v>
      </c>
      <c r="G479" s="23" t="n">
        <v>1</v>
      </c>
      <c r="H479" s="24" t="n">
        <v>1</v>
      </c>
      <c r="I479" s="24" t="n">
        <v>1496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5" t="n">
        <v>44344.045104167</v>
      </c>
      <c r="B480" s="26" t="s">
        <v>376</v>
      </c>
      <c r="C480" s="26" t="s">
        <v>503</v>
      </c>
      <c r="D480" s="26" t="s">
        <v>376</v>
      </c>
      <c r="E480" s="26" t="s">
        <v>376</v>
      </c>
      <c r="F480" s="26" t="s">
        <v>19</v>
      </c>
      <c r="G480" s="27" t="n">
        <v>1</v>
      </c>
      <c r="H480" s="28" t="n">
        <v>-1</v>
      </c>
      <c r="I480" s="28" t="n">
        <v>-49</v>
      </c>
      <c r="J480" s="28" t="n">
        <v>0</v>
      </c>
      <c r="K480" s="28" t="n">
        <v>0</v>
      </c>
      <c r="L480" s="28" t="n">
        <v>0</v>
      </c>
      <c r="M480" s="28"/>
      <c r="N480" s="6" t="s">
        <f>=I480+J480+K480+L480</f>
      </c>
      <c r="O480" s="26"/>
    </row>
    <row collapsed="false" customFormat="false" customHeight="false" hidden="false" ht="12.1" outlineLevel="0" r="481">
      <c r="A481" s="21" t="n">
        <v>44344.045104167</v>
      </c>
      <c r="B481" s="22" t="s">
        <v>378</v>
      </c>
      <c r="C481" s="22" t="s">
        <v>504</v>
      </c>
      <c r="D481" s="22" t="s">
        <v>378</v>
      </c>
      <c r="E481" s="22" t="s">
        <v>378</v>
      </c>
      <c r="F481" s="22" t="s">
        <v>19</v>
      </c>
      <c r="G481" s="23" t="n">
        <v>1</v>
      </c>
      <c r="H481" s="24" t="n">
        <v>1</v>
      </c>
      <c r="I481" s="24" t="n">
        <v>378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5" t="n">
        <v>44344.050358796</v>
      </c>
      <c r="B482" s="26" t="s">
        <v>376</v>
      </c>
      <c r="C482" s="26" t="s">
        <v>468</v>
      </c>
      <c r="D482" s="26" t="s">
        <v>376</v>
      </c>
      <c r="E482" s="26" t="s">
        <v>376</v>
      </c>
      <c r="F482" s="26" t="s">
        <v>19</v>
      </c>
      <c r="G482" s="27" t="n">
        <v>1</v>
      </c>
      <c r="H482" s="28" t="n">
        <v>-1</v>
      </c>
      <c r="I482" s="28" t="n">
        <v>-49</v>
      </c>
      <c r="J482" s="28" t="n">
        <v>0</v>
      </c>
      <c r="K482" s="28" t="n">
        <v>0</v>
      </c>
      <c r="L482" s="28" t="n">
        <v>0</v>
      </c>
      <c r="M482" s="28"/>
      <c r="N482" s="6" t="s">
        <f>=I482+J482+K482+L482</f>
      </c>
      <c r="O482" s="26"/>
    </row>
    <row collapsed="false" customFormat="false" customHeight="false" hidden="false" ht="12.1" outlineLevel="0" r="483">
      <c r="A483" s="21" t="n">
        <v>44344.050358796</v>
      </c>
      <c r="B483" s="22" t="s">
        <v>378</v>
      </c>
      <c r="C483" s="22" t="s">
        <v>469</v>
      </c>
      <c r="D483" s="22" t="s">
        <v>378</v>
      </c>
      <c r="E483" s="22" t="s">
        <v>378</v>
      </c>
      <c r="F483" s="22" t="s">
        <v>19</v>
      </c>
      <c r="G483" s="23" t="n">
        <v>1</v>
      </c>
      <c r="H483" s="24" t="n">
        <v>1</v>
      </c>
      <c r="I483" s="24" t="n">
        <v>380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</row>
    <row collapsed="false" customFormat="false" customHeight="false" hidden="false" ht="12.1" outlineLevel="0" r="484">
      <c r="A484" s="20" t="n">
        <v>44348.516458333</v>
      </c>
      <c r="B484" s="16" t="s">
        <v>322</v>
      </c>
      <c r="C484" s="16" t="s">
        <v>505</v>
      </c>
      <c r="D484" s="16" t="s">
        <v>273</v>
      </c>
      <c r="E484" s="16" t="s">
        <v>17</v>
      </c>
      <c r="F484" s="16" t="s">
        <v>61</v>
      </c>
      <c r="G484" s="7" t="n">
        <v>1</v>
      </c>
      <c r="H484" s="6" t="n">
        <v>76.3</v>
      </c>
      <c r="I484" s="6" t="n">
        <v>-76.3</v>
      </c>
      <c r="J484" s="6" t="n">
        <v>0</v>
      </c>
      <c r="K484" s="6" t="n">
        <v>-0.23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20" t="n">
        <v>44350.419085648</v>
      </c>
      <c r="B485" s="16" t="s">
        <v>51</v>
      </c>
      <c r="C485" s="16" t="s">
        <v>494</v>
      </c>
      <c r="D485" s="16" t="s">
        <v>273</v>
      </c>
      <c r="E485" s="16" t="s">
        <v>17</v>
      </c>
      <c r="F485" s="16" t="s">
        <v>19</v>
      </c>
      <c r="G485" s="7" t="n">
        <v>1</v>
      </c>
      <c r="H485" s="6" t="n">
        <v>900</v>
      </c>
      <c r="I485" s="6" t="n">
        <v>-900</v>
      </c>
      <c r="J485" s="6" t="n">
        <v>0</v>
      </c>
      <c r="K485" s="6" t="n">
        <v>-2.7</v>
      </c>
      <c r="L485" s="6" t="n">
        <v>0</v>
      </c>
      <c r="M485" s="6"/>
      <c r="N485" s="6" t="s">
        <f>=I485+J485+K485+L485</f>
      </c>
      <c r="O485" s="16"/>
    </row>
    <row collapsed="false" customFormat="false" customHeight="false" hidden="false" ht="12.1" outlineLevel="0" r="486">
      <c r="A486" s="20" t="n">
        <v>44350.419085648</v>
      </c>
      <c r="B486" s="16" t="s">
        <v>51</v>
      </c>
      <c r="C486" s="16" t="s">
        <v>494</v>
      </c>
      <c r="D486" s="16" t="s">
        <v>273</v>
      </c>
      <c r="E486" s="16" t="s">
        <v>17</v>
      </c>
      <c r="F486" s="16" t="s">
        <v>19</v>
      </c>
      <c r="G486" s="7" t="n">
        <v>1</v>
      </c>
      <c r="H486" s="6" t="n">
        <v>900</v>
      </c>
      <c r="I486" s="6" t="n">
        <v>-900</v>
      </c>
      <c r="J486" s="6" t="n">
        <v>0</v>
      </c>
      <c r="K486" s="6" t="n">
        <v>-2.7</v>
      </c>
      <c r="L486" s="6" t="n">
        <v>0</v>
      </c>
      <c r="M486" s="6"/>
      <c r="N486" s="6" t="s">
        <f>=I486+J486+K486+L486</f>
      </c>
      <c r="O486" s="16"/>
    </row>
    <row collapsed="false" customFormat="false" customHeight="false" hidden="false" ht="12.1" outlineLevel="0" r="487">
      <c r="A487" s="20" t="n">
        <v>44350.505636574</v>
      </c>
      <c r="B487" s="16" t="s">
        <v>51</v>
      </c>
      <c r="C487" s="16" t="s">
        <v>494</v>
      </c>
      <c r="D487" s="16" t="s">
        <v>273</v>
      </c>
      <c r="E487" s="16" t="s">
        <v>17</v>
      </c>
      <c r="F487" s="16" t="s">
        <v>19</v>
      </c>
      <c r="G487" s="7" t="n">
        <v>1</v>
      </c>
      <c r="H487" s="6" t="n">
        <v>888.5</v>
      </c>
      <c r="I487" s="6" t="n">
        <v>-888.5</v>
      </c>
      <c r="J487" s="6" t="n">
        <v>0</v>
      </c>
      <c r="K487" s="6" t="n">
        <v>-2.67</v>
      </c>
      <c r="L487" s="6" t="n">
        <v>0</v>
      </c>
      <c r="M487" s="6"/>
      <c r="N487" s="6" t="s">
        <f>=I487+J487+K487+L487</f>
      </c>
      <c r="O487" s="16"/>
    </row>
    <row collapsed="false" customFormat="false" customHeight="false" hidden="false" ht="12.1" outlineLevel="0" r="488">
      <c r="A488" s="29" t="n">
        <v>44354.718819444</v>
      </c>
      <c r="B488" s="30" t="s">
        <v>322</v>
      </c>
      <c r="C488" s="30" t="s">
        <v>505</v>
      </c>
      <c r="D488" s="30" t="s">
        <v>276</v>
      </c>
      <c r="E488" s="30" t="s">
        <v>17</v>
      </c>
      <c r="F488" s="30" t="s">
        <v>61</v>
      </c>
      <c r="G488" s="31" t="n">
        <v>-1</v>
      </c>
      <c r="H488" s="32" t="n">
        <v>73.95</v>
      </c>
      <c r="I488" s="32" t="n">
        <v>73.95</v>
      </c>
      <c r="J488" s="32" t="n">
        <v>0</v>
      </c>
      <c r="K488" s="32" t="n">
        <v>-0.22</v>
      </c>
      <c r="L488" s="32" t="n">
        <v>0</v>
      </c>
      <c r="M488" s="6" t="s">
        <f>=I488+J488+K488+L488</f>
      </c>
      <c r="N488" s="32"/>
      <c r="O488" s="30"/>
    </row>
    <row collapsed="false" customFormat="false" customHeight="false" hidden="false" ht="12.1" outlineLevel="0" r="489">
      <c r="A489" s="25" t="n">
        <v>44355.134513889</v>
      </c>
      <c r="B489" s="26" t="s">
        <v>376</v>
      </c>
      <c r="C489" s="26" t="s">
        <v>506</v>
      </c>
      <c r="D489" s="26" t="s">
        <v>376</v>
      </c>
      <c r="E489" s="26" t="s">
        <v>376</v>
      </c>
      <c r="F489" s="26" t="s">
        <v>19</v>
      </c>
      <c r="G489" s="27" t="n">
        <v>1</v>
      </c>
      <c r="H489" s="28" t="n">
        <v>-1</v>
      </c>
      <c r="I489" s="28" t="n">
        <v>-109</v>
      </c>
      <c r="J489" s="28" t="n">
        <v>0</v>
      </c>
      <c r="K489" s="28" t="n">
        <v>0</v>
      </c>
      <c r="L489" s="28" t="n">
        <v>0</v>
      </c>
      <c r="M489" s="28"/>
      <c r="N489" s="6" t="s">
        <f>=I489+J489+K489+L489</f>
      </c>
      <c r="O489" s="26"/>
    </row>
    <row collapsed="false" customFormat="false" customHeight="false" hidden="false" ht="12.1" outlineLevel="0" r="490">
      <c r="A490" s="21" t="n">
        <v>44355.134513889</v>
      </c>
      <c r="B490" s="22" t="s">
        <v>378</v>
      </c>
      <c r="C490" s="22" t="s">
        <v>507</v>
      </c>
      <c r="D490" s="22" t="s">
        <v>378</v>
      </c>
      <c r="E490" s="22" t="s">
        <v>378</v>
      </c>
      <c r="F490" s="22" t="s">
        <v>19</v>
      </c>
      <c r="G490" s="23" t="n">
        <v>1</v>
      </c>
      <c r="H490" s="24" t="n">
        <v>1</v>
      </c>
      <c r="I490" s="24" t="n">
        <v>841.86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/>
    </row>
    <row collapsed="false" customFormat="false" customHeight="false" hidden="false" ht="12.1" outlineLevel="0" r="491">
      <c r="A491" s="25" t="n">
        <v>44355.701076389</v>
      </c>
      <c r="B491" s="26" t="s">
        <v>376</v>
      </c>
      <c r="C491" s="26" t="s">
        <v>506</v>
      </c>
      <c r="D491" s="26" t="s">
        <v>376</v>
      </c>
      <c r="E491" s="26" t="s">
        <v>376</v>
      </c>
      <c r="F491" s="26" t="s">
        <v>19</v>
      </c>
      <c r="G491" s="27" t="n">
        <v>1</v>
      </c>
      <c r="H491" s="28" t="n">
        <v>-1</v>
      </c>
      <c r="I491" s="28" t="n">
        <v>-85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21" t="n">
        <v>44355.701076389</v>
      </c>
      <c r="B492" s="22" t="s">
        <v>378</v>
      </c>
      <c r="C492" s="22" t="s">
        <v>507</v>
      </c>
      <c r="D492" s="22" t="s">
        <v>378</v>
      </c>
      <c r="E492" s="22" t="s">
        <v>378</v>
      </c>
      <c r="F492" s="22" t="s">
        <v>19</v>
      </c>
      <c r="G492" s="23" t="n">
        <v>1</v>
      </c>
      <c r="H492" s="24" t="n">
        <v>1</v>
      </c>
      <c r="I492" s="24" t="n">
        <v>652.86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/>
    </row>
    <row collapsed="false" customFormat="false" customHeight="false" hidden="false" ht="12.1" outlineLevel="0" r="493">
      <c r="A493" s="20" t="n">
        <v>44356.606261574</v>
      </c>
      <c r="B493" s="16" t="s">
        <v>323</v>
      </c>
      <c r="C493" s="16" t="s">
        <v>508</v>
      </c>
      <c r="D493" s="16" t="s">
        <v>273</v>
      </c>
      <c r="E493" s="16" t="s">
        <v>358</v>
      </c>
      <c r="F493" s="16" t="s">
        <v>61</v>
      </c>
      <c r="G493" s="7" t="n">
        <v>3</v>
      </c>
      <c r="H493" s="6" t="n">
        <v>29.06666667</v>
      </c>
      <c r="I493" s="6" t="n">
        <v>-87.2</v>
      </c>
      <c r="J493" s="6" t="n">
        <v>0</v>
      </c>
      <c r="K493" s="6" t="n">
        <v>-0.26</v>
      </c>
      <c r="L493" s="6" t="n">
        <v>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1" t="n">
        <v>44362.777777778</v>
      </c>
      <c r="B494" s="22" t="s">
        <v>353</v>
      </c>
      <c r="C494" s="22" t="s">
        <v>89</v>
      </c>
      <c r="D494" s="22" t="s">
        <v>353</v>
      </c>
      <c r="E494" s="22" t="s">
        <v>353</v>
      </c>
      <c r="F494" s="22" t="s">
        <v>19</v>
      </c>
      <c r="G494" s="23" t="n">
        <v>1</v>
      </c>
      <c r="H494" s="24" t="n">
        <v>1</v>
      </c>
      <c r="I494" s="24" t="n">
        <v>4924.73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</row>
    <row collapsed="false" customFormat="false" customHeight="false" hidden="false" ht="12.1" outlineLevel="0" r="495">
      <c r="A495" s="25" t="n">
        <v>44365.119594907</v>
      </c>
      <c r="B495" s="26" t="s">
        <v>376</v>
      </c>
      <c r="C495" s="26" t="s">
        <v>509</v>
      </c>
      <c r="D495" s="26" t="s">
        <v>376</v>
      </c>
      <c r="E495" s="26" t="s">
        <v>376</v>
      </c>
      <c r="F495" s="26" t="s">
        <v>19</v>
      </c>
      <c r="G495" s="27" t="n">
        <v>1</v>
      </c>
      <c r="H495" s="28" t="n">
        <v>-1</v>
      </c>
      <c r="I495" s="28" t="n">
        <v>-41</v>
      </c>
      <c r="J495" s="28" t="n">
        <v>0</v>
      </c>
      <c r="K495" s="28" t="n">
        <v>0</v>
      </c>
      <c r="L495" s="28" t="n">
        <v>0</v>
      </c>
      <c r="M495" s="28"/>
      <c r="N495" s="6" t="s">
        <f>=I495+J495+K495+L495</f>
      </c>
      <c r="O495" s="26"/>
    </row>
    <row collapsed="false" customFormat="false" customHeight="false" hidden="false" ht="12.1" outlineLevel="0" r="496">
      <c r="A496" s="21" t="n">
        <v>44365.119594907</v>
      </c>
      <c r="B496" s="22" t="s">
        <v>378</v>
      </c>
      <c r="C496" s="22" t="s">
        <v>510</v>
      </c>
      <c r="D496" s="22" t="s">
        <v>378</v>
      </c>
      <c r="E496" s="22" t="s">
        <v>378</v>
      </c>
      <c r="F496" s="22" t="s">
        <v>19</v>
      </c>
      <c r="G496" s="23" t="n">
        <v>1</v>
      </c>
      <c r="H496" s="24" t="n">
        <v>1</v>
      </c>
      <c r="I496" s="24" t="n">
        <v>315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9" t="n">
        <v>44369.725659722</v>
      </c>
      <c r="B497" s="30" t="s">
        <v>323</v>
      </c>
      <c r="C497" s="30" t="s">
        <v>508</v>
      </c>
      <c r="D497" s="30" t="s">
        <v>276</v>
      </c>
      <c r="E497" s="30" t="s">
        <v>358</v>
      </c>
      <c r="F497" s="30" t="s">
        <v>61</v>
      </c>
      <c r="G497" s="31" t="n">
        <v>-3</v>
      </c>
      <c r="H497" s="32" t="n">
        <v>29.40333333</v>
      </c>
      <c r="I497" s="32" t="n">
        <v>88.21</v>
      </c>
      <c r="J497" s="32" t="n">
        <v>0</v>
      </c>
      <c r="K497" s="32" t="n">
        <v>-0.26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46170.792893519</v>
      </c>
      <c r="B498" s="30" t="s">
        <v>436</v>
      </c>
      <c r="C498" s="30" t="s">
        <v>511</v>
      </c>
      <c r="D498" s="30" t="s">
        <v>347</v>
      </c>
      <c r="E498" s="30" t="s">
        <v>438</v>
      </c>
      <c r="F498" s="30" t="s">
        <v>61</v>
      </c>
      <c r="G498" s="31" t="n">
        <v>396</v>
      </c>
      <c r="H498" s="32" t="n">
        <v>1</v>
      </c>
      <c r="I498" s="2"/>
      <c r="J498" s="2"/>
      <c r="K498" s="2"/>
      <c r="L498" s="2"/>
      <c r="M498" s="6" t="n">
        <v>396</v>
      </c>
      <c r="N498" s="2"/>
      <c r="O498" s="2"/>
    </row>
    <row collapsed="false" customFormat="false" customHeight="false" hidden="false" ht="12.1" outlineLevel="0" r="499">
      <c r="A499" s="20" t="n">
        <v>46170.792893519</v>
      </c>
      <c r="B499" s="16" t="s">
        <v>440</v>
      </c>
      <c r="C499" s="16" t="s">
        <v>512</v>
      </c>
      <c r="D499" s="16" t="s">
        <v>347</v>
      </c>
      <c r="E499" s="16" t="s">
        <v>438</v>
      </c>
      <c r="F499" s="16" t="s">
        <v>61</v>
      </c>
      <c r="G499" s="7" t="n">
        <v>-169</v>
      </c>
      <c r="H499" s="6" t="n">
        <v>1</v>
      </c>
      <c r="I499" s="2"/>
      <c r="J499" s="2"/>
      <c r="K499" s="2"/>
      <c r="L499" s="2"/>
      <c r="M499" s="6" t="n">
        <v>-169</v>
      </c>
      <c r="N499" s="2"/>
      <c r="O499" s="2"/>
    </row>
    <row collapsed="false" customFormat="false" customHeight="false" hidden="false" ht="12.1" outlineLevel="0"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 t="s">
        <v>513</v>
      </c>
      <c r="M500" s="5" t="s">
        <f>=SUM(M2:M499)</f>
      </c>
      <c r="N500" s="5" t="s">
        <f>=SUM(N2:N499)</f>
      </c>
      <c r="O500" s="4"/>
    </row>
  </sheetData>
  <autoFilter ref="A1:O5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82</v>
      </c>
      <c r="B1" s="38" t="s">
        <v>514</v>
      </c>
      <c r="C1" s="38" t="s">
        <v>0</v>
      </c>
      <c r="D1" s="38" t="s">
        <v>2</v>
      </c>
      <c r="E1" s="38" t="s">
        <v>515</v>
      </c>
      <c r="F1" s="38" t="s">
        <v>3</v>
      </c>
      <c r="G1" s="38" t="s">
        <v>516</v>
      </c>
      <c r="H1" s="38" t="s">
        <v>517</v>
      </c>
      <c r="I1" s="38" t="s">
        <v>518</v>
      </c>
      <c r="J1" s="38" t="s">
        <v>380</v>
      </c>
      <c r="K1" s="38" t="s">
        <v>519</v>
      </c>
      <c r="L1" s="38" t="s">
        <v>520</v>
      </c>
      <c r="M1" s="38" t="s">
        <v>521</v>
      </c>
      <c r="N1" s="38" t="s">
        <v>522</v>
      </c>
    </row>
    <row collapsed="false" customFormat="false" customHeight="false" hidden="false" ht="12.1" outlineLevel="0" r="2">
      <c r="A2" s="37" t="n">
        <v>43957</v>
      </c>
      <c r="B2" s="16" t="s">
        <v>523</v>
      </c>
      <c r="C2" s="16" t="s">
        <v>284</v>
      </c>
      <c r="D2" s="16" t="s">
        <v>524</v>
      </c>
      <c r="E2" s="7" t="n">
        <v>30</v>
      </c>
      <c r="F2" s="16" t="s">
        <v>19</v>
      </c>
      <c r="G2" s="6" t="n">
        <v>0.25</v>
      </c>
      <c r="H2" s="6" t="n">
        <v>12.66</v>
      </c>
      <c r="I2" s="6" t="n">
        <v>13.02</v>
      </c>
      <c r="J2" s="6" t="n">
        <v>1</v>
      </c>
      <c r="K2" s="6" t="n">
        <v>7.5</v>
      </c>
      <c r="L2" s="6" t="n">
        <v>6.5</v>
      </c>
      <c r="M2" s="6" t="n">
        <v>1.66</v>
      </c>
      <c r="N2" s="6" t="n">
        <v>1.71</v>
      </c>
    </row>
    <row collapsed="false" customFormat="false" customHeight="false" hidden="false" ht="12.1" outlineLevel="0" r="3">
      <c r="A3" s="37" t="n">
        <v>43959</v>
      </c>
      <c r="B3" s="16" t="s">
        <v>523</v>
      </c>
      <c r="C3" s="16" t="s">
        <v>39</v>
      </c>
      <c r="D3" s="16" t="s">
        <v>40</v>
      </c>
      <c r="E3" s="7" t="n">
        <v>1</v>
      </c>
      <c r="F3" s="16" t="s">
        <v>19</v>
      </c>
      <c r="G3" s="6" t="n">
        <v>18.1</v>
      </c>
      <c r="H3" s="6" t="n">
        <v>1032</v>
      </c>
      <c r="I3" s="6" t="n">
        <v>1007.01</v>
      </c>
      <c r="J3" s="6" t="n">
        <v>2</v>
      </c>
      <c r="K3" s="6" t="n">
        <v>18.1</v>
      </c>
      <c r="L3" s="6" t="n">
        <v>16.1</v>
      </c>
      <c r="M3" s="6" t="n">
        <v>1.6</v>
      </c>
      <c r="N3" s="6" t="n">
        <v>1.56</v>
      </c>
    </row>
    <row collapsed="false" customFormat="false" customHeight="false" hidden="false" ht="12.1" outlineLevel="0" r="4">
      <c r="A4" s="37" t="n">
        <v>43962</v>
      </c>
      <c r="B4" s="16" t="s">
        <v>523</v>
      </c>
      <c r="C4" s="16" t="s">
        <v>290</v>
      </c>
      <c r="D4" s="16" t="s">
        <v>525</v>
      </c>
      <c r="E4" s="7" t="n">
        <v>1</v>
      </c>
      <c r="F4" s="16" t="s">
        <v>19</v>
      </c>
      <c r="G4" s="6" t="n">
        <v>31.5</v>
      </c>
      <c r="H4" s="6" t="n">
        <v>1503.1</v>
      </c>
      <c r="I4" s="6" t="n">
        <v>1534.49</v>
      </c>
      <c r="J4" s="6" t="n">
        <v>4</v>
      </c>
      <c r="K4" s="6" t="n">
        <v>31.5</v>
      </c>
      <c r="L4" s="6" t="n">
        <v>27.5</v>
      </c>
      <c r="M4" s="6" t="n">
        <v>1.79</v>
      </c>
      <c r="N4" s="6" t="n">
        <v>1.83</v>
      </c>
    </row>
    <row collapsed="false" customFormat="false" customHeight="false" hidden="false" ht="12.1" outlineLevel="0" r="5">
      <c r="A5" s="37" t="n">
        <v>43963</v>
      </c>
      <c r="B5" s="16" t="s">
        <v>523</v>
      </c>
      <c r="C5" s="16" t="s">
        <v>291</v>
      </c>
      <c r="D5" s="16" t="s">
        <v>526</v>
      </c>
      <c r="E5" s="7" t="n">
        <v>1</v>
      </c>
      <c r="F5" s="16" t="s">
        <v>19</v>
      </c>
      <c r="G5" s="6" t="n">
        <v>30</v>
      </c>
      <c r="H5" s="6" t="n">
        <v>580</v>
      </c>
      <c r="I5" s="6" t="n">
        <v>613.64</v>
      </c>
      <c r="J5" s="6" t="n">
        <v>4</v>
      </c>
      <c r="K5" s="6" t="n">
        <v>30</v>
      </c>
      <c r="L5" s="6" t="n">
        <v>26</v>
      </c>
      <c r="M5" s="6" t="n">
        <v>4.24</v>
      </c>
      <c r="N5" s="6" t="n">
        <v>4.48</v>
      </c>
    </row>
    <row collapsed="false" customFormat="false" customHeight="false" hidden="false" ht="12.1" outlineLevel="0" r="6">
      <c r="A6" s="37" t="n">
        <v>43979</v>
      </c>
      <c r="B6" s="16" t="s">
        <v>523</v>
      </c>
      <c r="C6" s="16" t="s">
        <v>288</v>
      </c>
      <c r="D6" s="16" t="s">
        <v>527</v>
      </c>
      <c r="E6" s="7" t="n">
        <v>1</v>
      </c>
      <c r="F6" s="16" t="s">
        <v>19</v>
      </c>
      <c r="G6" s="6" t="n">
        <v>10.04</v>
      </c>
      <c r="H6" s="6" t="n">
        <v>1273.2</v>
      </c>
      <c r="I6" s="6" t="n">
        <v>1024.06</v>
      </c>
      <c r="J6" s="6" t="n">
        <v>1</v>
      </c>
      <c r="K6" s="6" t="n">
        <v>10.04</v>
      </c>
      <c r="L6" s="6" t="n">
        <v>9.04</v>
      </c>
      <c r="M6" s="6" t="n">
        <v>0.88</v>
      </c>
      <c r="N6" s="6" t="n">
        <v>0.71</v>
      </c>
    </row>
    <row collapsed="false" customFormat="false" customHeight="false" hidden="false" ht="12.1" outlineLevel="0" r="7">
      <c r="A7" s="37" t="n">
        <v>43980</v>
      </c>
      <c r="B7" s="16" t="s">
        <v>523</v>
      </c>
      <c r="C7" s="16" t="s">
        <v>287</v>
      </c>
      <c r="D7" s="16" t="s">
        <v>369</v>
      </c>
      <c r="E7" s="7" t="n">
        <v>2</v>
      </c>
      <c r="F7" s="16" t="s">
        <v>19</v>
      </c>
      <c r="G7" s="6" t="n">
        <v>0.14</v>
      </c>
      <c r="H7" s="6" t="n">
        <v>1273.2</v>
      </c>
      <c r="I7" s="6" t="n">
        <v>984.09</v>
      </c>
      <c r="J7" s="6" t="n">
        <v>0</v>
      </c>
      <c r="K7" s="6" t="n">
        <v>0.28</v>
      </c>
      <c r="L7" s="6" t="n">
        <v>0.28</v>
      </c>
      <c r="M7" s="6" t="n">
        <v>0.01</v>
      </c>
      <c r="N7" s="6" t="n">
        <v>0.01</v>
      </c>
    </row>
    <row collapsed="false" customFormat="false" customHeight="false" hidden="false" ht="12.1" outlineLevel="0" r="8">
      <c r="A8" s="37" t="n">
        <v>43990</v>
      </c>
      <c r="B8" s="16" t="s">
        <v>523</v>
      </c>
      <c r="C8" s="16" t="s">
        <v>296</v>
      </c>
      <c r="D8" s="16" t="s">
        <v>528</v>
      </c>
      <c r="E8" s="7" t="n">
        <v>10</v>
      </c>
      <c r="F8" s="16" t="s">
        <v>19</v>
      </c>
      <c r="G8" s="6" t="n">
        <v>2.83</v>
      </c>
      <c r="H8" s="6" t="n">
        <v>109.88</v>
      </c>
      <c r="I8" s="6" t="n">
        <v>111.03</v>
      </c>
      <c r="J8" s="6" t="n">
        <v>4</v>
      </c>
      <c r="K8" s="6" t="n">
        <v>28.3</v>
      </c>
      <c r="L8" s="6" t="n">
        <v>24.3</v>
      </c>
      <c r="M8" s="6" t="n">
        <v>2.19</v>
      </c>
      <c r="N8" s="6" t="n">
        <v>2.21</v>
      </c>
    </row>
    <row collapsed="false" customFormat="false" customHeight="false" hidden="false" ht="12.1" outlineLevel="0" r="9">
      <c r="A9" s="37" t="n">
        <v>43991</v>
      </c>
      <c r="B9" s="16" t="s">
        <v>523</v>
      </c>
      <c r="C9" s="16" t="s">
        <v>33</v>
      </c>
      <c r="D9" s="16" t="s">
        <v>34</v>
      </c>
      <c r="E9" s="7" t="n">
        <v>10</v>
      </c>
      <c r="F9" s="16" t="s">
        <v>19</v>
      </c>
      <c r="G9" s="6" t="n">
        <v>3.12</v>
      </c>
      <c r="H9" s="6" t="n">
        <v>137</v>
      </c>
      <c r="I9" s="6" t="n">
        <v>138.49</v>
      </c>
      <c r="J9" s="6" t="n">
        <v>4</v>
      </c>
      <c r="K9" s="6" t="n">
        <v>31.2</v>
      </c>
      <c r="L9" s="6" t="n">
        <v>27.2</v>
      </c>
      <c r="M9" s="6" t="n">
        <v>1.96</v>
      </c>
      <c r="N9" s="6" t="n">
        <v>1.99</v>
      </c>
    </row>
    <row collapsed="false" customFormat="false" customHeight="false" hidden="false" ht="12.1" outlineLevel="0" r="10">
      <c r="A10" s="37" t="n">
        <v>44011</v>
      </c>
      <c r="B10" s="16" t="s">
        <v>523</v>
      </c>
      <c r="C10" s="16" t="s">
        <v>289</v>
      </c>
      <c r="D10" s="16" t="s">
        <v>371</v>
      </c>
      <c r="E10" s="7" t="n">
        <v>2</v>
      </c>
      <c r="F10" s="16" t="s">
        <v>61</v>
      </c>
      <c r="G10" s="6" t="n">
        <v>17.2821</v>
      </c>
      <c r="H10" s="6" t="n">
        <v>15.06</v>
      </c>
      <c r="I10" s="6" t="n">
        <v>1399.95</v>
      </c>
      <c r="J10" s="6" t="n">
        <v>0.15</v>
      </c>
      <c r="K10" s="6" t="n">
        <v>34.5642</v>
      </c>
      <c r="L10" s="6" t="n">
        <v>24.19</v>
      </c>
      <c r="M10" s="6" t="n">
        <v>0.86</v>
      </c>
      <c r="N10" s="6" t="n">
        <v>1.16</v>
      </c>
    </row>
    <row collapsed="false" customFormat="false" customHeight="false" hidden="false" ht="12.1" outlineLevel="0" r="11">
      <c r="A11" s="37" t="n">
        <v>44023</v>
      </c>
      <c r="B11" s="16" t="s">
        <v>523</v>
      </c>
      <c r="C11" s="16" t="s">
        <v>71</v>
      </c>
      <c r="D11" s="16" t="s">
        <v>72</v>
      </c>
      <c r="E11" s="7" t="n">
        <v>20</v>
      </c>
      <c r="F11" s="16" t="s">
        <v>19</v>
      </c>
      <c r="G11" s="6" t="n">
        <v>3</v>
      </c>
      <c r="H11" s="6" t="n">
        <v>106.8</v>
      </c>
      <c r="I11" s="6" t="n">
        <v>87.66</v>
      </c>
      <c r="J11" s="6" t="n">
        <v>8</v>
      </c>
      <c r="K11" s="6" t="n">
        <v>60</v>
      </c>
      <c r="L11" s="6" t="n">
        <v>52</v>
      </c>
      <c r="M11" s="6" t="n">
        <v>2.97</v>
      </c>
      <c r="N11" s="6" t="n">
        <v>2.43</v>
      </c>
    </row>
    <row collapsed="false" customFormat="false" customHeight="false" hidden="false" ht="12.1" outlineLevel="0" r="12">
      <c r="A12" s="37" t="n">
        <v>44022</v>
      </c>
      <c r="B12" s="16" t="s">
        <v>523</v>
      </c>
      <c r="C12" s="16" t="s">
        <v>284</v>
      </c>
      <c r="D12" s="16" t="s">
        <v>524</v>
      </c>
      <c r="E12" s="7" t="n">
        <v>30</v>
      </c>
      <c r="F12" s="16" t="s">
        <v>19</v>
      </c>
      <c r="G12" s="6" t="n">
        <v>0.25</v>
      </c>
      <c r="H12" s="6" t="n">
        <v>11.9</v>
      </c>
      <c r="I12" s="6" t="n">
        <v>13.02</v>
      </c>
      <c r="J12" s="6" t="n">
        <v>1</v>
      </c>
      <c r="K12" s="6" t="n">
        <v>7.5</v>
      </c>
      <c r="L12" s="6" t="n">
        <v>6.5</v>
      </c>
      <c r="M12" s="6" t="n">
        <v>1.66</v>
      </c>
      <c r="N12" s="6" t="n">
        <v>1.82</v>
      </c>
    </row>
    <row collapsed="false" customFormat="false" customHeight="false" hidden="false" ht="12.1" outlineLevel="0" r="13">
      <c r="A13" s="37" t="n">
        <v>44025</v>
      </c>
      <c r="B13" s="16" t="s">
        <v>523</v>
      </c>
      <c r="C13" s="16" t="s">
        <v>295</v>
      </c>
      <c r="D13" s="16" t="s">
        <v>529</v>
      </c>
      <c r="E13" s="7" t="n">
        <v>20</v>
      </c>
      <c r="F13" s="16" t="s">
        <v>19</v>
      </c>
      <c r="G13" s="6" t="n">
        <v>2.63</v>
      </c>
      <c r="H13" s="6" t="n">
        <v>63.55</v>
      </c>
      <c r="I13" s="6" t="n">
        <v>67.25</v>
      </c>
      <c r="J13" s="6" t="n">
        <v>7</v>
      </c>
      <c r="K13" s="6" t="n">
        <v>52.6</v>
      </c>
      <c r="L13" s="6" t="n">
        <v>45.6</v>
      </c>
      <c r="M13" s="6" t="n">
        <v>3.39</v>
      </c>
      <c r="N13" s="6" t="n">
        <v>3.59</v>
      </c>
    </row>
    <row collapsed="false" customFormat="false" customHeight="false" hidden="false" ht="12.1" outlineLevel="0" r="14">
      <c r="A14" s="37" t="n">
        <v>44025</v>
      </c>
      <c r="B14" s="16" t="s">
        <v>523</v>
      </c>
      <c r="C14" s="16" t="s">
        <v>33</v>
      </c>
      <c r="D14" s="16" t="s">
        <v>34</v>
      </c>
      <c r="E14" s="7" t="n">
        <v>10</v>
      </c>
      <c r="F14" s="16" t="s">
        <v>19</v>
      </c>
      <c r="G14" s="6" t="n">
        <v>3.21</v>
      </c>
      <c r="H14" s="6" t="n">
        <v>135.64</v>
      </c>
      <c r="I14" s="6" t="n">
        <v>138.49</v>
      </c>
      <c r="J14" s="6" t="n">
        <v>4</v>
      </c>
      <c r="K14" s="6" t="n">
        <v>32.1</v>
      </c>
      <c r="L14" s="6" t="n">
        <v>28.1</v>
      </c>
      <c r="M14" s="6" t="n">
        <v>2.03</v>
      </c>
      <c r="N14" s="6" t="n">
        <v>2.07</v>
      </c>
    </row>
    <row collapsed="false" customFormat="false" customHeight="false" hidden="false" ht="12.1" outlineLevel="0" r="15">
      <c r="A15" s="37" t="n">
        <v>44028</v>
      </c>
      <c r="B15" s="16" t="s">
        <v>523</v>
      </c>
      <c r="C15" s="16" t="s">
        <v>48</v>
      </c>
      <c r="D15" s="16" t="s">
        <v>49</v>
      </c>
      <c r="E15" s="7" t="n">
        <v>100</v>
      </c>
      <c r="F15" s="16" t="s">
        <v>19</v>
      </c>
      <c r="G15" s="6" t="n">
        <v>0.13</v>
      </c>
      <c r="H15" s="6" t="n">
        <v>18.087</v>
      </c>
      <c r="I15" s="6" t="n">
        <v>17.16</v>
      </c>
      <c r="J15" s="6" t="n">
        <v>2</v>
      </c>
      <c r="K15" s="6" t="n">
        <v>13</v>
      </c>
      <c r="L15" s="6" t="n">
        <v>11</v>
      </c>
      <c r="M15" s="6" t="n">
        <v>0.64</v>
      </c>
      <c r="N15" s="6" t="n">
        <v>0.61</v>
      </c>
    </row>
    <row collapsed="false" customFormat="false" customHeight="false" hidden="false" ht="12.1" outlineLevel="0" r="16">
      <c r="A16" s="37" t="n">
        <v>44028</v>
      </c>
      <c r="B16" s="16" t="s">
        <v>523</v>
      </c>
      <c r="C16" s="16" t="s">
        <v>69</v>
      </c>
      <c r="D16" s="16" t="s">
        <v>70</v>
      </c>
      <c r="E16" s="7" t="n">
        <v>10</v>
      </c>
      <c r="F16" s="16" t="s">
        <v>19</v>
      </c>
      <c r="G16" s="6" t="n">
        <v>15.24</v>
      </c>
      <c r="H16" s="6" t="n">
        <v>183.32</v>
      </c>
      <c r="I16" s="6" t="n">
        <v>186.33</v>
      </c>
      <c r="J16" s="6" t="n">
        <v>20</v>
      </c>
      <c r="K16" s="6" t="n">
        <v>152.4</v>
      </c>
      <c r="L16" s="6" t="n">
        <v>132.4</v>
      </c>
      <c r="M16" s="6" t="n">
        <v>7.11</v>
      </c>
      <c r="N16" s="6" t="n">
        <v>7.22</v>
      </c>
    </row>
    <row collapsed="false" customFormat="false" customHeight="false" hidden="false" ht="12.1" outlineLevel="0" r="17">
      <c r="A17" s="37" t="n">
        <v>44040</v>
      </c>
      <c r="B17" s="16" t="s">
        <v>523</v>
      </c>
      <c r="C17" s="16" t="s">
        <v>42</v>
      </c>
      <c r="D17" s="16" t="s">
        <v>43</v>
      </c>
      <c r="E17" s="7" t="n">
        <v>400</v>
      </c>
      <c r="F17" s="16" t="s">
        <v>19</v>
      </c>
      <c r="G17" s="6" t="n">
        <v>1.35</v>
      </c>
      <c r="H17" s="6" t="n">
        <v>9.51</v>
      </c>
      <c r="I17" s="6" t="n">
        <v>10.97</v>
      </c>
      <c r="J17" s="6" t="n">
        <v>70</v>
      </c>
      <c r="K17" s="6" t="n">
        <v>540</v>
      </c>
      <c r="L17" s="6" t="n">
        <v>470</v>
      </c>
      <c r="M17" s="6" t="n">
        <v>10.72</v>
      </c>
      <c r="N17" s="6" t="n">
        <v>12.36</v>
      </c>
    </row>
    <row collapsed="false" customFormat="false" customHeight="false" hidden="false" ht="12.1" outlineLevel="0" r="18">
      <c r="A18" s="37" t="n">
        <v>44064</v>
      </c>
      <c r="B18" s="16" t="s">
        <v>523</v>
      </c>
      <c r="C18" s="16" t="s">
        <v>287</v>
      </c>
      <c r="D18" s="16" t="s">
        <v>369</v>
      </c>
      <c r="E18" s="7" t="n">
        <v>2</v>
      </c>
      <c r="F18" s="16" t="s">
        <v>19</v>
      </c>
      <c r="G18" s="6" t="n">
        <v>0.2</v>
      </c>
      <c r="H18" s="6" t="n">
        <v>1828</v>
      </c>
      <c r="I18" s="6" t="n">
        <v>984.09</v>
      </c>
      <c r="J18" s="6" t="n">
        <v>0</v>
      </c>
      <c r="K18" s="6" t="n">
        <v>0.4</v>
      </c>
      <c r="L18" s="6" t="n">
        <v>0.4</v>
      </c>
      <c r="M18" s="6" t="n">
        <v>0.02</v>
      </c>
      <c r="N18" s="6" t="n">
        <v>0.01</v>
      </c>
    </row>
    <row collapsed="false" customFormat="false" customHeight="false" hidden="false" ht="12.1" outlineLevel="0" r="19">
      <c r="A19" s="37" t="n">
        <v>44064</v>
      </c>
      <c r="B19" s="16" t="s">
        <v>523</v>
      </c>
      <c r="C19" s="16" t="s">
        <v>294</v>
      </c>
      <c r="D19" s="16" t="s">
        <v>530</v>
      </c>
      <c r="E19" s="7" t="n">
        <v>20</v>
      </c>
      <c r="F19" s="16" t="s">
        <v>19</v>
      </c>
      <c r="G19" s="6" t="n">
        <v>5</v>
      </c>
      <c r="H19" s="6" t="n">
        <v>96.62</v>
      </c>
      <c r="I19" s="6" t="n">
        <v>84.79</v>
      </c>
      <c r="J19" s="6" t="n">
        <v>13</v>
      </c>
      <c r="K19" s="6" t="n">
        <v>100</v>
      </c>
      <c r="L19" s="6" t="n">
        <v>87</v>
      </c>
      <c r="M19" s="6" t="n">
        <v>5.13</v>
      </c>
      <c r="N19" s="6" t="n">
        <v>4.5</v>
      </c>
    </row>
    <row collapsed="false" customFormat="false" customHeight="false" hidden="false" ht="12.1" outlineLevel="0" r="20">
      <c r="A20" s="37" t="n">
        <v>44064</v>
      </c>
      <c r="B20" s="16" t="s">
        <v>523</v>
      </c>
      <c r="C20" s="16" t="s">
        <v>288</v>
      </c>
      <c r="D20" s="16" t="s">
        <v>527</v>
      </c>
      <c r="E20" s="7" t="n">
        <v>3</v>
      </c>
      <c r="F20" s="16" t="s">
        <v>19</v>
      </c>
      <c r="G20" s="6" t="n">
        <v>12.65</v>
      </c>
      <c r="H20" s="6" t="n">
        <v>1892</v>
      </c>
      <c r="I20" s="6" t="n">
        <v>1243.18</v>
      </c>
      <c r="J20" s="6" t="n">
        <v>5</v>
      </c>
      <c r="K20" s="6" t="n">
        <v>37.95</v>
      </c>
      <c r="L20" s="6" t="n">
        <v>32.95</v>
      </c>
      <c r="M20" s="6" t="n">
        <v>0.88</v>
      </c>
      <c r="N20" s="6" t="n">
        <v>0.58</v>
      </c>
    </row>
    <row collapsed="false" customFormat="false" customHeight="false" hidden="false" ht="12.1" outlineLevel="0" r="21">
      <c r="A21" s="37" t="n">
        <v>44078</v>
      </c>
      <c r="B21" s="16" t="s">
        <v>523</v>
      </c>
      <c r="C21" s="16" t="s">
        <v>290</v>
      </c>
      <c r="D21" s="16" t="s">
        <v>525</v>
      </c>
      <c r="E21" s="7" t="n">
        <v>2</v>
      </c>
      <c r="F21" s="16" t="s">
        <v>19</v>
      </c>
      <c r="G21" s="6" t="n">
        <v>29.8</v>
      </c>
      <c r="H21" s="6" t="n">
        <v>1932</v>
      </c>
      <c r="I21" s="6" t="n">
        <v>1430.48</v>
      </c>
      <c r="J21" s="6" t="n">
        <v>8</v>
      </c>
      <c r="K21" s="6" t="n">
        <v>59.6</v>
      </c>
      <c r="L21" s="6" t="n">
        <v>51.6</v>
      </c>
      <c r="M21" s="6" t="n">
        <v>1.8</v>
      </c>
      <c r="N21" s="6" t="n">
        <v>1.34</v>
      </c>
    </row>
    <row collapsed="false" customFormat="false" customHeight="false" hidden="false" ht="12.1" outlineLevel="0" r="22">
      <c r="A22" s="37" t="n">
        <v>44082</v>
      </c>
      <c r="B22" s="16" t="s">
        <v>523</v>
      </c>
      <c r="C22" s="16" t="s">
        <v>30</v>
      </c>
      <c r="D22" s="16" t="s">
        <v>31</v>
      </c>
      <c r="E22" s="7" t="n">
        <v>5</v>
      </c>
      <c r="F22" s="16" t="s">
        <v>19</v>
      </c>
      <c r="G22" s="6" t="n">
        <v>15.44</v>
      </c>
      <c r="H22" s="6" t="n">
        <v>928.6</v>
      </c>
      <c r="I22" s="6" t="n">
        <v>891.21</v>
      </c>
      <c r="J22" s="6" t="n">
        <v>10</v>
      </c>
      <c r="K22" s="6" t="n">
        <v>77.2</v>
      </c>
      <c r="L22" s="6" t="n">
        <v>67.2</v>
      </c>
      <c r="M22" s="6" t="n">
        <v>1.51</v>
      </c>
      <c r="N22" s="6" t="n">
        <v>1.45</v>
      </c>
    </row>
    <row collapsed="false" customFormat="false" customHeight="false" hidden="false" ht="12.1" outlineLevel="0" r="23">
      <c r="A23" s="37" t="n">
        <v>44103</v>
      </c>
      <c r="B23" s="16" t="s">
        <v>523</v>
      </c>
      <c r="C23" s="16" t="s">
        <v>71</v>
      </c>
      <c r="D23" s="16" t="s">
        <v>72</v>
      </c>
      <c r="E23" s="7" t="n">
        <v>40</v>
      </c>
      <c r="F23" s="16" t="s">
        <v>19</v>
      </c>
      <c r="G23" s="6" t="n">
        <v>2.5</v>
      </c>
      <c r="H23" s="6" t="n">
        <v>115.8</v>
      </c>
      <c r="I23" s="6" t="n">
        <v>100.36</v>
      </c>
      <c r="J23" s="6" t="n">
        <v>13</v>
      </c>
      <c r="K23" s="6" t="n">
        <v>100</v>
      </c>
      <c r="L23" s="6" t="n">
        <v>87</v>
      </c>
      <c r="M23" s="6" t="n">
        <v>2.17</v>
      </c>
      <c r="N23" s="6" t="n">
        <v>1.88</v>
      </c>
    </row>
    <row collapsed="false" customFormat="false" customHeight="false" hidden="false" ht="12.1" outlineLevel="0" r="24">
      <c r="A24" s="37" t="n">
        <v>44103</v>
      </c>
      <c r="B24" s="16" t="s">
        <v>523</v>
      </c>
      <c r="C24" s="16" t="s">
        <v>289</v>
      </c>
      <c r="D24" s="16" t="s">
        <v>371</v>
      </c>
      <c r="E24" s="7" t="n">
        <v>2</v>
      </c>
      <c r="F24" s="16" t="s">
        <v>61</v>
      </c>
      <c r="G24" s="6" t="n">
        <v>19.6678</v>
      </c>
      <c r="H24" s="6" t="n">
        <v>18.33</v>
      </c>
      <c r="I24" s="6" t="n">
        <v>1399.95</v>
      </c>
      <c r="J24" s="6" t="n">
        <v>0.15</v>
      </c>
      <c r="K24" s="6" t="n">
        <v>39.3357</v>
      </c>
      <c r="L24" s="6" t="n">
        <v>27.53</v>
      </c>
      <c r="M24" s="6" t="n">
        <v>0.98</v>
      </c>
      <c r="N24" s="6" t="n">
        <v>0.95</v>
      </c>
    </row>
    <row collapsed="false" customFormat="false" customHeight="false" hidden="false" ht="12.1" outlineLevel="0" r="25">
      <c r="A25" s="37" t="n">
        <v>44109</v>
      </c>
      <c r="B25" s="16" t="s">
        <v>523</v>
      </c>
      <c r="C25" s="16" t="s">
        <v>282</v>
      </c>
      <c r="D25" s="16" t="s">
        <v>531</v>
      </c>
      <c r="E25" s="7" t="n">
        <v>30000</v>
      </c>
      <c r="F25" s="16" t="s">
        <v>19</v>
      </c>
      <c r="G25" s="6" t="n">
        <v>0.0008</v>
      </c>
      <c r="H25" s="6" t="n">
        <v>0.03375</v>
      </c>
      <c r="I25" s="6" t="n">
        <v>0.04</v>
      </c>
      <c r="J25" s="6" t="n">
        <v>3</v>
      </c>
      <c r="K25" s="6" t="n">
        <v>23.2035</v>
      </c>
      <c r="L25" s="6" t="n">
        <v>20.2</v>
      </c>
      <c r="M25" s="6" t="n">
        <v>1.88</v>
      </c>
      <c r="N25" s="6" t="n">
        <v>2</v>
      </c>
    </row>
    <row collapsed="false" customFormat="false" customHeight="false" hidden="false" ht="12.1" outlineLevel="0" r="26">
      <c r="A26" s="37" t="n">
        <v>44109</v>
      </c>
      <c r="B26" s="16" t="s">
        <v>523</v>
      </c>
      <c r="C26" s="16" t="s">
        <v>21</v>
      </c>
      <c r="D26" s="16" t="s">
        <v>22</v>
      </c>
      <c r="E26" s="7" t="n">
        <v>450</v>
      </c>
      <c r="F26" s="16" t="s">
        <v>19</v>
      </c>
      <c r="G26" s="6" t="n">
        <v>18.7</v>
      </c>
      <c r="H26" s="6" t="n">
        <v>208.89</v>
      </c>
      <c r="I26" s="6" t="n">
        <v>228.04</v>
      </c>
      <c r="J26" s="6" t="n">
        <v>1094</v>
      </c>
      <c r="K26" s="6" t="n">
        <v>8415</v>
      </c>
      <c r="L26" s="6" t="n">
        <v>7321</v>
      </c>
      <c r="M26" s="6" t="n">
        <v>7.13</v>
      </c>
      <c r="N26" s="6" t="n">
        <v>7.79</v>
      </c>
    </row>
    <row collapsed="false" customFormat="false" customHeight="false" hidden="false" ht="12.1" outlineLevel="0" r="27">
      <c r="A27" s="37" t="n">
        <v>44116</v>
      </c>
      <c r="B27" s="16" t="s">
        <v>523</v>
      </c>
      <c r="C27" s="16" t="s">
        <v>39</v>
      </c>
      <c r="D27" s="16" t="s">
        <v>40</v>
      </c>
      <c r="E27" s="7" t="n">
        <v>2</v>
      </c>
      <c r="F27" s="16" t="s">
        <v>19</v>
      </c>
      <c r="G27" s="6" t="n">
        <v>11.82</v>
      </c>
      <c r="H27" s="6" t="n">
        <v>1099.8</v>
      </c>
      <c r="I27" s="6" t="n">
        <v>1077.89</v>
      </c>
      <c r="J27" s="6" t="n">
        <v>3</v>
      </c>
      <c r="K27" s="6" t="n">
        <v>23.64</v>
      </c>
      <c r="L27" s="6" t="n">
        <v>20.64</v>
      </c>
      <c r="M27" s="6" t="n">
        <v>0.96</v>
      </c>
      <c r="N27" s="6" t="n">
        <v>0.94</v>
      </c>
    </row>
    <row collapsed="false" customFormat="false" customHeight="false" hidden="false" ht="12.1" outlineLevel="0" r="28">
      <c r="A28" s="37" t="n">
        <v>44116</v>
      </c>
      <c r="B28" s="16" t="s">
        <v>523</v>
      </c>
      <c r="C28" s="16" t="s">
        <v>281</v>
      </c>
      <c r="D28" s="16" t="s">
        <v>532</v>
      </c>
      <c r="E28" s="7" t="n">
        <v>1</v>
      </c>
      <c r="F28" s="16" t="s">
        <v>19</v>
      </c>
      <c r="G28" s="6" t="n">
        <v>9.94</v>
      </c>
      <c r="H28" s="6" t="n">
        <v>453.6</v>
      </c>
      <c r="I28" s="6" t="n">
        <v>605.91</v>
      </c>
      <c r="J28" s="6" t="n">
        <v>1</v>
      </c>
      <c r="K28" s="6" t="n">
        <v>9.94</v>
      </c>
      <c r="L28" s="6" t="n">
        <v>8.94</v>
      </c>
      <c r="M28" s="6" t="n">
        <v>1.48</v>
      </c>
      <c r="N28" s="6" t="n">
        <v>1.97</v>
      </c>
    </row>
    <row collapsed="false" customFormat="false" customHeight="false" hidden="false" ht="12.1" outlineLevel="0" r="29">
      <c r="A29" s="37" t="n">
        <v>44116</v>
      </c>
      <c r="B29" s="16" t="s">
        <v>523</v>
      </c>
      <c r="C29" s="16" t="s">
        <v>291</v>
      </c>
      <c r="D29" s="16" t="s">
        <v>526</v>
      </c>
      <c r="E29" s="7" t="n">
        <v>4</v>
      </c>
      <c r="F29" s="16" t="s">
        <v>19</v>
      </c>
      <c r="G29" s="6" t="n">
        <v>20</v>
      </c>
      <c r="H29" s="6" t="n">
        <v>869.6</v>
      </c>
      <c r="I29" s="6" t="n">
        <v>677.78</v>
      </c>
      <c r="J29" s="6" t="n">
        <v>10</v>
      </c>
      <c r="K29" s="6" t="n">
        <v>80</v>
      </c>
      <c r="L29" s="6" t="n">
        <v>70</v>
      </c>
      <c r="M29" s="6" t="n">
        <v>2.58</v>
      </c>
      <c r="N29" s="6" t="n">
        <v>2.01</v>
      </c>
    </row>
    <row collapsed="false" customFormat="false" customHeight="false" hidden="false" ht="12.1" outlineLevel="0" r="30">
      <c r="A30" s="37" t="n">
        <v>44116</v>
      </c>
      <c r="B30" s="16" t="s">
        <v>523</v>
      </c>
      <c r="C30" s="16" t="s">
        <v>309</v>
      </c>
      <c r="D30" s="16" t="s">
        <v>533</v>
      </c>
      <c r="E30" s="7" t="n">
        <v>10</v>
      </c>
      <c r="F30" s="16" t="s">
        <v>19</v>
      </c>
      <c r="G30" s="6" t="n">
        <v>8.93</v>
      </c>
      <c r="H30" s="6" t="n">
        <v>330.8</v>
      </c>
      <c r="I30" s="6" t="n">
        <v>320.61</v>
      </c>
      <c r="J30" s="6" t="n">
        <v>12</v>
      </c>
      <c r="K30" s="6" t="n">
        <v>89.3</v>
      </c>
      <c r="L30" s="6" t="n">
        <v>77.3</v>
      </c>
      <c r="M30" s="6" t="n">
        <v>2.41</v>
      </c>
      <c r="N30" s="6" t="n">
        <v>2.34</v>
      </c>
    </row>
    <row collapsed="false" customFormat="false" customHeight="false" hidden="false" ht="12.1" outlineLevel="0" r="31">
      <c r="A31" s="37" t="n">
        <v>44116</v>
      </c>
      <c r="B31" s="16" t="s">
        <v>523</v>
      </c>
      <c r="C31" s="16" t="s">
        <v>33</v>
      </c>
      <c r="D31" s="16" t="s">
        <v>34</v>
      </c>
      <c r="E31" s="7" t="n">
        <v>30</v>
      </c>
      <c r="F31" s="16" t="s">
        <v>19</v>
      </c>
      <c r="G31" s="6" t="n">
        <v>4.75</v>
      </c>
      <c r="H31" s="6" t="n">
        <v>173.28</v>
      </c>
      <c r="I31" s="6" t="n">
        <v>140.78</v>
      </c>
      <c r="J31" s="6" t="n">
        <v>19</v>
      </c>
      <c r="K31" s="6" t="n">
        <v>142.5</v>
      </c>
      <c r="L31" s="6" t="n">
        <v>123.5</v>
      </c>
      <c r="M31" s="6" t="n">
        <v>2.92</v>
      </c>
      <c r="N31" s="6" t="n">
        <v>2.38</v>
      </c>
    </row>
    <row collapsed="false" customFormat="false" customHeight="false" hidden="false" ht="12.1" outlineLevel="0" r="32">
      <c r="A32" s="37" t="n">
        <v>44119</v>
      </c>
      <c r="B32" s="16" t="s">
        <v>523</v>
      </c>
      <c r="C32" s="16" t="s">
        <v>16</v>
      </c>
      <c r="D32" s="16" t="s">
        <v>18</v>
      </c>
      <c r="E32" s="7" t="n">
        <v>1</v>
      </c>
      <c r="F32" s="16" t="s">
        <v>19</v>
      </c>
      <c r="G32" s="6" t="n">
        <v>33</v>
      </c>
      <c r="H32" s="6" t="n">
        <v>2790</v>
      </c>
      <c r="I32" s="6" t="n">
        <v>2620.84</v>
      </c>
      <c r="J32" s="6" t="n">
        <v>4</v>
      </c>
      <c r="K32" s="6" t="n">
        <v>33</v>
      </c>
      <c r="L32" s="6" t="n">
        <v>29</v>
      </c>
      <c r="M32" s="6" t="n">
        <v>1.11</v>
      </c>
      <c r="N32" s="6" t="n">
        <v>1.04</v>
      </c>
    </row>
    <row collapsed="false" customFormat="false" customHeight="false" hidden="false" ht="12.1" outlineLevel="0" r="33">
      <c r="A33" s="37" t="n">
        <v>44155</v>
      </c>
      <c r="B33" s="16" t="s">
        <v>523</v>
      </c>
      <c r="C33" s="16" t="s">
        <v>75</v>
      </c>
      <c r="D33" s="16" t="s">
        <v>76</v>
      </c>
      <c r="E33" s="7" t="n">
        <v>10</v>
      </c>
      <c r="F33" s="16" t="s">
        <v>19</v>
      </c>
      <c r="G33" s="6" t="n">
        <v>30</v>
      </c>
      <c r="H33" s="6" t="n">
        <v>718.5</v>
      </c>
      <c r="I33" s="6" t="n">
        <v>352.76</v>
      </c>
      <c r="J33" s="6" t="n">
        <v>39</v>
      </c>
      <c r="K33" s="6" t="n">
        <v>300</v>
      </c>
      <c r="L33" s="6" t="n">
        <v>261</v>
      </c>
      <c r="M33" s="6" t="n">
        <v>7.4</v>
      </c>
      <c r="N33" s="6" t="n">
        <v>3.63</v>
      </c>
    </row>
    <row collapsed="false" customFormat="false" customHeight="false" hidden="false" ht="12.1" outlineLevel="0" r="34">
      <c r="A34" s="37" t="n">
        <v>44173</v>
      </c>
      <c r="B34" s="16" t="s">
        <v>523</v>
      </c>
      <c r="C34" s="16" t="s">
        <v>30</v>
      </c>
      <c r="D34" s="16" t="s">
        <v>31</v>
      </c>
      <c r="E34" s="7" t="n">
        <v>6</v>
      </c>
      <c r="F34" s="16" t="s">
        <v>19</v>
      </c>
      <c r="G34" s="6" t="n">
        <v>37.34</v>
      </c>
      <c r="H34" s="6" t="n">
        <v>1165.8</v>
      </c>
      <c r="I34" s="6" t="n">
        <v>930.87</v>
      </c>
      <c r="J34" s="6" t="n">
        <v>29</v>
      </c>
      <c r="K34" s="6" t="n">
        <v>224.04</v>
      </c>
      <c r="L34" s="6" t="n">
        <v>195.04</v>
      </c>
      <c r="M34" s="6" t="n">
        <v>3.49</v>
      </c>
      <c r="N34" s="6" t="n">
        <v>2.79</v>
      </c>
    </row>
    <row collapsed="false" customFormat="false" customHeight="false" hidden="false" ht="12.1" outlineLevel="0" r="35">
      <c r="A35" s="37" t="n">
        <v>44183</v>
      </c>
      <c r="B35" s="16" t="s">
        <v>523</v>
      </c>
      <c r="C35" s="16" t="s">
        <v>65</v>
      </c>
      <c r="D35" s="16" t="s">
        <v>66</v>
      </c>
      <c r="E35" s="7" t="n">
        <v>1</v>
      </c>
      <c r="F35" s="16" t="s">
        <v>19</v>
      </c>
      <c r="G35" s="6" t="n">
        <v>73.645</v>
      </c>
      <c r="H35" s="6" t="n">
        <v>2740</v>
      </c>
      <c r="I35" s="6" t="n">
        <v>2795.9</v>
      </c>
      <c r="J35" s="6" t="n">
        <v>10</v>
      </c>
      <c r="K35" s="6" t="n">
        <v>73.645</v>
      </c>
      <c r="L35" s="6" t="n">
        <v>63.65</v>
      </c>
      <c r="M35" s="6" t="n">
        <v>2.28</v>
      </c>
      <c r="N35" s="6" t="n">
        <v>2.32</v>
      </c>
    </row>
    <row collapsed="false" customFormat="false" customHeight="false" hidden="false" ht="12.1" outlineLevel="0" r="36">
      <c r="A36" s="37" t="n">
        <v>44185</v>
      </c>
      <c r="B36" s="16" t="s">
        <v>523</v>
      </c>
      <c r="C36" s="16" t="s">
        <v>312</v>
      </c>
      <c r="D36" s="16" t="s">
        <v>534</v>
      </c>
      <c r="E36" s="7" t="n">
        <v>1000</v>
      </c>
      <c r="F36" s="16" t="s">
        <v>19</v>
      </c>
      <c r="G36" s="6" t="n">
        <v>0.111</v>
      </c>
      <c r="H36" s="6" t="n">
        <v>2.775</v>
      </c>
      <c r="I36" s="6" t="n">
        <v>2.84</v>
      </c>
      <c r="J36" s="6" t="n">
        <v>14</v>
      </c>
      <c r="K36" s="6" t="n">
        <v>111.0253</v>
      </c>
      <c r="L36" s="6" t="n">
        <v>97.03</v>
      </c>
      <c r="M36" s="6" t="n">
        <v>3.41</v>
      </c>
      <c r="N36" s="6" t="n">
        <v>3.5</v>
      </c>
    </row>
    <row collapsed="false" customFormat="false" customHeight="false" hidden="false" ht="12.1" outlineLevel="0" r="37">
      <c r="A37" s="37" t="n">
        <v>44183</v>
      </c>
      <c r="B37" s="16" t="s">
        <v>523</v>
      </c>
      <c r="C37" s="16" t="s">
        <v>45</v>
      </c>
      <c r="D37" s="16" t="s">
        <v>46</v>
      </c>
      <c r="E37" s="7" t="n">
        <v>1</v>
      </c>
      <c r="F37" s="16" t="s">
        <v>19</v>
      </c>
      <c r="G37" s="6" t="n">
        <v>46</v>
      </c>
      <c r="H37" s="6" t="n">
        <v>5140</v>
      </c>
      <c r="I37" s="6" t="n">
        <v>5109.28</v>
      </c>
      <c r="J37" s="6" t="n">
        <v>6</v>
      </c>
      <c r="K37" s="6" t="n">
        <v>46</v>
      </c>
      <c r="L37" s="6" t="n">
        <v>40</v>
      </c>
      <c r="M37" s="6" t="n">
        <v>0.78</v>
      </c>
      <c r="N37" s="6" t="n">
        <v>0.78</v>
      </c>
    </row>
    <row collapsed="false" customFormat="false" customHeight="false" hidden="false" ht="12.1" outlineLevel="0" r="38">
      <c r="A38" s="37" t="n">
        <v>44189</v>
      </c>
      <c r="B38" s="16" t="s">
        <v>523</v>
      </c>
      <c r="C38" s="16" t="s">
        <v>301</v>
      </c>
      <c r="D38" s="16" t="s">
        <v>535</v>
      </c>
      <c r="E38" s="7" t="n">
        <v>1</v>
      </c>
      <c r="F38" s="16" t="s">
        <v>19</v>
      </c>
      <c r="G38" s="6" t="n">
        <v>623.35</v>
      </c>
      <c r="H38" s="6" t="n">
        <v>23220</v>
      </c>
      <c r="I38" s="6" t="n">
        <v>19548.47</v>
      </c>
      <c r="J38" s="6" t="n">
        <v>81</v>
      </c>
      <c r="K38" s="6" t="n">
        <v>623.35</v>
      </c>
      <c r="L38" s="6" t="n">
        <v>542.35</v>
      </c>
      <c r="M38" s="6" t="n">
        <v>2.77</v>
      </c>
      <c r="N38" s="6" t="n">
        <v>2.34</v>
      </c>
    </row>
    <row collapsed="false" customFormat="false" customHeight="false" hidden="false" ht="12.1" outlineLevel="0" r="39">
      <c r="A39" s="37" t="n">
        <v>44190</v>
      </c>
      <c r="B39" s="16" t="s">
        <v>523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123</v>
      </c>
      <c r="H39" s="6" t="n">
        <v>3111</v>
      </c>
      <c r="I39" s="6" t="n">
        <v>2620.84</v>
      </c>
      <c r="J39" s="6" t="n">
        <v>16</v>
      </c>
      <c r="K39" s="6" t="n">
        <v>123</v>
      </c>
      <c r="L39" s="6" t="n">
        <v>107</v>
      </c>
      <c r="M39" s="6" t="n">
        <v>4.08</v>
      </c>
      <c r="N39" s="6" t="n">
        <v>3.44</v>
      </c>
    </row>
    <row collapsed="false" customFormat="false" customHeight="false" hidden="false" ht="12.1" outlineLevel="0" r="40">
      <c r="A40" s="37" t="n">
        <v>44193</v>
      </c>
      <c r="B40" s="16" t="s">
        <v>523</v>
      </c>
      <c r="C40" s="16" t="s">
        <v>71</v>
      </c>
      <c r="D40" s="16" t="s">
        <v>72</v>
      </c>
      <c r="E40" s="7" t="n">
        <v>40</v>
      </c>
      <c r="F40" s="16" t="s">
        <v>19</v>
      </c>
      <c r="G40" s="6" t="n">
        <v>5.08</v>
      </c>
      <c r="H40" s="6" t="n">
        <v>139.68</v>
      </c>
      <c r="I40" s="6" t="n">
        <v>100.36</v>
      </c>
      <c r="J40" s="6" t="n">
        <v>26</v>
      </c>
      <c r="K40" s="6" t="n">
        <v>203.2</v>
      </c>
      <c r="L40" s="6" t="n">
        <v>177.2</v>
      </c>
      <c r="M40" s="6" t="n">
        <v>4.41</v>
      </c>
      <c r="N40" s="6" t="n">
        <v>3.17</v>
      </c>
    </row>
    <row collapsed="false" customFormat="false" customHeight="false" hidden="false" ht="12.1" outlineLevel="0" r="41">
      <c r="A41" s="37" t="n">
        <v>44194</v>
      </c>
      <c r="B41" s="16" t="s">
        <v>523</v>
      </c>
      <c r="C41" s="16" t="s">
        <v>33</v>
      </c>
      <c r="D41" s="16" t="s">
        <v>34</v>
      </c>
      <c r="E41" s="7" t="n">
        <v>50</v>
      </c>
      <c r="F41" s="16" t="s">
        <v>19</v>
      </c>
      <c r="G41" s="6" t="n">
        <v>6.43</v>
      </c>
      <c r="H41" s="6" t="n">
        <v>209.8</v>
      </c>
      <c r="I41" s="6" t="n">
        <v>159.53</v>
      </c>
      <c r="J41" s="6" t="n">
        <v>42</v>
      </c>
      <c r="K41" s="6" t="n">
        <v>321.5</v>
      </c>
      <c r="L41" s="6" t="n">
        <v>279.5</v>
      </c>
      <c r="M41" s="6" t="n">
        <v>3.5</v>
      </c>
      <c r="N41" s="6" t="n">
        <v>2.66</v>
      </c>
    </row>
    <row collapsed="false" customFormat="false" customHeight="false" hidden="false" ht="12.1" outlineLevel="0" r="42">
      <c r="A42" s="37" t="n">
        <v>44204</v>
      </c>
      <c r="B42" s="16" t="s">
        <v>523</v>
      </c>
      <c r="C42" s="16" t="s">
        <v>67</v>
      </c>
      <c r="D42" s="16" t="s">
        <v>68</v>
      </c>
      <c r="E42" s="7" t="n">
        <v>1</v>
      </c>
      <c r="F42" s="16" t="s">
        <v>19</v>
      </c>
      <c r="G42" s="6" t="n">
        <v>245.31</v>
      </c>
      <c r="H42" s="6" t="n">
        <v>5478</v>
      </c>
      <c r="I42" s="6" t="n">
        <v>4229.65</v>
      </c>
      <c r="J42" s="6" t="n">
        <v>32</v>
      </c>
      <c r="K42" s="6" t="n">
        <v>245.31</v>
      </c>
      <c r="L42" s="6" t="n">
        <v>213.31</v>
      </c>
      <c r="M42" s="6" t="n">
        <v>5.04</v>
      </c>
      <c r="N42" s="6" t="n">
        <v>3.89</v>
      </c>
    </row>
    <row collapsed="false" customFormat="false" customHeight="false" hidden="false" ht="12.1" outlineLevel="0" r="43">
      <c r="A43" s="37" t="n">
        <v>44237</v>
      </c>
      <c r="B43" s="16" t="s">
        <v>523</v>
      </c>
      <c r="C43" s="16" t="s">
        <v>318</v>
      </c>
      <c r="D43" s="16" t="s">
        <v>485</v>
      </c>
      <c r="E43" s="7" t="n">
        <v>1</v>
      </c>
      <c r="F43" s="16" t="s">
        <v>61</v>
      </c>
      <c r="G43" s="6" t="n">
        <v>3.706</v>
      </c>
      <c r="H43" s="6" t="n">
        <v>8.4593</v>
      </c>
      <c r="I43" s="6" t="n">
        <v>668.49</v>
      </c>
      <c r="J43" s="6" t="n">
        <v>0.02</v>
      </c>
      <c r="K43" s="6" t="n">
        <v>3.706</v>
      </c>
      <c r="L43" s="6" t="n">
        <v>2.22</v>
      </c>
      <c r="M43" s="6" t="n">
        <v>0.33</v>
      </c>
      <c r="N43" s="6" t="n">
        <v>0.35</v>
      </c>
    </row>
    <row collapsed="false" customFormat="false" customHeight="false" hidden="false" ht="12.1" outlineLevel="0" r="44">
      <c r="A44" s="37" t="n">
        <v>44238</v>
      </c>
      <c r="B44" s="16" t="s">
        <v>523</v>
      </c>
      <c r="C44" s="16" t="s">
        <v>318</v>
      </c>
      <c r="D44" s="16" t="s">
        <v>485</v>
      </c>
      <c r="E44" s="7" t="n">
        <v>1</v>
      </c>
      <c r="F44" s="16" t="s">
        <v>61</v>
      </c>
      <c r="G44" s="6" t="n">
        <v>3.6926</v>
      </c>
      <c r="H44" s="6" t="n">
        <v>8.34</v>
      </c>
      <c r="I44" s="6" t="n">
        <v>668.49</v>
      </c>
      <c r="J44" s="6" t="n">
        <v>0.02</v>
      </c>
      <c r="K44" s="6" t="n">
        <v>3.6926</v>
      </c>
      <c r="L44" s="6" t="n">
        <v>2.22</v>
      </c>
      <c r="M44" s="6" t="n">
        <v>0.33</v>
      </c>
      <c r="N44" s="6" t="n">
        <v>0.36</v>
      </c>
    </row>
    <row collapsed="false" customFormat="false" customHeight="false" hidden="false" ht="12.1" outlineLevel="0" r="45">
      <c r="A45" s="37" t="n">
        <v>44291</v>
      </c>
      <c r="B45" s="16" t="s">
        <v>523</v>
      </c>
      <c r="C45" s="16" t="s">
        <v>27</v>
      </c>
      <c r="D45" s="16" t="s">
        <v>28</v>
      </c>
      <c r="E45" s="7" t="n">
        <v>4</v>
      </c>
      <c r="F45" s="16" t="s">
        <v>19</v>
      </c>
      <c r="G45" s="6" t="n">
        <v>134</v>
      </c>
      <c r="H45" s="6" t="n">
        <v>2307</v>
      </c>
      <c r="I45" s="6" t="n">
        <v>2428.72</v>
      </c>
      <c r="J45" s="6" t="n">
        <v>70</v>
      </c>
      <c r="K45" s="6" t="n">
        <v>536</v>
      </c>
      <c r="L45" s="6" t="n">
        <v>466</v>
      </c>
      <c r="M45" s="6" t="n">
        <v>4.8</v>
      </c>
      <c r="N45" s="6" t="n">
        <v>5.05</v>
      </c>
    </row>
    <row collapsed="false" customFormat="false" customHeight="false" hidden="false" ht="12.1" outlineLevel="0" r="46">
      <c r="A46" s="37" t="n">
        <v>44313</v>
      </c>
      <c r="B46" s="16" t="s">
        <v>523</v>
      </c>
      <c r="C46" s="16" t="s">
        <v>310</v>
      </c>
      <c r="D46" s="16" t="s">
        <v>536</v>
      </c>
      <c r="E46" s="7" t="n">
        <v>40</v>
      </c>
      <c r="F46" s="16" t="s">
        <v>19</v>
      </c>
      <c r="G46" s="6" t="n">
        <v>0.73</v>
      </c>
      <c r="H46" s="6" t="n">
        <v>92.85</v>
      </c>
      <c r="I46" s="6" t="n">
        <v>94.41</v>
      </c>
      <c r="J46" s="6" t="n">
        <v>4</v>
      </c>
      <c r="K46" s="6" t="n">
        <v>29.2</v>
      </c>
      <c r="L46" s="6" t="n">
        <v>25.2</v>
      </c>
      <c r="M46" s="6" t="n">
        <v>0.67</v>
      </c>
      <c r="N46" s="6" t="n">
        <v>0.68</v>
      </c>
    </row>
    <row collapsed="false" customFormat="false" customHeight="false" hidden="false" ht="12.1" outlineLevel="0" r="47">
      <c r="A47" s="37" t="n">
        <v>44323</v>
      </c>
      <c r="B47" s="16" t="s">
        <v>523</v>
      </c>
      <c r="C47" s="16" t="s">
        <v>39</v>
      </c>
      <c r="D47" s="16" t="s">
        <v>40</v>
      </c>
      <c r="E47" s="7" t="n">
        <v>5</v>
      </c>
      <c r="F47" s="16" t="s">
        <v>19</v>
      </c>
      <c r="G47" s="6" t="n">
        <v>23.74</v>
      </c>
      <c r="H47" s="6" t="n">
        <v>1419.6</v>
      </c>
      <c r="I47" s="6" t="n">
        <v>1227.59</v>
      </c>
      <c r="J47" s="6" t="n">
        <v>15</v>
      </c>
      <c r="K47" s="6" t="n">
        <v>118.7</v>
      </c>
      <c r="L47" s="6" t="n">
        <v>103.7</v>
      </c>
      <c r="M47" s="6" t="n">
        <v>1.69</v>
      </c>
      <c r="N47" s="6" t="n">
        <v>1.46</v>
      </c>
    </row>
    <row collapsed="false" customFormat="false" customHeight="false" hidden="false" ht="12.1" outlineLevel="0" r="48">
      <c r="A48" s="37" t="n">
        <v>44327</v>
      </c>
      <c r="B48" s="16" t="s">
        <v>523</v>
      </c>
      <c r="C48" s="16" t="s">
        <v>33</v>
      </c>
      <c r="D48" s="16" t="s">
        <v>34</v>
      </c>
      <c r="E48" s="7" t="n">
        <v>110</v>
      </c>
      <c r="F48" s="16" t="s">
        <v>19</v>
      </c>
      <c r="G48" s="6" t="n">
        <v>7.25</v>
      </c>
      <c r="H48" s="6" t="n">
        <v>272.86</v>
      </c>
      <c r="I48" s="6" t="n">
        <v>195.1</v>
      </c>
      <c r="J48" s="6" t="n">
        <v>104</v>
      </c>
      <c r="K48" s="6" t="n">
        <v>797.5</v>
      </c>
      <c r="L48" s="6" t="n">
        <v>693.5</v>
      </c>
      <c r="M48" s="6" t="n">
        <v>3.23</v>
      </c>
      <c r="N48" s="6" t="n">
        <v>2.31</v>
      </c>
    </row>
    <row collapsed="false" customFormat="false" customHeight="false" hidden="false" ht="12.1" outlineLevel="0" r="49">
      <c r="A49" s="37" t="n">
        <v>44328</v>
      </c>
      <c r="B49" s="16" t="s">
        <v>523</v>
      </c>
      <c r="C49" s="16" t="s">
        <v>21</v>
      </c>
      <c r="D49" s="16" t="s">
        <v>22</v>
      </c>
      <c r="E49" s="7" t="n">
        <v>80</v>
      </c>
      <c r="F49" s="16" t="s">
        <v>19</v>
      </c>
      <c r="G49" s="6" t="n">
        <v>18.7</v>
      </c>
      <c r="H49" s="6" t="n">
        <v>302.02</v>
      </c>
      <c r="I49" s="6" t="n">
        <v>261.1</v>
      </c>
      <c r="J49" s="6" t="n">
        <v>194</v>
      </c>
      <c r="K49" s="6" t="n">
        <v>1496</v>
      </c>
      <c r="L49" s="6" t="n">
        <v>1302</v>
      </c>
      <c r="M49" s="6" t="n">
        <v>6.23</v>
      </c>
      <c r="N49" s="6" t="n">
        <v>5.39</v>
      </c>
    </row>
    <row collapsed="false" customFormat="false" customHeight="false" hidden="false" ht="12.1" outlineLevel="0" r="50">
      <c r="A50" s="37" t="n">
        <v>44330</v>
      </c>
      <c r="B50" s="16" t="s">
        <v>523</v>
      </c>
      <c r="C50" s="16" t="s">
        <v>36</v>
      </c>
      <c r="D50" s="16" t="s">
        <v>37</v>
      </c>
      <c r="E50" s="7" t="n">
        <v>40</v>
      </c>
      <c r="F50" s="16" t="s">
        <v>19</v>
      </c>
      <c r="G50" s="6" t="n">
        <v>9.45</v>
      </c>
      <c r="H50" s="6" t="n">
        <v>175.35</v>
      </c>
      <c r="I50" s="6" t="n">
        <v>133.43</v>
      </c>
      <c r="J50" s="6" t="n">
        <v>49</v>
      </c>
      <c r="K50" s="6" t="n">
        <v>378</v>
      </c>
      <c r="L50" s="6" t="n">
        <v>329</v>
      </c>
      <c r="M50" s="6" t="n">
        <v>6.16</v>
      </c>
      <c r="N50" s="6" t="n">
        <v>4.69</v>
      </c>
    </row>
    <row collapsed="false" customFormat="false" customHeight="false" hidden="false" ht="12.1" outlineLevel="0" r="51">
      <c r="A51" s="37" t="n">
        <v>44334</v>
      </c>
      <c r="B51" s="16" t="s">
        <v>523</v>
      </c>
      <c r="C51" s="16" t="s">
        <v>75</v>
      </c>
      <c r="D51" s="16" t="s">
        <v>76</v>
      </c>
      <c r="E51" s="7" t="n">
        <v>10</v>
      </c>
      <c r="F51" s="16" t="s">
        <v>19</v>
      </c>
      <c r="G51" s="6" t="n">
        <v>38</v>
      </c>
      <c r="H51" s="6" t="n">
        <v>637.1</v>
      </c>
      <c r="I51" s="6" t="n">
        <v>352.76</v>
      </c>
      <c r="J51" s="6" t="n">
        <v>49</v>
      </c>
      <c r="K51" s="6" t="n">
        <v>380</v>
      </c>
      <c r="L51" s="6" t="n">
        <v>331</v>
      </c>
      <c r="M51" s="6" t="n">
        <v>9.38</v>
      </c>
      <c r="N51" s="6" t="n">
        <v>5.2</v>
      </c>
    </row>
    <row collapsed="false" customFormat="false" customHeight="false" hidden="false" ht="12.1" outlineLevel="0" r="52">
      <c r="A52" s="37" t="n">
        <v>44344</v>
      </c>
      <c r="B52" s="16" t="s">
        <v>523</v>
      </c>
      <c r="C52" s="16" t="s">
        <v>65</v>
      </c>
      <c r="D52" s="16" t="s">
        <v>66</v>
      </c>
      <c r="E52" s="7" t="n">
        <v>1</v>
      </c>
      <c r="F52" s="16" t="s">
        <v>19</v>
      </c>
      <c r="G52" s="6" t="n">
        <v>110.49</v>
      </c>
      <c r="H52" s="6" t="n">
        <v>2204</v>
      </c>
      <c r="I52" s="6" t="n">
        <v>2795.9</v>
      </c>
      <c r="J52" s="6" t="n">
        <v>14</v>
      </c>
      <c r="K52" s="6" t="n">
        <v>110.49</v>
      </c>
      <c r="L52" s="6" t="n">
        <v>96.49</v>
      </c>
      <c r="M52" s="6" t="n">
        <v>3.45</v>
      </c>
      <c r="N52" s="6" t="n">
        <v>4.38</v>
      </c>
    </row>
    <row collapsed="false" customFormat="false" customHeight="false" hidden="false" ht="12.1" outlineLevel="0" r="53">
      <c r="A53" s="37" t="n">
        <v>44348</v>
      </c>
      <c r="B53" s="16" t="s">
        <v>523</v>
      </c>
      <c r="C53" s="16" t="s">
        <v>30</v>
      </c>
      <c r="D53" s="16" t="s">
        <v>31</v>
      </c>
      <c r="E53" s="7" t="n">
        <v>18</v>
      </c>
      <c r="F53" s="16" t="s">
        <v>19</v>
      </c>
      <c r="G53" s="6" t="n">
        <v>36.27</v>
      </c>
      <c r="H53" s="6" t="n">
        <v>1695.2</v>
      </c>
      <c r="I53" s="6" t="n">
        <v>1367.72</v>
      </c>
      <c r="J53" s="6" t="n">
        <v>85</v>
      </c>
      <c r="K53" s="6" t="n">
        <v>652.86</v>
      </c>
      <c r="L53" s="6" t="n">
        <v>567.86</v>
      </c>
      <c r="M53" s="6" t="n">
        <v>2.31</v>
      </c>
      <c r="N53" s="6" t="n">
        <v>1.86</v>
      </c>
    </row>
    <row collapsed="false" customFormat="false" customHeight="false" hidden="false" ht="12.1" outlineLevel="0" r="54">
      <c r="A54" s="37" t="n">
        <v>44348</v>
      </c>
      <c r="B54" s="16" t="s">
        <v>523</v>
      </c>
      <c r="C54" s="16" t="s">
        <v>30</v>
      </c>
      <c r="D54" s="16" t="s">
        <v>31</v>
      </c>
      <c r="E54" s="7" t="n">
        <v>18</v>
      </c>
      <c r="F54" s="16" t="s">
        <v>19</v>
      </c>
      <c r="G54" s="6" t="n">
        <v>46.77</v>
      </c>
      <c r="H54" s="6" t="n">
        <v>1695.2</v>
      </c>
      <c r="I54" s="6" t="n">
        <v>1367.72</v>
      </c>
      <c r="J54" s="6" t="n">
        <v>109</v>
      </c>
      <c r="K54" s="6" t="n">
        <v>841.86</v>
      </c>
      <c r="L54" s="6" t="n">
        <v>732.86</v>
      </c>
      <c r="M54" s="6" t="n">
        <v>2.98</v>
      </c>
      <c r="N54" s="6" t="n">
        <v>2.4</v>
      </c>
    </row>
    <row collapsed="false" customFormat="false" customHeight="false" hidden="false" ht="12.1" outlineLevel="0" r="55">
      <c r="A55" s="37" t="n">
        <v>44354</v>
      </c>
      <c r="B55" s="16" t="s">
        <v>523</v>
      </c>
      <c r="C55" s="16" t="s">
        <v>16</v>
      </c>
      <c r="D55" s="16" t="s">
        <v>18</v>
      </c>
      <c r="E55" s="7" t="n">
        <v>5</v>
      </c>
      <c r="F55" s="16" t="s">
        <v>19</v>
      </c>
      <c r="G55" s="6" t="n">
        <v>63</v>
      </c>
      <c r="H55" s="6" t="n">
        <v>4764</v>
      </c>
      <c r="I55" s="6" t="n">
        <v>3716.34</v>
      </c>
      <c r="J55" s="6" t="n">
        <v>41</v>
      </c>
      <c r="K55" s="6" t="n">
        <v>315</v>
      </c>
      <c r="L55" s="6" t="n">
        <v>274</v>
      </c>
      <c r="M55" s="6" t="n">
        <v>1.47</v>
      </c>
      <c r="N55" s="6" t="n">
        <v>1.15</v>
      </c>
    </row>
    <row collapsed="false" customFormat="false" customHeight="false" hidden="false" ht="12.1" outlineLevel="0" r="56">
      <c r="A56" s="37" t="n">
        <v>44362</v>
      </c>
      <c r="B56" s="16" t="s">
        <v>523</v>
      </c>
      <c r="C56" s="16" t="s">
        <v>24</v>
      </c>
      <c r="D56" s="16" t="s">
        <v>25</v>
      </c>
      <c r="E56" s="7" t="n">
        <v>30000</v>
      </c>
      <c r="F56" s="16" t="s">
        <v>19</v>
      </c>
      <c r="G56" s="6" t="n">
        <v>0.0259</v>
      </c>
      <c r="H56" s="6" t="n">
        <v>0.2628</v>
      </c>
      <c r="I56" s="6" t="n">
        <v>0.23</v>
      </c>
      <c r="J56" s="6" t="n">
        <v>101</v>
      </c>
      <c r="K56" s="6" t="n">
        <v>777</v>
      </c>
      <c r="L56" s="6" t="n">
        <v>676</v>
      </c>
      <c r="M56" s="6" t="n">
        <v>9.65</v>
      </c>
      <c r="N56" s="6" t="n">
        <v>8.57</v>
      </c>
    </row>
    <row collapsed="false" customFormat="false" customHeight="false" hidden="false" ht="12.1" outlineLevel="0" r="57">
      <c r="A57" s="37" t="n">
        <v>44370</v>
      </c>
      <c r="B57" s="16" t="s">
        <v>523</v>
      </c>
      <c r="C57" s="16" t="s">
        <v>33</v>
      </c>
      <c r="D57" s="16" t="s">
        <v>34</v>
      </c>
      <c r="E57" s="7" t="n">
        <v>120</v>
      </c>
      <c r="F57" s="16" t="s">
        <v>19</v>
      </c>
      <c r="G57" s="6" t="n">
        <v>7.71</v>
      </c>
      <c r="H57" s="6" t="n">
        <v>246.7</v>
      </c>
      <c r="I57" s="6" t="n">
        <v>201.14</v>
      </c>
      <c r="J57" s="6" t="n">
        <v>120</v>
      </c>
      <c r="K57" s="6" t="n">
        <v>925.2</v>
      </c>
      <c r="L57" s="6" t="n">
        <v>805.2</v>
      </c>
      <c r="M57" s="6" t="n">
        <v>3.34</v>
      </c>
      <c r="N57" s="6" t="n">
        <v>2.72</v>
      </c>
    </row>
    <row collapsed="false" customFormat="false" customHeight="false" hidden="false" ht="12.1" outlineLevel="0" r="58">
      <c r="A58" s="37" t="n">
        <v>44372</v>
      </c>
      <c r="B58" s="16" t="s">
        <v>523</v>
      </c>
      <c r="C58" s="16" t="s">
        <v>67</v>
      </c>
      <c r="D58" s="16" t="s">
        <v>68</v>
      </c>
      <c r="E58" s="7" t="n">
        <v>1</v>
      </c>
      <c r="F58" s="16" t="s">
        <v>19</v>
      </c>
      <c r="G58" s="6" t="n">
        <v>245.31</v>
      </c>
      <c r="H58" s="6" t="n">
        <v>5324.5</v>
      </c>
      <c r="I58" s="6" t="n">
        <v>4229.65</v>
      </c>
      <c r="J58" s="6" t="n">
        <v>32</v>
      </c>
      <c r="K58" s="6" t="n">
        <v>245.31</v>
      </c>
      <c r="L58" s="6" t="n">
        <v>213.31</v>
      </c>
      <c r="M58" s="6" t="n">
        <v>5.04</v>
      </c>
      <c r="N58" s="6" t="n">
        <v>4.01</v>
      </c>
    </row>
    <row collapsed="false" customFormat="false" customHeight="false" hidden="false" ht="12.1" outlineLevel="0" r="59">
      <c r="A59" s="37" t="n">
        <v>44382</v>
      </c>
      <c r="B59" s="16" t="s">
        <v>523</v>
      </c>
      <c r="C59" s="16" t="s">
        <v>45</v>
      </c>
      <c r="D59" s="16" t="s">
        <v>46</v>
      </c>
      <c r="E59" s="7" t="n">
        <v>1</v>
      </c>
      <c r="F59" s="16" t="s">
        <v>19</v>
      </c>
      <c r="G59" s="6" t="n">
        <v>213</v>
      </c>
      <c r="H59" s="6" t="n">
        <v>6845</v>
      </c>
      <c r="I59" s="6" t="n">
        <v>5109.28</v>
      </c>
      <c r="J59" s="6" t="n">
        <v>28</v>
      </c>
      <c r="K59" s="6" t="n">
        <v>213</v>
      </c>
      <c r="L59" s="6" t="n">
        <v>185</v>
      </c>
      <c r="M59" s="6" t="n">
        <v>3.62</v>
      </c>
      <c r="N59" s="6" t="n">
        <v>2.7</v>
      </c>
    </row>
    <row collapsed="false" customFormat="false" customHeight="false" hidden="false" ht="12.1" outlineLevel="0" r="60">
      <c r="A60" s="37" t="n">
        <v>44382</v>
      </c>
      <c r="B60" s="16" t="s">
        <v>523</v>
      </c>
      <c r="C60" s="16" t="s">
        <v>16</v>
      </c>
      <c r="D60" s="16" t="s">
        <v>18</v>
      </c>
      <c r="E60" s="7" t="n">
        <v>5</v>
      </c>
      <c r="F60" s="16" t="s">
        <v>19</v>
      </c>
      <c r="G60" s="6" t="n">
        <v>105</v>
      </c>
      <c r="H60" s="6" t="n">
        <v>4819</v>
      </c>
      <c r="I60" s="6" t="n">
        <v>3716.34</v>
      </c>
      <c r="J60" s="6" t="n">
        <v>68</v>
      </c>
      <c r="K60" s="6" t="n">
        <v>525</v>
      </c>
      <c r="L60" s="6" t="n">
        <v>457</v>
      </c>
      <c r="M60" s="6" t="n">
        <v>2.46</v>
      </c>
      <c r="N60" s="6" t="n">
        <v>1.9</v>
      </c>
    </row>
    <row collapsed="false" customFormat="false" customHeight="false" hidden="false" ht="12.1" outlineLevel="0" r="61">
      <c r="A61" s="37" t="n">
        <v>44388</v>
      </c>
      <c r="B61" s="16" t="s">
        <v>523</v>
      </c>
      <c r="C61" s="16" t="s">
        <v>71</v>
      </c>
      <c r="D61" s="16" t="s">
        <v>72</v>
      </c>
      <c r="E61" s="7" t="n">
        <v>40</v>
      </c>
      <c r="F61" s="16" t="s">
        <v>19</v>
      </c>
      <c r="G61" s="6" t="n">
        <v>6.07</v>
      </c>
      <c r="H61" s="6" t="n">
        <v>143.7</v>
      </c>
      <c r="I61" s="6" t="n">
        <v>100.36</v>
      </c>
      <c r="J61" s="6" t="n">
        <v>32</v>
      </c>
      <c r="K61" s="6" t="n">
        <v>242.8</v>
      </c>
      <c r="L61" s="6" t="n">
        <v>210.8</v>
      </c>
      <c r="M61" s="6" t="n">
        <v>5.25</v>
      </c>
      <c r="N61" s="6" t="n">
        <v>3.67</v>
      </c>
    </row>
    <row collapsed="false" customFormat="false" customHeight="false" hidden="false" ht="12.1" outlineLevel="0" r="62">
      <c r="A62" s="37" t="n">
        <v>44389</v>
      </c>
      <c r="B62" s="16" t="s">
        <v>523</v>
      </c>
      <c r="C62" s="16" t="s">
        <v>42</v>
      </c>
      <c r="D62" s="16" t="s">
        <v>43</v>
      </c>
      <c r="E62" s="7" t="n">
        <v>600</v>
      </c>
      <c r="F62" s="16" t="s">
        <v>19</v>
      </c>
      <c r="G62" s="6" t="n">
        <v>0.06</v>
      </c>
      <c r="H62" s="6" t="n">
        <v>6.97</v>
      </c>
      <c r="I62" s="6" t="n">
        <v>10.48</v>
      </c>
      <c r="J62" s="6" t="n">
        <v>5</v>
      </c>
      <c r="K62" s="6" t="n">
        <v>36</v>
      </c>
      <c r="L62" s="6" t="n">
        <v>31</v>
      </c>
      <c r="M62" s="6" t="n">
        <v>0.49</v>
      </c>
      <c r="N62" s="6" t="n">
        <v>0.74</v>
      </c>
    </row>
    <row collapsed="false" customFormat="false" customHeight="false" hidden="false" ht="12.1" outlineLevel="0" r="63">
      <c r="A63" s="37" t="n">
        <v>44392</v>
      </c>
      <c r="B63" s="16" t="s">
        <v>523</v>
      </c>
      <c r="C63" s="16" t="s">
        <v>48</v>
      </c>
      <c r="D63" s="16" t="s">
        <v>49</v>
      </c>
      <c r="E63" s="7" t="n">
        <v>400</v>
      </c>
      <c r="F63" s="16" t="s">
        <v>19</v>
      </c>
      <c r="G63" s="6" t="n">
        <v>0.31</v>
      </c>
      <c r="H63" s="6" t="n">
        <v>30.07</v>
      </c>
      <c r="I63" s="6" t="n">
        <v>27.55</v>
      </c>
      <c r="J63" s="6" t="n">
        <v>16</v>
      </c>
      <c r="K63" s="6" t="n">
        <v>124</v>
      </c>
      <c r="L63" s="6" t="n">
        <v>108</v>
      </c>
      <c r="M63" s="6" t="n">
        <v>0.98</v>
      </c>
      <c r="N63" s="6" t="n">
        <v>0.9</v>
      </c>
    </row>
    <row collapsed="false" customFormat="false" customHeight="false" hidden="false" ht="12.1" outlineLevel="0" r="64">
      <c r="A64" s="37" t="n">
        <v>44392</v>
      </c>
      <c r="B64" s="16" t="s">
        <v>523</v>
      </c>
      <c r="C64" s="16" t="s">
        <v>69</v>
      </c>
      <c r="D64" s="16" t="s">
        <v>70</v>
      </c>
      <c r="E64" s="7" t="n">
        <v>20</v>
      </c>
      <c r="F64" s="16" t="s">
        <v>19</v>
      </c>
      <c r="G64" s="6" t="n">
        <v>12.55</v>
      </c>
      <c r="H64" s="6" t="n">
        <v>280.01</v>
      </c>
      <c r="I64" s="6" t="n">
        <v>184.63</v>
      </c>
      <c r="J64" s="6" t="n">
        <v>33</v>
      </c>
      <c r="K64" s="6" t="n">
        <v>251</v>
      </c>
      <c r="L64" s="6" t="n">
        <v>218</v>
      </c>
      <c r="M64" s="6" t="n">
        <v>5.9</v>
      </c>
      <c r="N64" s="6" t="n">
        <v>3.89</v>
      </c>
    </row>
    <row collapsed="false" customFormat="false" customHeight="false" hidden="false" ht="12.1" outlineLevel="0" r="65">
      <c r="A65" s="37" t="n">
        <v>44441</v>
      </c>
      <c r="B65" s="16" t="s">
        <v>523</v>
      </c>
      <c r="C65" s="16" t="s">
        <v>30</v>
      </c>
      <c r="D65" s="16" t="s">
        <v>31</v>
      </c>
      <c r="E65" s="7" t="n">
        <v>18</v>
      </c>
      <c r="F65" s="16" t="s">
        <v>19</v>
      </c>
      <c r="G65" s="6" t="n">
        <v>84.45</v>
      </c>
      <c r="H65" s="6" t="n">
        <v>1671.8</v>
      </c>
      <c r="I65" s="6" t="n">
        <v>1367.72</v>
      </c>
      <c r="J65" s="6" t="n">
        <v>198</v>
      </c>
      <c r="K65" s="6" t="n">
        <v>1520.1</v>
      </c>
      <c r="L65" s="6" t="n">
        <v>1322.1</v>
      </c>
      <c r="M65" s="6" t="n">
        <v>5.37</v>
      </c>
      <c r="N65" s="6" t="n">
        <v>4.39</v>
      </c>
    </row>
    <row collapsed="false" customFormat="false" customHeight="false" hidden="false" ht="12.1" outlineLevel="0" r="66">
      <c r="A66" s="37" t="n">
        <v>44446</v>
      </c>
      <c r="B66" s="16" t="s">
        <v>523</v>
      </c>
      <c r="C66" s="16" t="s">
        <v>33</v>
      </c>
      <c r="D66" s="16" t="s">
        <v>34</v>
      </c>
      <c r="E66" s="7" t="n">
        <v>120</v>
      </c>
      <c r="F66" s="16" t="s">
        <v>19</v>
      </c>
      <c r="G66" s="6" t="n">
        <v>13.62</v>
      </c>
      <c r="H66" s="6" t="n">
        <v>236.2</v>
      </c>
      <c r="I66" s="6" t="n">
        <v>201.14</v>
      </c>
      <c r="J66" s="6" t="n">
        <v>212</v>
      </c>
      <c r="K66" s="6" t="n">
        <v>1634.4</v>
      </c>
      <c r="L66" s="6" t="n">
        <v>1422.4</v>
      </c>
      <c r="M66" s="6" t="n">
        <v>5.89</v>
      </c>
      <c r="N66" s="6" t="n">
        <v>5.02</v>
      </c>
    </row>
    <row collapsed="false" customFormat="false" customHeight="false" hidden="false" ht="12.1" outlineLevel="0" r="67">
      <c r="A67" s="37" t="n">
        <v>44463</v>
      </c>
      <c r="B67" s="16" t="s">
        <v>523</v>
      </c>
      <c r="C67" s="16" t="s">
        <v>16</v>
      </c>
      <c r="D67" s="16" t="s">
        <v>18</v>
      </c>
      <c r="E67" s="7" t="n">
        <v>5</v>
      </c>
      <c r="F67" s="16" t="s">
        <v>19</v>
      </c>
      <c r="G67" s="6" t="n">
        <v>156</v>
      </c>
      <c r="H67" s="6" t="n">
        <v>5048</v>
      </c>
      <c r="I67" s="6" t="n">
        <v>3716.34</v>
      </c>
      <c r="J67" s="6" t="n">
        <v>101</v>
      </c>
      <c r="K67" s="6" t="n">
        <v>780</v>
      </c>
      <c r="L67" s="6" t="n">
        <v>679</v>
      </c>
      <c r="M67" s="6" t="n">
        <v>3.65</v>
      </c>
      <c r="N67" s="6" t="n">
        <v>2.69</v>
      </c>
    </row>
    <row collapsed="false" customFormat="false" customHeight="false" hidden="false" ht="12.1" outlineLevel="0" r="68">
      <c r="A68" s="37" t="n">
        <v>44472</v>
      </c>
      <c r="B68" s="16" t="s">
        <v>523</v>
      </c>
      <c r="C68" s="16" t="s">
        <v>27</v>
      </c>
      <c r="D68" s="16" t="s">
        <v>28</v>
      </c>
      <c r="E68" s="7" t="n">
        <v>5</v>
      </c>
      <c r="F68" s="16" t="s">
        <v>19</v>
      </c>
      <c r="G68" s="6" t="n">
        <v>85.27</v>
      </c>
      <c r="H68" s="6" t="n">
        <v>2962</v>
      </c>
      <c r="I68" s="6" t="n">
        <v>2416.09</v>
      </c>
      <c r="J68" s="6" t="n">
        <v>55</v>
      </c>
      <c r="K68" s="6" t="n">
        <v>426.35</v>
      </c>
      <c r="L68" s="6" t="n">
        <v>371.35</v>
      </c>
      <c r="M68" s="6" t="n">
        <v>3.07</v>
      </c>
      <c r="N68" s="6" t="n">
        <v>2.51</v>
      </c>
    </row>
    <row collapsed="false" customFormat="false" customHeight="false" hidden="false" ht="12.1" outlineLevel="0" r="69">
      <c r="A69" s="37" t="n">
        <v>44480</v>
      </c>
      <c r="B69" s="16" t="s">
        <v>523</v>
      </c>
      <c r="C69" s="16" t="s">
        <v>39</v>
      </c>
      <c r="D69" s="16" t="s">
        <v>40</v>
      </c>
      <c r="E69" s="7" t="n">
        <v>5</v>
      </c>
      <c r="F69" s="16" t="s">
        <v>19</v>
      </c>
      <c r="G69" s="6" t="n">
        <v>27.67</v>
      </c>
      <c r="H69" s="6" t="n">
        <v>1905</v>
      </c>
      <c r="I69" s="6" t="n">
        <v>1227.59</v>
      </c>
      <c r="J69" s="6" t="n">
        <v>18</v>
      </c>
      <c r="K69" s="6" t="n">
        <v>138.35</v>
      </c>
      <c r="L69" s="6" t="n">
        <v>120.35</v>
      </c>
      <c r="M69" s="6" t="n">
        <v>1.96</v>
      </c>
      <c r="N69" s="6" t="n">
        <v>1.26</v>
      </c>
    </row>
    <row collapsed="false" customFormat="false" customHeight="false" hidden="false" ht="12.1" outlineLevel="0" r="70">
      <c r="A70" s="37" t="n">
        <v>44537</v>
      </c>
      <c r="B70" s="16" t="s">
        <v>523</v>
      </c>
      <c r="C70" s="16" t="s">
        <v>33</v>
      </c>
      <c r="D70" s="16" t="s">
        <v>34</v>
      </c>
      <c r="E70" s="7" t="n">
        <v>120</v>
      </c>
      <c r="F70" s="16" t="s">
        <v>19</v>
      </c>
      <c r="G70" s="6" t="n">
        <v>13.33</v>
      </c>
      <c r="H70" s="6" t="n">
        <v>208.36</v>
      </c>
      <c r="I70" s="6" t="n">
        <v>201.14</v>
      </c>
      <c r="J70" s="6" t="n">
        <v>208</v>
      </c>
      <c r="K70" s="6" t="n">
        <v>1599.6</v>
      </c>
      <c r="L70" s="6" t="n">
        <v>1391.6</v>
      </c>
      <c r="M70" s="6" t="n">
        <v>5.77</v>
      </c>
      <c r="N70" s="6" t="n">
        <v>5.57</v>
      </c>
    </row>
    <row collapsed="false" customFormat="false" customHeight="false" hidden="false" ht="12.1" outlineLevel="0" r="71">
      <c r="A71" s="37" t="n">
        <v>44544</v>
      </c>
      <c r="B71" s="16" t="s">
        <v>523</v>
      </c>
      <c r="C71" s="16" t="s">
        <v>30</v>
      </c>
      <c r="D71" s="16" t="s">
        <v>31</v>
      </c>
      <c r="E71" s="7" t="n">
        <v>18</v>
      </c>
      <c r="F71" s="16" t="s">
        <v>19</v>
      </c>
      <c r="G71" s="6" t="n">
        <v>85.93</v>
      </c>
      <c r="H71" s="6" t="n">
        <v>1466.2</v>
      </c>
      <c r="I71" s="6" t="n">
        <v>1367.72</v>
      </c>
      <c r="J71" s="6" t="n">
        <v>201</v>
      </c>
      <c r="K71" s="6" t="n">
        <v>1546.74</v>
      </c>
      <c r="L71" s="6" t="n">
        <v>1345.74</v>
      </c>
      <c r="M71" s="6" t="n">
        <v>5.47</v>
      </c>
      <c r="N71" s="6" t="n">
        <v>5.1</v>
      </c>
    </row>
    <row collapsed="false" customFormat="false" customHeight="false" hidden="false" ht="12.1" outlineLevel="0" r="72">
      <c r="A72" s="37" t="n">
        <v>44546</v>
      </c>
      <c r="B72" s="16" t="s">
        <v>523</v>
      </c>
      <c r="C72" s="16" t="s">
        <v>75</v>
      </c>
      <c r="D72" s="16" t="s">
        <v>76</v>
      </c>
      <c r="E72" s="7" t="n">
        <v>12</v>
      </c>
      <c r="F72" s="16" t="s">
        <v>19</v>
      </c>
      <c r="G72" s="6" t="n">
        <v>35</v>
      </c>
      <c r="H72" s="6" t="n">
        <v>486</v>
      </c>
      <c r="I72" s="6" t="n">
        <v>400.65</v>
      </c>
      <c r="J72" s="6" t="n">
        <v>55</v>
      </c>
      <c r="K72" s="6" t="n">
        <v>420</v>
      </c>
      <c r="L72" s="6" t="n">
        <v>365</v>
      </c>
      <c r="M72" s="6" t="n">
        <v>7.59</v>
      </c>
      <c r="N72" s="6" t="n">
        <v>6.26</v>
      </c>
    </row>
    <row collapsed="false" customFormat="false" customHeight="false" hidden="false" ht="12.1" outlineLevel="0" r="73">
      <c r="A73" s="37" t="n">
        <v>44550</v>
      </c>
      <c r="B73" s="16" t="s">
        <v>523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234</v>
      </c>
      <c r="H73" s="6" t="n">
        <v>5580</v>
      </c>
      <c r="I73" s="6" t="n">
        <v>3716.34</v>
      </c>
      <c r="J73" s="6" t="n">
        <v>152</v>
      </c>
      <c r="K73" s="6" t="n">
        <v>1170</v>
      </c>
      <c r="L73" s="6" t="n">
        <v>1018</v>
      </c>
      <c r="M73" s="6" t="n">
        <v>5.48</v>
      </c>
      <c r="N73" s="6" t="n">
        <v>3.65</v>
      </c>
    </row>
    <row collapsed="false" customFormat="false" customHeight="false" hidden="false" ht="12.1" outlineLevel="0" r="74">
      <c r="A74" s="37" t="n">
        <v>44547</v>
      </c>
      <c r="B74" s="16" t="s">
        <v>523</v>
      </c>
      <c r="C74" s="16" t="s">
        <v>65</v>
      </c>
      <c r="D74" s="16" t="s">
        <v>66</v>
      </c>
      <c r="E74" s="7" t="n">
        <v>1</v>
      </c>
      <c r="F74" s="16" t="s">
        <v>19</v>
      </c>
      <c r="G74" s="6" t="n">
        <v>73.65</v>
      </c>
      <c r="H74" s="6" t="n">
        <v>2031</v>
      </c>
      <c r="I74" s="6" t="n">
        <v>2795.9</v>
      </c>
      <c r="J74" s="6" t="n">
        <v>10</v>
      </c>
      <c r="K74" s="6" t="n">
        <v>73.65</v>
      </c>
      <c r="L74" s="6" t="n">
        <v>63.65</v>
      </c>
      <c r="M74" s="6" t="n">
        <v>2.28</v>
      </c>
      <c r="N74" s="6" t="n">
        <v>3.13</v>
      </c>
    </row>
    <row collapsed="false" customFormat="false" customHeight="false" hidden="false" ht="12.1" outlineLevel="0" r="75">
      <c r="A75" s="37" t="n">
        <v>44551</v>
      </c>
      <c r="B75" s="16" t="s">
        <v>523</v>
      </c>
      <c r="C75" s="16" t="s">
        <v>45</v>
      </c>
      <c r="D75" s="16" t="s">
        <v>46</v>
      </c>
      <c r="E75" s="7" t="n">
        <v>1</v>
      </c>
      <c r="F75" s="16" t="s">
        <v>19</v>
      </c>
      <c r="G75" s="6" t="n">
        <v>340</v>
      </c>
      <c r="H75" s="6" t="n">
        <v>6348.5</v>
      </c>
      <c r="I75" s="6" t="n">
        <v>5109.28</v>
      </c>
      <c r="J75" s="6" t="n">
        <v>44</v>
      </c>
      <c r="K75" s="6" t="n">
        <v>340</v>
      </c>
      <c r="L75" s="6" t="n">
        <v>296</v>
      </c>
      <c r="M75" s="6" t="n">
        <v>5.79</v>
      </c>
      <c r="N75" s="6" t="n">
        <v>4.66</v>
      </c>
    </row>
    <row collapsed="false" customFormat="false" customHeight="false" hidden="false" ht="12.1" outlineLevel="0" r="76">
      <c r="A76" s="37" t="n">
        <v>44556</v>
      </c>
      <c r="B76" s="16" t="s">
        <v>523</v>
      </c>
      <c r="C76" s="16" t="s">
        <v>71</v>
      </c>
      <c r="D76" s="16" t="s">
        <v>72</v>
      </c>
      <c r="E76" s="7" t="n">
        <v>40</v>
      </c>
      <c r="F76" s="16" t="s">
        <v>19</v>
      </c>
      <c r="G76" s="6" t="n">
        <v>5.2</v>
      </c>
      <c r="H76" s="6" t="n">
        <v>124.54</v>
      </c>
      <c r="I76" s="6" t="n">
        <v>100.36</v>
      </c>
      <c r="J76" s="6" t="n">
        <v>27</v>
      </c>
      <c r="K76" s="6" t="n">
        <v>208</v>
      </c>
      <c r="L76" s="6" t="n">
        <v>181</v>
      </c>
      <c r="M76" s="6" t="n">
        <v>4.51</v>
      </c>
      <c r="N76" s="6" t="n">
        <v>3.63</v>
      </c>
    </row>
    <row collapsed="false" customFormat="false" customHeight="false" hidden="false" ht="12.1" outlineLevel="0" r="77">
      <c r="A77" s="37" t="n">
        <v>44561</v>
      </c>
      <c r="B77" s="16" t="s">
        <v>523</v>
      </c>
      <c r="C77" s="16" t="s">
        <v>67</v>
      </c>
      <c r="D77" s="16" t="s">
        <v>68</v>
      </c>
      <c r="E77" s="7" t="n">
        <v>1</v>
      </c>
      <c r="F77" s="16" t="s">
        <v>19</v>
      </c>
      <c r="G77" s="6" t="n">
        <v>294.37</v>
      </c>
      <c r="H77" s="6" t="n">
        <v>5444</v>
      </c>
      <c r="I77" s="6" t="n">
        <v>4229.65</v>
      </c>
      <c r="J77" s="6" t="n">
        <v>38</v>
      </c>
      <c r="K77" s="6" t="n">
        <v>294.37</v>
      </c>
      <c r="L77" s="6" t="n">
        <v>256.37</v>
      </c>
      <c r="M77" s="6" t="n">
        <v>6.06</v>
      </c>
      <c r="N77" s="6" t="n">
        <v>4.71</v>
      </c>
    </row>
    <row collapsed="false" customFormat="false" customHeight="false" hidden="false" ht="12.1" outlineLevel="0" r="78">
      <c r="A78" s="37" t="n">
        <v>44686</v>
      </c>
      <c r="B78" s="16" t="s">
        <v>523</v>
      </c>
      <c r="C78" s="16" t="s">
        <v>39</v>
      </c>
      <c r="D78" s="16" t="s">
        <v>40</v>
      </c>
      <c r="E78" s="7" t="n">
        <v>5</v>
      </c>
      <c r="F78" s="16" t="s">
        <v>19</v>
      </c>
      <c r="G78" s="6" t="n">
        <v>43.77</v>
      </c>
      <c r="H78" s="6" t="n">
        <v>1009.2</v>
      </c>
      <c r="I78" s="6" t="n">
        <v>1227.59</v>
      </c>
      <c r="J78" s="6" t="n">
        <v>28</v>
      </c>
      <c r="K78" s="6" t="n">
        <v>218.85</v>
      </c>
      <c r="L78" s="6" t="n">
        <v>190.85</v>
      </c>
      <c r="M78" s="6" t="n">
        <v>3.11</v>
      </c>
      <c r="N78" s="6" t="n">
        <v>3.78</v>
      </c>
    </row>
    <row collapsed="false" customFormat="false" customHeight="false" hidden="false" ht="12.1" outlineLevel="0" r="79">
      <c r="A79" s="37" t="n">
        <v>44739</v>
      </c>
      <c r="B79" s="16" t="s">
        <v>523</v>
      </c>
      <c r="C79" s="16" t="s">
        <v>24</v>
      </c>
      <c r="D79" s="16" t="s">
        <v>25</v>
      </c>
      <c r="E79" s="7" t="n">
        <v>30000</v>
      </c>
      <c r="F79" s="16" t="s">
        <v>19</v>
      </c>
      <c r="G79" s="6" t="n">
        <v>0.0278</v>
      </c>
      <c r="H79" s="6" t="n">
        <v>0.1852</v>
      </c>
      <c r="I79" s="6" t="n">
        <v>0.23</v>
      </c>
      <c r="J79" s="6" t="n">
        <v>108</v>
      </c>
      <c r="K79" s="6" t="n">
        <v>834.6</v>
      </c>
      <c r="L79" s="6" t="n">
        <v>726.6</v>
      </c>
      <c r="M79" s="6" t="n">
        <v>10.38</v>
      </c>
      <c r="N79" s="6" t="n">
        <v>13.08</v>
      </c>
    </row>
    <row collapsed="false" customFormat="false" customHeight="false" hidden="false" ht="12.1" outlineLevel="0" r="80">
      <c r="A80" s="37" t="n">
        <v>44754</v>
      </c>
      <c r="B80" s="16" t="s">
        <v>523</v>
      </c>
      <c r="C80" s="16" t="s">
        <v>42</v>
      </c>
      <c r="D80" s="16" t="s">
        <v>43</v>
      </c>
      <c r="E80" s="7" t="n">
        <v>600</v>
      </c>
      <c r="F80" s="16" t="s">
        <v>19</v>
      </c>
      <c r="G80" s="6" t="n">
        <v>0.54</v>
      </c>
      <c r="H80" s="6" t="n">
        <v>5.01</v>
      </c>
      <c r="I80" s="6" t="n">
        <v>10.48</v>
      </c>
      <c r="J80" s="6" t="n">
        <v>42</v>
      </c>
      <c r="K80" s="6" t="n">
        <v>324</v>
      </c>
      <c r="L80" s="6" t="n">
        <v>282</v>
      </c>
      <c r="M80" s="6" t="n">
        <v>4.49</v>
      </c>
      <c r="N80" s="6" t="n">
        <v>9.38</v>
      </c>
    </row>
    <row collapsed="false" customFormat="false" customHeight="false" hidden="false" ht="12.1" outlineLevel="0" r="81">
      <c r="A81" s="37" t="n">
        <v>44837</v>
      </c>
      <c r="B81" s="16" t="s">
        <v>523</v>
      </c>
      <c r="C81" s="16" t="s">
        <v>16</v>
      </c>
      <c r="D81" s="16" t="s">
        <v>18</v>
      </c>
      <c r="E81" s="7" t="n">
        <v>5</v>
      </c>
      <c r="F81" s="16" t="s">
        <v>19</v>
      </c>
      <c r="G81" s="6" t="n">
        <v>390</v>
      </c>
      <c r="H81" s="6" t="n">
        <v>6288</v>
      </c>
      <c r="I81" s="6" t="n">
        <v>3716.34</v>
      </c>
      <c r="J81" s="6" t="n">
        <v>254</v>
      </c>
      <c r="K81" s="6" t="n">
        <v>1950</v>
      </c>
      <c r="L81" s="6" t="n">
        <v>1696</v>
      </c>
      <c r="M81" s="6" t="n">
        <v>9.13</v>
      </c>
      <c r="N81" s="6" t="n">
        <v>5.39</v>
      </c>
    </row>
    <row collapsed="false" customFormat="false" customHeight="false" hidden="false" ht="12.1" outlineLevel="0" r="82">
      <c r="A82" s="37" t="n">
        <v>44837</v>
      </c>
      <c r="B82" s="16" t="s">
        <v>523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390</v>
      </c>
      <c r="H82" s="6" t="n">
        <v>6288</v>
      </c>
      <c r="I82" s="6" t="n">
        <v>3716.34</v>
      </c>
      <c r="J82" s="6" t="n">
        <v>254</v>
      </c>
      <c r="K82" s="6" t="n">
        <v>1950</v>
      </c>
      <c r="L82" s="6" t="n">
        <v>1696</v>
      </c>
      <c r="M82" s="6" t="n">
        <v>9.13</v>
      </c>
      <c r="N82" s="6" t="n">
        <v>5.39</v>
      </c>
    </row>
    <row collapsed="false" customFormat="false" customHeight="false" hidden="false" ht="12.1" outlineLevel="0" r="83">
      <c r="A83" s="37" t="n">
        <v>44843</v>
      </c>
      <c r="B83" s="16" t="s">
        <v>523</v>
      </c>
      <c r="C83" s="16" t="s">
        <v>39</v>
      </c>
      <c r="D83" s="16" t="s">
        <v>40</v>
      </c>
      <c r="E83" s="7" t="n">
        <v>5</v>
      </c>
      <c r="F83" s="16" t="s">
        <v>19</v>
      </c>
      <c r="G83" s="6" t="n">
        <v>45</v>
      </c>
      <c r="H83" s="6" t="n">
        <v>906.4</v>
      </c>
      <c r="I83" s="6" t="n">
        <v>1227.59</v>
      </c>
      <c r="J83" s="6" t="n">
        <v>29</v>
      </c>
      <c r="K83" s="6" t="n">
        <v>225</v>
      </c>
      <c r="L83" s="6" t="n">
        <v>196</v>
      </c>
      <c r="M83" s="6" t="n">
        <v>3.19</v>
      </c>
      <c r="N83" s="6" t="n">
        <v>4.32</v>
      </c>
    </row>
    <row collapsed="false" customFormat="false" customHeight="false" hidden="false" ht="12.1" outlineLevel="0" r="84">
      <c r="A84" s="37" t="n">
        <v>44845</v>
      </c>
      <c r="B84" s="16" t="s">
        <v>523</v>
      </c>
      <c r="C84" s="16" t="s">
        <v>69</v>
      </c>
      <c r="D84" s="16" t="s">
        <v>70</v>
      </c>
      <c r="E84" s="7" t="n">
        <v>20</v>
      </c>
      <c r="F84" s="16" t="s">
        <v>19</v>
      </c>
      <c r="G84" s="6" t="n">
        <v>51.03</v>
      </c>
      <c r="H84" s="6" t="n">
        <v>162.89</v>
      </c>
      <c r="I84" s="6" t="n">
        <v>184.63</v>
      </c>
      <c r="J84" s="6" t="n">
        <v>133</v>
      </c>
      <c r="K84" s="6" t="n">
        <v>1020.6</v>
      </c>
      <c r="L84" s="6" t="n">
        <v>887.6</v>
      </c>
      <c r="M84" s="6" t="n">
        <v>24.04</v>
      </c>
      <c r="N84" s="6" t="n">
        <v>27.25</v>
      </c>
    </row>
    <row collapsed="false" customFormat="false" customHeight="false" hidden="false" ht="12.1" outlineLevel="0" r="85">
      <c r="A85" s="37" t="n">
        <v>44907</v>
      </c>
      <c r="B85" s="16" t="s">
        <v>523</v>
      </c>
      <c r="C85" s="16" t="s">
        <v>27</v>
      </c>
      <c r="D85" s="16" t="s">
        <v>28</v>
      </c>
      <c r="E85" s="7" t="n">
        <v>5</v>
      </c>
      <c r="F85" s="16" t="s">
        <v>19</v>
      </c>
      <c r="G85" s="6" t="n">
        <v>148.05</v>
      </c>
      <c r="H85" s="6" t="n">
        <v>2718</v>
      </c>
      <c r="I85" s="6" t="n">
        <v>2416.09</v>
      </c>
      <c r="J85" s="6" t="n">
        <v>96</v>
      </c>
      <c r="K85" s="6" t="n">
        <v>740.25</v>
      </c>
      <c r="L85" s="6" t="n">
        <v>644.25</v>
      </c>
      <c r="M85" s="6" t="n">
        <v>5.33</v>
      </c>
      <c r="N85" s="6" t="n">
        <v>4.74</v>
      </c>
    </row>
    <row collapsed="false" customFormat="false" customHeight="false" hidden="false" ht="12.1" outlineLevel="0" r="86">
      <c r="A86" s="37" t="n">
        <v>44914</v>
      </c>
      <c r="B86" s="16" t="s">
        <v>523</v>
      </c>
      <c r="C86" s="16" t="s">
        <v>16</v>
      </c>
      <c r="D86" s="16" t="s">
        <v>18</v>
      </c>
      <c r="E86" s="7" t="n">
        <v>5</v>
      </c>
      <c r="F86" s="16" t="s">
        <v>19</v>
      </c>
      <c r="G86" s="6" t="n">
        <v>318</v>
      </c>
      <c r="H86" s="6" t="n">
        <v>5959</v>
      </c>
      <c r="I86" s="6" t="n">
        <v>3716.34</v>
      </c>
      <c r="J86" s="6" t="n">
        <v>207</v>
      </c>
      <c r="K86" s="6" t="n">
        <v>1590</v>
      </c>
      <c r="L86" s="6" t="n">
        <v>1383</v>
      </c>
      <c r="M86" s="6" t="n">
        <v>7.44</v>
      </c>
      <c r="N86" s="6" t="n">
        <v>4.64</v>
      </c>
    </row>
    <row collapsed="false" customFormat="false" customHeight="false" hidden="false" ht="12.1" outlineLevel="0" r="87">
      <c r="A87" s="37" t="n">
        <v>44916</v>
      </c>
      <c r="B87" s="16" t="s">
        <v>523</v>
      </c>
      <c r="C87" s="16" t="s">
        <v>45</v>
      </c>
      <c r="D87" s="16" t="s">
        <v>46</v>
      </c>
      <c r="E87" s="7" t="n">
        <v>1</v>
      </c>
      <c r="F87" s="16" t="s">
        <v>19</v>
      </c>
      <c r="G87" s="6" t="n">
        <v>256</v>
      </c>
      <c r="H87" s="6" t="n">
        <v>4040.5</v>
      </c>
      <c r="I87" s="6" t="n">
        <v>5109.28</v>
      </c>
      <c r="J87" s="6" t="n">
        <v>33</v>
      </c>
      <c r="K87" s="6" t="n">
        <v>256</v>
      </c>
      <c r="L87" s="6" t="n">
        <v>223</v>
      </c>
      <c r="M87" s="6" t="n">
        <v>4.36</v>
      </c>
      <c r="N87" s="6" t="n">
        <v>5.52</v>
      </c>
    </row>
    <row collapsed="false" customFormat="false" customHeight="false" hidden="false" ht="12.1" outlineLevel="0" r="88">
      <c r="A88" s="37" t="n">
        <v>44916</v>
      </c>
      <c r="B88" s="16" t="s">
        <v>523</v>
      </c>
      <c r="C88" s="16" t="s">
        <v>45</v>
      </c>
      <c r="D88" s="16" t="s">
        <v>46</v>
      </c>
      <c r="E88" s="7" t="n">
        <v>1</v>
      </c>
      <c r="F88" s="16" t="s">
        <v>19</v>
      </c>
      <c r="G88" s="6" t="n">
        <v>537</v>
      </c>
      <c r="H88" s="6" t="n">
        <v>4040.5</v>
      </c>
      <c r="I88" s="6" t="n">
        <v>5109.28</v>
      </c>
      <c r="J88" s="6" t="n">
        <v>70</v>
      </c>
      <c r="K88" s="6" t="n">
        <v>537</v>
      </c>
      <c r="L88" s="6" t="n">
        <v>467</v>
      </c>
      <c r="M88" s="6" t="n">
        <v>9.14</v>
      </c>
      <c r="N88" s="6" t="n">
        <v>11.56</v>
      </c>
    </row>
    <row collapsed="false" customFormat="false" customHeight="false" hidden="false" ht="12.1" outlineLevel="0" r="89">
      <c r="A89" s="37" t="n">
        <v>44934</v>
      </c>
      <c r="B89" s="16" t="s">
        <v>523</v>
      </c>
      <c r="C89" s="16" t="s">
        <v>24</v>
      </c>
      <c r="D89" s="16" t="s">
        <v>25</v>
      </c>
      <c r="E89" s="7" t="n">
        <v>30000</v>
      </c>
      <c r="F89" s="16" t="s">
        <v>19</v>
      </c>
      <c r="G89" s="6" t="n">
        <v>0.0302</v>
      </c>
      <c r="H89" s="6" t="n">
        <v>0.2035</v>
      </c>
      <c r="I89" s="6" t="n">
        <v>0.23</v>
      </c>
      <c r="J89" s="6" t="n">
        <v>118</v>
      </c>
      <c r="K89" s="6" t="n">
        <v>904.5</v>
      </c>
      <c r="L89" s="6" t="n">
        <v>786.5</v>
      </c>
      <c r="M89" s="6" t="n">
        <v>11.23</v>
      </c>
      <c r="N89" s="6" t="n">
        <v>12.88</v>
      </c>
    </row>
    <row collapsed="false" customFormat="false" customHeight="false" hidden="false" ht="12.1" outlineLevel="0" r="90">
      <c r="A90" s="37" t="n">
        <v>45020</v>
      </c>
      <c r="B90" s="16" t="s">
        <v>523</v>
      </c>
      <c r="C90" s="16" t="s">
        <v>16</v>
      </c>
      <c r="D90" s="16" t="s">
        <v>18</v>
      </c>
      <c r="E90" s="7" t="n">
        <v>5</v>
      </c>
      <c r="F90" s="16" t="s">
        <v>19</v>
      </c>
      <c r="G90" s="6" t="n">
        <v>465</v>
      </c>
      <c r="H90" s="6" t="n">
        <v>7301</v>
      </c>
      <c r="I90" s="6" t="n">
        <v>3716.34</v>
      </c>
      <c r="J90" s="6" t="n">
        <v>302</v>
      </c>
      <c r="K90" s="6" t="n">
        <v>2325</v>
      </c>
      <c r="L90" s="6" t="n">
        <v>2023</v>
      </c>
      <c r="M90" s="6" t="n">
        <v>10.89</v>
      </c>
      <c r="N90" s="6" t="n">
        <v>5.54</v>
      </c>
    </row>
    <row collapsed="false" customFormat="false" customHeight="false" hidden="false" ht="12.1" outlineLevel="0" r="91">
      <c r="A91" s="37" t="n">
        <v>45049</v>
      </c>
      <c r="B91" s="16" t="s">
        <v>523</v>
      </c>
      <c r="C91" s="16" t="s">
        <v>39</v>
      </c>
      <c r="D91" s="16" t="s">
        <v>40</v>
      </c>
      <c r="E91" s="7" t="n">
        <v>5</v>
      </c>
      <c r="F91" s="16" t="s">
        <v>19</v>
      </c>
      <c r="G91" s="6" t="n">
        <v>60.58</v>
      </c>
      <c r="H91" s="6" t="n">
        <v>1223.8</v>
      </c>
      <c r="I91" s="6" t="n">
        <v>1227.59</v>
      </c>
      <c r="J91" s="6" t="n">
        <v>39</v>
      </c>
      <c r="K91" s="6" t="n">
        <v>302.9</v>
      </c>
      <c r="L91" s="6" t="n">
        <v>263.9</v>
      </c>
      <c r="M91" s="6" t="n">
        <v>4.3</v>
      </c>
      <c r="N91" s="6" t="n">
        <v>4.31</v>
      </c>
    </row>
    <row collapsed="false" customFormat="false" customHeight="false" hidden="false" ht="12.1" outlineLevel="0" r="92">
      <c r="A92" s="37" t="n">
        <v>45057</v>
      </c>
      <c r="B92" s="16" t="s">
        <v>523</v>
      </c>
      <c r="C92" s="16" t="s">
        <v>21</v>
      </c>
      <c r="D92" s="16" t="s">
        <v>22</v>
      </c>
      <c r="E92" s="7" t="n">
        <v>80</v>
      </c>
      <c r="F92" s="16" t="s">
        <v>19</v>
      </c>
      <c r="G92" s="6" t="n">
        <v>25</v>
      </c>
      <c r="H92" s="6" t="n">
        <v>229.32</v>
      </c>
      <c r="I92" s="6" t="n">
        <v>261.1</v>
      </c>
      <c r="J92" s="6" t="n">
        <v>260</v>
      </c>
      <c r="K92" s="6" t="n">
        <v>2000</v>
      </c>
      <c r="L92" s="6" t="n">
        <v>1740</v>
      </c>
      <c r="M92" s="6" t="n">
        <v>8.33</v>
      </c>
      <c r="N92" s="6" t="n">
        <v>9.48</v>
      </c>
    </row>
    <row collapsed="false" customFormat="false" customHeight="false" hidden="false" ht="12.1" outlineLevel="0" r="93">
      <c r="A93" s="37" t="n">
        <v>45082</v>
      </c>
      <c r="B93" s="16" t="s">
        <v>523</v>
      </c>
      <c r="C93" s="16" t="s">
        <v>45</v>
      </c>
      <c r="D93" s="16" t="s">
        <v>46</v>
      </c>
      <c r="E93" s="7" t="n">
        <v>1</v>
      </c>
      <c r="F93" s="16" t="s">
        <v>19</v>
      </c>
      <c r="G93" s="6" t="n">
        <v>438</v>
      </c>
      <c r="H93" s="6" t="n">
        <v>5166.5</v>
      </c>
      <c r="I93" s="6" t="n">
        <v>5109.28</v>
      </c>
      <c r="J93" s="6" t="n">
        <v>57</v>
      </c>
      <c r="K93" s="6" t="n">
        <v>438</v>
      </c>
      <c r="L93" s="6" t="n">
        <v>381</v>
      </c>
      <c r="M93" s="6" t="n">
        <v>7.46</v>
      </c>
      <c r="N93" s="6" t="n">
        <v>7.37</v>
      </c>
    </row>
    <row collapsed="false" customFormat="false" customHeight="false" hidden="false" ht="12.1" outlineLevel="0" r="94">
      <c r="A94" s="37" t="n">
        <v>45093</v>
      </c>
      <c r="B94" s="16" t="s">
        <v>523</v>
      </c>
      <c r="C94" s="16" t="s">
        <v>36</v>
      </c>
      <c r="D94" s="16" t="s">
        <v>37</v>
      </c>
      <c r="E94" s="7" t="n">
        <v>40</v>
      </c>
      <c r="F94" s="16" t="s">
        <v>19</v>
      </c>
      <c r="G94" s="6" t="n">
        <v>4.84</v>
      </c>
      <c r="H94" s="6" t="n">
        <v>124.06</v>
      </c>
      <c r="I94" s="6" t="n">
        <v>133.43</v>
      </c>
      <c r="J94" s="6" t="n">
        <v>25</v>
      </c>
      <c r="K94" s="6" t="n">
        <v>193.6</v>
      </c>
      <c r="L94" s="6" t="n">
        <v>168.6</v>
      </c>
      <c r="M94" s="6" t="n">
        <v>3.16</v>
      </c>
      <c r="N94" s="6" t="n">
        <v>3.4</v>
      </c>
    </row>
    <row collapsed="false" customFormat="false" customHeight="false" hidden="false" ht="12.1" outlineLevel="0" r="95">
      <c r="A95" s="37" t="n">
        <v>45100</v>
      </c>
      <c r="B95" s="16" t="s">
        <v>523</v>
      </c>
      <c r="C95" s="16" t="s">
        <v>24</v>
      </c>
      <c r="D95" s="16" t="s">
        <v>25</v>
      </c>
      <c r="E95" s="7" t="n">
        <v>30000</v>
      </c>
      <c r="F95" s="16" t="s">
        <v>19</v>
      </c>
      <c r="G95" s="6" t="n">
        <v>0.002</v>
      </c>
      <c r="H95" s="6" t="n">
        <v>0.2411</v>
      </c>
      <c r="I95" s="6" t="n">
        <v>0.23</v>
      </c>
      <c r="J95" s="6" t="n">
        <v>8</v>
      </c>
      <c r="K95" s="6" t="n">
        <v>61.2</v>
      </c>
      <c r="L95" s="6" t="n">
        <v>53.2</v>
      </c>
      <c r="M95" s="6" t="n">
        <v>0.76</v>
      </c>
      <c r="N95" s="6" t="n">
        <v>0.74</v>
      </c>
    </row>
    <row collapsed="false" customFormat="false" customHeight="false" hidden="false" ht="12.1" outlineLevel="0" r="96">
      <c r="A96" s="37" t="n">
        <v>45118</v>
      </c>
      <c r="B96" s="16" t="s">
        <v>523</v>
      </c>
      <c r="C96" s="16" t="s">
        <v>16</v>
      </c>
      <c r="D96" s="16" t="s">
        <v>18</v>
      </c>
      <c r="E96" s="7" t="n">
        <v>5</v>
      </c>
      <c r="F96" s="16" t="s">
        <v>19</v>
      </c>
      <c r="G96" s="6" t="n">
        <v>264</v>
      </c>
      <c r="H96" s="6" t="n">
        <v>7278</v>
      </c>
      <c r="I96" s="6" t="n">
        <v>3716.34</v>
      </c>
      <c r="J96" s="6" t="n">
        <v>172</v>
      </c>
      <c r="K96" s="6" t="n">
        <v>1320</v>
      </c>
      <c r="L96" s="6" t="n">
        <v>1148</v>
      </c>
      <c r="M96" s="6" t="n">
        <v>6.18</v>
      </c>
      <c r="N96" s="6" t="n">
        <v>3.15</v>
      </c>
    </row>
    <row collapsed="false" customFormat="false" customHeight="false" hidden="false" ht="12.1" outlineLevel="0" r="97">
      <c r="A97" s="37" t="n">
        <v>45119</v>
      </c>
      <c r="B97" s="16" t="s">
        <v>523</v>
      </c>
      <c r="C97" s="16" t="s">
        <v>42</v>
      </c>
      <c r="D97" s="16" t="s">
        <v>43</v>
      </c>
      <c r="E97" s="7" t="n">
        <v>600</v>
      </c>
      <c r="F97" s="16" t="s">
        <v>19</v>
      </c>
      <c r="G97" s="6" t="n">
        <v>0.798</v>
      </c>
      <c r="H97" s="6" t="n">
        <v>9.26</v>
      </c>
      <c r="I97" s="6" t="n">
        <v>10.48</v>
      </c>
      <c r="J97" s="6" t="n">
        <v>62</v>
      </c>
      <c r="K97" s="6" t="n">
        <v>478.8</v>
      </c>
      <c r="L97" s="6" t="n">
        <v>416.8</v>
      </c>
      <c r="M97" s="6" t="n">
        <v>6.63</v>
      </c>
      <c r="N97" s="6" t="n">
        <v>7.5</v>
      </c>
    </row>
    <row collapsed="false" customFormat="false" customHeight="false" hidden="false" ht="12.1" outlineLevel="0" r="98">
      <c r="A98" s="37" t="n">
        <v>45126</v>
      </c>
      <c r="B98" s="16" t="s">
        <v>523</v>
      </c>
      <c r="C98" s="16" t="s">
        <v>48</v>
      </c>
      <c r="D98" s="16" t="s">
        <v>49</v>
      </c>
      <c r="E98" s="7" t="n">
        <v>400</v>
      </c>
      <c r="F98" s="16" t="s">
        <v>19</v>
      </c>
      <c r="G98" s="6" t="n">
        <v>0.41</v>
      </c>
      <c r="H98" s="6" t="n">
        <v>17.648</v>
      </c>
      <c r="I98" s="6" t="n">
        <v>27.55</v>
      </c>
      <c r="J98" s="6" t="n">
        <v>21</v>
      </c>
      <c r="K98" s="6" t="n">
        <v>164</v>
      </c>
      <c r="L98" s="6" t="n">
        <v>143</v>
      </c>
      <c r="M98" s="6" t="n">
        <v>1.3</v>
      </c>
      <c r="N98" s="6" t="n">
        <v>2.03</v>
      </c>
    </row>
    <row collapsed="false" customFormat="false" customHeight="false" hidden="false" ht="12.1" outlineLevel="0" r="99">
      <c r="A99" s="37" t="n">
        <v>45198</v>
      </c>
      <c r="B99" s="16" t="s">
        <v>523</v>
      </c>
      <c r="C99" s="16" t="s">
        <v>27</v>
      </c>
      <c r="D99" s="16" t="s">
        <v>28</v>
      </c>
      <c r="E99" s="7" t="n">
        <v>5</v>
      </c>
      <c r="F99" s="16" t="s">
        <v>19</v>
      </c>
      <c r="G99" s="6" t="n">
        <v>118.43</v>
      </c>
      <c r="H99" s="6" t="n">
        <v>4175.5</v>
      </c>
      <c r="I99" s="6" t="n">
        <v>2416.09</v>
      </c>
      <c r="J99" s="6" t="n">
        <v>77</v>
      </c>
      <c r="K99" s="6" t="n">
        <v>592.15</v>
      </c>
      <c r="L99" s="6" t="n">
        <v>515.15</v>
      </c>
      <c r="M99" s="6" t="n">
        <v>4.26</v>
      </c>
      <c r="N99" s="6" t="n">
        <v>2.47</v>
      </c>
    </row>
    <row collapsed="false" customFormat="false" customHeight="false" hidden="false" ht="12.1" outlineLevel="0" r="100">
      <c r="A100" s="37" t="n">
        <v>45209</v>
      </c>
      <c r="B100" s="16" t="s">
        <v>523</v>
      </c>
      <c r="C100" s="16" t="s">
        <v>39</v>
      </c>
      <c r="D100" s="16" t="s">
        <v>40</v>
      </c>
      <c r="E100" s="7" t="n">
        <v>5</v>
      </c>
      <c r="F100" s="16" t="s">
        <v>19</v>
      </c>
      <c r="G100" s="6" t="n">
        <v>34.5</v>
      </c>
      <c r="H100" s="6" t="n">
        <v>1717.4</v>
      </c>
      <c r="I100" s="6" t="n">
        <v>1227.59</v>
      </c>
      <c r="J100" s="6" t="n">
        <v>22</v>
      </c>
      <c r="K100" s="6" t="n">
        <v>172.5</v>
      </c>
      <c r="L100" s="6" t="n">
        <v>150.5</v>
      </c>
      <c r="M100" s="6" t="n">
        <v>2.45</v>
      </c>
      <c r="N100" s="6" t="n">
        <v>1.75</v>
      </c>
    </row>
    <row collapsed="false" customFormat="false" customHeight="false" hidden="false" ht="12.1" outlineLevel="0" r="101">
      <c r="A101" s="37" t="n">
        <v>45277</v>
      </c>
      <c r="B101" s="16" t="s">
        <v>523</v>
      </c>
      <c r="C101" s="16" t="s">
        <v>45</v>
      </c>
      <c r="D101" s="16" t="s">
        <v>46</v>
      </c>
      <c r="E101" s="7" t="n">
        <v>1</v>
      </c>
      <c r="F101" s="16" t="s">
        <v>19</v>
      </c>
      <c r="G101" s="6" t="n">
        <v>447</v>
      </c>
      <c r="H101" s="6" t="n">
        <v>6560</v>
      </c>
      <c r="I101" s="6" t="n">
        <v>5109.28</v>
      </c>
      <c r="J101" s="6" t="n">
        <v>58</v>
      </c>
      <c r="K101" s="6" t="n">
        <v>447</v>
      </c>
      <c r="L101" s="6" t="n">
        <v>389</v>
      </c>
      <c r="M101" s="6" t="n">
        <v>7.61</v>
      </c>
      <c r="N101" s="6" t="n">
        <v>5.93</v>
      </c>
    </row>
    <row collapsed="false" customFormat="false" customHeight="false" hidden="false" ht="12.1" outlineLevel="0" r="102">
      <c r="A102" s="37" t="n">
        <v>45285</v>
      </c>
      <c r="B102" s="16" t="s">
        <v>523</v>
      </c>
      <c r="C102" s="16" t="s">
        <v>16</v>
      </c>
      <c r="D102" s="16" t="s">
        <v>18</v>
      </c>
      <c r="E102" s="7" t="n">
        <v>5</v>
      </c>
      <c r="F102" s="16" t="s">
        <v>19</v>
      </c>
      <c r="G102" s="6" t="n">
        <v>291</v>
      </c>
      <c r="H102" s="6" t="n">
        <v>6668</v>
      </c>
      <c r="I102" s="6" t="n">
        <v>3716.34</v>
      </c>
      <c r="J102" s="6" t="n">
        <v>189</v>
      </c>
      <c r="K102" s="6" t="n">
        <v>1455</v>
      </c>
      <c r="L102" s="6" t="n">
        <v>1266</v>
      </c>
      <c r="M102" s="6" t="n">
        <v>6.81</v>
      </c>
      <c r="N102" s="6" t="n">
        <v>3.8</v>
      </c>
    </row>
    <row collapsed="false" customFormat="false" customHeight="false" hidden="false" ht="12.1" outlineLevel="0" r="103">
      <c r="A103" s="37" t="n">
        <v>45302</v>
      </c>
      <c r="B103" s="16" t="s">
        <v>523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412.13</v>
      </c>
      <c r="H103" s="6" t="n">
        <v>7114.5</v>
      </c>
      <c r="I103" s="6" t="n">
        <v>4229.65</v>
      </c>
      <c r="J103" s="6" t="n">
        <v>54</v>
      </c>
      <c r="K103" s="6" t="n">
        <v>412.13</v>
      </c>
      <c r="L103" s="6" t="n">
        <v>358.13</v>
      </c>
      <c r="M103" s="6" t="n">
        <v>8.47</v>
      </c>
      <c r="N103" s="6" t="n">
        <v>5.03</v>
      </c>
    </row>
    <row collapsed="false" customFormat="false" customHeight="false" hidden="false" ht="12.1" outlineLevel="0" r="104">
      <c r="A104" s="37" t="n">
        <v>45377</v>
      </c>
      <c r="B104" s="16" t="s">
        <v>523</v>
      </c>
      <c r="C104" s="16" t="s">
        <v>39</v>
      </c>
      <c r="D104" s="16" t="s">
        <v>40</v>
      </c>
      <c r="E104" s="7" t="n">
        <v>5</v>
      </c>
      <c r="F104" s="16" t="s">
        <v>19</v>
      </c>
      <c r="G104" s="6" t="n">
        <v>44.09</v>
      </c>
      <c r="H104" s="6" t="n">
        <v>1316.8</v>
      </c>
      <c r="I104" s="6" t="n">
        <v>1227.59</v>
      </c>
      <c r="J104" s="6" t="n">
        <v>29</v>
      </c>
      <c r="K104" s="6" t="n">
        <v>220.45</v>
      </c>
      <c r="L104" s="6" t="n">
        <v>191.45</v>
      </c>
      <c r="M104" s="6" t="n">
        <v>3.12</v>
      </c>
      <c r="N104" s="6" t="n">
        <v>2.91</v>
      </c>
    </row>
    <row collapsed="false" customFormat="false" customHeight="false" hidden="false" ht="12.1" outlineLevel="0" r="105">
      <c r="A105" s="37" t="n">
        <v>45389</v>
      </c>
      <c r="B105" s="16" t="s">
        <v>523</v>
      </c>
      <c r="C105" s="16" t="s">
        <v>27</v>
      </c>
      <c r="D105" s="16" t="s">
        <v>28</v>
      </c>
      <c r="E105" s="7" t="n">
        <v>5</v>
      </c>
      <c r="F105" s="16" t="s">
        <v>19</v>
      </c>
      <c r="G105" s="6" t="n">
        <v>205.38</v>
      </c>
      <c r="H105" s="6" t="n">
        <v>5142</v>
      </c>
      <c r="I105" s="6" t="n">
        <v>2416.09</v>
      </c>
      <c r="J105" s="6" t="n">
        <v>133</v>
      </c>
      <c r="K105" s="6" t="n">
        <v>1026.9</v>
      </c>
      <c r="L105" s="6" t="n">
        <v>893.9</v>
      </c>
      <c r="M105" s="6" t="n">
        <v>7.4</v>
      </c>
      <c r="N105" s="6" t="n">
        <v>3.48</v>
      </c>
    </row>
    <row collapsed="false" customFormat="false" customHeight="false" hidden="false" ht="12.1" outlineLevel="0" r="106">
      <c r="A106" s="37" t="n">
        <v>45419</v>
      </c>
      <c r="B106" s="16" t="s">
        <v>523</v>
      </c>
      <c r="C106" s="16" t="s">
        <v>45</v>
      </c>
      <c r="D106" s="16" t="s">
        <v>46</v>
      </c>
      <c r="E106" s="7" t="n">
        <v>1</v>
      </c>
      <c r="F106" s="16" t="s">
        <v>19</v>
      </c>
      <c r="G106" s="6" t="n">
        <v>498</v>
      </c>
      <c r="H106" s="6" t="n">
        <v>7722.5</v>
      </c>
      <c r="I106" s="6" t="n">
        <v>5109.28</v>
      </c>
      <c r="J106" s="6" t="n">
        <v>65</v>
      </c>
      <c r="K106" s="6" t="n">
        <v>498</v>
      </c>
      <c r="L106" s="6" t="n">
        <v>433</v>
      </c>
      <c r="M106" s="6" t="n">
        <v>8.47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523</v>
      </c>
      <c r="C107" s="16" t="s">
        <v>33</v>
      </c>
      <c r="D107" s="16" t="s">
        <v>34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201.14</v>
      </c>
      <c r="J107" s="6" t="n">
        <v>397</v>
      </c>
      <c r="K107" s="6" t="n">
        <v>3051.6</v>
      </c>
      <c r="L107" s="6" t="n">
        <v>2654.6</v>
      </c>
      <c r="M107" s="6" t="n">
        <v>11</v>
      </c>
      <c r="N107" s="6" t="n">
        <v>10.09</v>
      </c>
    </row>
    <row collapsed="false" customFormat="false" customHeight="false" hidden="false" ht="12.1" outlineLevel="0" r="108">
      <c r="A108" s="37" t="n">
        <v>45457</v>
      </c>
      <c r="B108" s="16" t="s">
        <v>523</v>
      </c>
      <c r="C108" s="16" t="s">
        <v>36</v>
      </c>
      <c r="D108" s="16" t="s">
        <v>37</v>
      </c>
      <c r="E108" s="7" t="n">
        <v>40</v>
      </c>
      <c r="F108" s="16" t="s">
        <v>19</v>
      </c>
      <c r="G108" s="6" t="n">
        <v>17.35</v>
      </c>
      <c r="H108" s="6" t="n">
        <v>240.1</v>
      </c>
      <c r="I108" s="6" t="n">
        <v>133.43</v>
      </c>
      <c r="J108" s="6" t="n">
        <v>90</v>
      </c>
      <c r="K108" s="6" t="n">
        <v>694</v>
      </c>
      <c r="L108" s="6" t="n">
        <v>604</v>
      </c>
      <c r="M108" s="6" t="n">
        <v>11.32</v>
      </c>
      <c r="N108" s="6" t="n">
        <v>6.29</v>
      </c>
    </row>
    <row collapsed="false" customFormat="false" customHeight="false" hidden="false" ht="12.1" outlineLevel="0" r="109">
      <c r="A109" s="37" t="n">
        <v>45461</v>
      </c>
      <c r="B109" s="16" t="s">
        <v>523</v>
      </c>
      <c r="C109" s="16" t="s">
        <v>30</v>
      </c>
      <c r="D109" s="16" t="s">
        <v>31</v>
      </c>
      <c r="E109" s="7" t="n">
        <v>18</v>
      </c>
      <c r="F109" s="16" t="s">
        <v>19</v>
      </c>
      <c r="G109" s="6" t="n">
        <v>191.51</v>
      </c>
      <c r="H109" s="6" t="n">
        <v>1555.6</v>
      </c>
      <c r="I109" s="6" t="n">
        <v>1367.72</v>
      </c>
      <c r="J109" s="6" t="n">
        <v>448</v>
      </c>
      <c r="K109" s="6" t="n">
        <v>3447.18</v>
      </c>
      <c r="L109" s="6" t="n">
        <v>2999.18</v>
      </c>
      <c r="M109" s="6" t="n">
        <v>12.18</v>
      </c>
      <c r="N109" s="6" t="n">
        <v>10.71</v>
      </c>
    </row>
    <row collapsed="false" customFormat="false" customHeight="false" hidden="false" ht="12.1" outlineLevel="0" r="110">
      <c r="A110" s="37" t="n">
        <v>45461</v>
      </c>
      <c r="B110" s="16" t="s">
        <v>523</v>
      </c>
      <c r="C110" s="16" t="s">
        <v>30</v>
      </c>
      <c r="D110" s="16" t="s">
        <v>31</v>
      </c>
      <c r="E110" s="7" t="n">
        <v>18</v>
      </c>
      <c r="F110" s="16" t="s">
        <v>19</v>
      </c>
      <c r="G110" s="6" t="n">
        <v>38.3</v>
      </c>
      <c r="H110" s="6" t="n">
        <v>1555.6</v>
      </c>
      <c r="I110" s="6" t="n">
        <v>1367.72</v>
      </c>
      <c r="J110" s="6" t="n">
        <v>90</v>
      </c>
      <c r="K110" s="6" t="n">
        <v>689.4</v>
      </c>
      <c r="L110" s="6" t="n">
        <v>599.4</v>
      </c>
      <c r="M110" s="6" t="n">
        <v>2.43</v>
      </c>
      <c r="N110" s="6" t="n">
        <v>2.14</v>
      </c>
    </row>
    <row collapsed="false" customFormat="false" customHeight="false" hidden="false" ht="12.1" outlineLevel="0" r="111">
      <c r="A111" s="37" t="n">
        <v>45460</v>
      </c>
      <c r="B111" s="16" t="s">
        <v>523</v>
      </c>
      <c r="C111" s="16" t="s">
        <v>59</v>
      </c>
      <c r="D111" s="16" t="s">
        <v>60</v>
      </c>
      <c r="E111" s="7" t="n">
        <v>14</v>
      </c>
      <c r="F111" s="16" t="s">
        <v>61</v>
      </c>
      <c r="G111" s="6" t="n">
        <v>4.4533</v>
      </c>
      <c r="H111" s="6" t="n">
        <v>0.6849</v>
      </c>
      <c r="I111" s="6" t="n">
        <v>3353.03</v>
      </c>
      <c r="J111" s="6" t="n">
        <v>0.21</v>
      </c>
      <c r="K111" s="6" t="n">
        <v>62.3461</v>
      </c>
      <c r="L111" s="6" t="n">
        <v>43.64</v>
      </c>
      <c r="M111" s="6" t="n">
        <v>0.09</v>
      </c>
      <c r="N111" s="6" t="n">
        <v>5.11</v>
      </c>
    </row>
    <row collapsed="false" customFormat="false" customHeight="false" hidden="false" ht="12.1" outlineLevel="0" r="112">
      <c r="A112" s="37" t="n">
        <v>45471</v>
      </c>
      <c r="B112" s="16" t="s">
        <v>523</v>
      </c>
      <c r="C112" s="16" t="s">
        <v>24</v>
      </c>
      <c r="D112" s="16" t="s">
        <v>25</v>
      </c>
      <c r="E112" s="7" t="n">
        <v>30000</v>
      </c>
      <c r="F112" s="16" t="s">
        <v>19</v>
      </c>
      <c r="G112" s="6" t="n">
        <v>0.0388</v>
      </c>
      <c r="H112" s="6" t="n">
        <v>0.2929</v>
      </c>
      <c r="I112" s="6" t="n">
        <v>0.23</v>
      </c>
      <c r="J112" s="6" t="n">
        <v>151</v>
      </c>
      <c r="K112" s="6" t="n">
        <v>1164.9</v>
      </c>
      <c r="L112" s="6" t="n">
        <v>1013.9</v>
      </c>
      <c r="M112" s="6" t="n">
        <v>14.48</v>
      </c>
      <c r="N112" s="6" t="n">
        <v>11.54</v>
      </c>
    </row>
    <row collapsed="false" customFormat="false" customHeight="false" hidden="false" ht="12.1" outlineLevel="0" r="113">
      <c r="A113" s="37" t="n">
        <v>45483</v>
      </c>
      <c r="B113" s="16" t="s">
        <v>523</v>
      </c>
      <c r="C113" s="16" t="s">
        <v>42</v>
      </c>
      <c r="D113" s="16" t="s">
        <v>43</v>
      </c>
      <c r="E113" s="7" t="n">
        <v>600</v>
      </c>
      <c r="F113" s="16" t="s">
        <v>19</v>
      </c>
      <c r="G113" s="6" t="n">
        <v>0.772</v>
      </c>
      <c r="H113" s="6" t="n">
        <v>7.9</v>
      </c>
      <c r="I113" s="6" t="n">
        <v>10.48</v>
      </c>
      <c r="J113" s="6" t="n">
        <v>60</v>
      </c>
      <c r="K113" s="6" t="n">
        <v>463.2</v>
      </c>
      <c r="L113" s="6" t="n">
        <v>403.2</v>
      </c>
      <c r="M113" s="6" t="n">
        <v>6.41</v>
      </c>
      <c r="N113" s="6" t="n">
        <v>8.51</v>
      </c>
    </row>
    <row collapsed="false" customFormat="false" customHeight="false" hidden="false" ht="12.1" outlineLevel="0" r="114">
      <c r="A114" s="37" t="n">
        <v>45484</v>
      </c>
      <c r="B114" s="16" t="s">
        <v>523</v>
      </c>
      <c r="C114" s="16" t="s">
        <v>16</v>
      </c>
      <c r="D114" s="16" t="s">
        <v>18</v>
      </c>
      <c r="E114" s="7" t="n">
        <v>5</v>
      </c>
      <c r="F114" s="16" t="s">
        <v>19</v>
      </c>
      <c r="G114" s="6" t="n">
        <v>294</v>
      </c>
      <c r="H114" s="6" t="n">
        <v>5657</v>
      </c>
      <c r="I114" s="6" t="n">
        <v>3716.34</v>
      </c>
      <c r="J114" s="6" t="n">
        <v>191</v>
      </c>
      <c r="K114" s="6" t="n">
        <v>1470</v>
      </c>
      <c r="L114" s="6" t="n">
        <v>1279</v>
      </c>
      <c r="M114" s="6" t="n">
        <v>6.88</v>
      </c>
      <c r="N114" s="6" t="n">
        <v>4.52</v>
      </c>
    </row>
    <row collapsed="false" customFormat="false" customHeight="false" hidden="false" ht="12.1" outlineLevel="0" r="115">
      <c r="A115" s="37" t="n">
        <v>45484</v>
      </c>
      <c r="B115" s="16" t="s">
        <v>523</v>
      </c>
      <c r="C115" s="16" t="s">
        <v>16</v>
      </c>
      <c r="D115" s="16" t="s">
        <v>18</v>
      </c>
      <c r="E115" s="7" t="n">
        <v>5</v>
      </c>
      <c r="F115" s="16" t="s">
        <v>19</v>
      </c>
      <c r="G115" s="6" t="n">
        <v>15</v>
      </c>
      <c r="H115" s="6" t="n">
        <v>5657</v>
      </c>
      <c r="I115" s="6" t="n">
        <v>3716.34</v>
      </c>
      <c r="J115" s="6" t="n">
        <v>10</v>
      </c>
      <c r="K115" s="6" t="n">
        <v>75</v>
      </c>
      <c r="L115" s="6" t="n">
        <v>65</v>
      </c>
      <c r="M115" s="6" t="n">
        <v>0.35</v>
      </c>
      <c r="N115" s="6" t="n">
        <v>0.23</v>
      </c>
    </row>
    <row collapsed="false" customFormat="false" customHeight="false" hidden="false" ht="12.1" outlineLevel="0" r="116">
      <c r="A116" s="37" t="n">
        <v>45484</v>
      </c>
      <c r="B116" s="16" t="s">
        <v>523</v>
      </c>
      <c r="C116" s="16" t="s">
        <v>21</v>
      </c>
      <c r="D116" s="16" t="s">
        <v>22</v>
      </c>
      <c r="E116" s="7" t="n">
        <v>80</v>
      </c>
      <c r="F116" s="16" t="s">
        <v>19</v>
      </c>
      <c r="G116" s="6" t="n">
        <v>33.3</v>
      </c>
      <c r="H116" s="6" t="n">
        <v>295.87</v>
      </c>
      <c r="I116" s="6" t="n">
        <v>261.1</v>
      </c>
      <c r="J116" s="6" t="n">
        <v>346</v>
      </c>
      <c r="K116" s="6" t="n">
        <v>2664</v>
      </c>
      <c r="L116" s="6" t="n">
        <v>2318</v>
      </c>
      <c r="M116" s="6" t="n">
        <v>11.1</v>
      </c>
      <c r="N116" s="6" t="n">
        <v>9.79</v>
      </c>
    </row>
    <row collapsed="false" customFormat="false" customHeight="false" hidden="false" ht="12.1" outlineLevel="0" r="117">
      <c r="A117" s="37" t="n">
        <v>45488</v>
      </c>
      <c r="B117" s="16" t="s">
        <v>523</v>
      </c>
      <c r="C117" s="16" t="s">
        <v>67</v>
      </c>
      <c r="D117" s="16" t="s">
        <v>68</v>
      </c>
      <c r="E117" s="7" t="n">
        <v>1</v>
      </c>
      <c r="F117" s="16" t="s">
        <v>19</v>
      </c>
      <c r="G117" s="6" t="n">
        <v>412.13</v>
      </c>
      <c r="H117" s="6" t="n">
        <v>5890</v>
      </c>
      <c r="I117" s="6" t="n">
        <v>4229.65</v>
      </c>
      <c r="J117" s="6" t="n">
        <v>54</v>
      </c>
      <c r="K117" s="6" t="n">
        <v>412.13</v>
      </c>
      <c r="L117" s="6" t="n">
        <v>358.13</v>
      </c>
      <c r="M117" s="6" t="n">
        <v>8.47</v>
      </c>
      <c r="N117" s="6" t="n">
        <v>6.08</v>
      </c>
    </row>
    <row collapsed="false" customFormat="false" customHeight="false" hidden="false" ht="12.1" outlineLevel="0" r="118">
      <c r="A118" s="37" t="n">
        <v>45490</v>
      </c>
      <c r="B118" s="16" t="s">
        <v>523</v>
      </c>
      <c r="C118" s="16" t="s">
        <v>48</v>
      </c>
      <c r="D118" s="16" t="s">
        <v>49</v>
      </c>
      <c r="E118" s="7" t="n">
        <v>400</v>
      </c>
      <c r="F118" s="16" t="s">
        <v>19</v>
      </c>
      <c r="G118" s="6" t="n">
        <v>0.52</v>
      </c>
      <c r="H118" s="6" t="n">
        <v>21.288</v>
      </c>
      <c r="I118" s="6" t="n">
        <v>27.55</v>
      </c>
      <c r="J118" s="6" t="n">
        <v>27</v>
      </c>
      <c r="K118" s="6" t="n">
        <v>208</v>
      </c>
      <c r="L118" s="6" t="n">
        <v>181</v>
      </c>
      <c r="M118" s="6" t="n">
        <v>1.64</v>
      </c>
      <c r="N118" s="6" t="n">
        <v>2.13</v>
      </c>
    </row>
    <row collapsed="false" customFormat="false" customHeight="false" hidden="false" ht="12.1" outlineLevel="0" r="119">
      <c r="A119" s="37" t="n">
        <v>45545</v>
      </c>
      <c r="B119" s="16" t="s">
        <v>523</v>
      </c>
      <c r="C119" s="16" t="s">
        <v>30</v>
      </c>
      <c r="D119" s="16" t="s">
        <v>31</v>
      </c>
      <c r="E119" s="7" t="n">
        <v>18</v>
      </c>
      <c r="F119" s="16" t="s">
        <v>19</v>
      </c>
      <c r="G119" s="6" t="n">
        <v>31.06</v>
      </c>
      <c r="H119" s="6" t="n">
        <v>1254.2</v>
      </c>
      <c r="I119" s="6" t="n">
        <v>1367.72</v>
      </c>
      <c r="J119" s="6" t="n">
        <v>73</v>
      </c>
      <c r="K119" s="6" t="n">
        <v>559.08</v>
      </c>
      <c r="L119" s="6" t="n">
        <v>486.08</v>
      </c>
      <c r="M119" s="6" t="n">
        <v>1.97</v>
      </c>
      <c r="N119" s="6" t="n">
        <v>2.15</v>
      </c>
    </row>
    <row collapsed="false" customFormat="false" customHeight="false" hidden="false" ht="12.1" outlineLevel="0" r="120">
      <c r="A120" s="37" t="n">
        <v>45557</v>
      </c>
      <c r="B120" s="16" t="s">
        <v>523</v>
      </c>
      <c r="C120" s="16" t="s">
        <v>16</v>
      </c>
      <c r="D120" s="16" t="s">
        <v>18</v>
      </c>
      <c r="E120" s="7" t="n">
        <v>5</v>
      </c>
      <c r="F120" s="16" t="s">
        <v>19</v>
      </c>
      <c r="G120" s="6" t="n">
        <v>117</v>
      </c>
      <c r="H120" s="6" t="n">
        <v>5140</v>
      </c>
      <c r="I120" s="6" t="n">
        <v>3716.34</v>
      </c>
      <c r="J120" s="6" t="n">
        <v>76</v>
      </c>
      <c r="K120" s="6" t="n">
        <v>585</v>
      </c>
      <c r="L120" s="6" t="n">
        <v>509</v>
      </c>
      <c r="M120" s="6" t="n">
        <v>2.74</v>
      </c>
      <c r="N120" s="6" t="n">
        <v>1.98</v>
      </c>
    </row>
    <row collapsed="false" customFormat="false" customHeight="false" hidden="false" ht="12.1" outlineLevel="0" r="121">
      <c r="A121" s="37" t="n">
        <v>45555</v>
      </c>
      <c r="B121" s="16" t="s">
        <v>523</v>
      </c>
      <c r="C121" s="16" t="s">
        <v>56</v>
      </c>
      <c r="D121" s="16" t="s">
        <v>57</v>
      </c>
      <c r="E121" s="7" t="n">
        <v>1</v>
      </c>
      <c r="F121" s="16" t="s">
        <v>19</v>
      </c>
      <c r="G121" s="6" t="n">
        <v>80</v>
      </c>
      <c r="H121" s="6" t="n">
        <v>4071.2</v>
      </c>
      <c r="I121" s="6" t="n">
        <v>4984.49</v>
      </c>
      <c r="J121" s="6" t="n">
        <v>10</v>
      </c>
      <c r="K121" s="6" t="n">
        <v>80</v>
      </c>
      <c r="L121" s="6" t="n">
        <v>70</v>
      </c>
      <c r="M121" s="6" t="n">
        <v>1.4</v>
      </c>
      <c r="N121" s="6" t="n">
        <v>1.72</v>
      </c>
    </row>
    <row collapsed="false" customFormat="false" customHeight="false" hidden="false" ht="12.1" outlineLevel="0" r="122">
      <c r="A122" s="37" t="n">
        <v>45564</v>
      </c>
      <c r="B122" s="16" t="s">
        <v>523</v>
      </c>
      <c r="C122" s="16" t="s">
        <v>27</v>
      </c>
      <c r="D122" s="16" t="s">
        <v>28</v>
      </c>
      <c r="E122" s="7" t="n">
        <v>5</v>
      </c>
      <c r="F122" s="16" t="s">
        <v>19</v>
      </c>
      <c r="G122" s="6" t="n">
        <v>142.11</v>
      </c>
      <c r="H122" s="6" t="n">
        <v>4455.5</v>
      </c>
      <c r="I122" s="6" t="n">
        <v>2416.09</v>
      </c>
      <c r="J122" s="6" t="n">
        <v>92</v>
      </c>
      <c r="K122" s="6" t="n">
        <v>710.55</v>
      </c>
      <c r="L122" s="6" t="n">
        <v>618.55</v>
      </c>
      <c r="M122" s="6" t="n">
        <v>5.12</v>
      </c>
      <c r="N122" s="6" t="n">
        <v>2.78</v>
      </c>
    </row>
    <row collapsed="false" customFormat="false" customHeight="false" hidden="false" ht="12.1" outlineLevel="0" r="123">
      <c r="A123" s="37" t="n">
        <v>45576</v>
      </c>
      <c r="B123" s="16" t="s">
        <v>523</v>
      </c>
      <c r="C123" s="16" t="s">
        <v>39</v>
      </c>
      <c r="D123" s="16" t="s">
        <v>40</v>
      </c>
      <c r="E123" s="7" t="n">
        <v>5</v>
      </c>
      <c r="F123" s="16" t="s">
        <v>19</v>
      </c>
      <c r="G123" s="6" t="n">
        <v>35.5</v>
      </c>
      <c r="H123" s="6" t="n">
        <v>957.8</v>
      </c>
      <c r="I123" s="6" t="n">
        <v>1227.59</v>
      </c>
      <c r="J123" s="6" t="n">
        <v>23</v>
      </c>
      <c r="K123" s="6" t="n">
        <v>177.5</v>
      </c>
      <c r="L123" s="6" t="n">
        <v>154.5</v>
      </c>
      <c r="M123" s="6" t="n">
        <v>2.52</v>
      </c>
      <c r="N123" s="6" t="n">
        <v>3.23</v>
      </c>
    </row>
    <row collapsed="false" customFormat="false" customHeight="false" hidden="false" ht="12.1" outlineLevel="0" r="124">
      <c r="A124" s="37" t="n">
        <v>45643</v>
      </c>
      <c r="B124" s="16" t="s">
        <v>523</v>
      </c>
      <c r="C124" s="16" t="s">
        <v>30</v>
      </c>
      <c r="D124" s="16" t="s">
        <v>31</v>
      </c>
      <c r="E124" s="7" t="n">
        <v>18</v>
      </c>
      <c r="F124" s="16" t="s">
        <v>19</v>
      </c>
      <c r="G124" s="6" t="n">
        <v>49.06</v>
      </c>
      <c r="H124" s="6" t="n">
        <v>1016.4</v>
      </c>
      <c r="I124" s="6" t="n">
        <v>1367.72</v>
      </c>
      <c r="J124" s="6" t="n">
        <v>115</v>
      </c>
      <c r="K124" s="6" t="n">
        <v>883.08</v>
      </c>
      <c r="L124" s="6" t="n">
        <v>768.08</v>
      </c>
      <c r="M124" s="6" t="n">
        <v>3.12</v>
      </c>
      <c r="N124" s="6" t="n">
        <v>4.2</v>
      </c>
    </row>
    <row collapsed="false" customFormat="false" customHeight="false" hidden="false" ht="12.1" outlineLevel="0" r="125">
      <c r="A125" s="37" t="n">
        <v>45643</v>
      </c>
      <c r="B125" s="16" t="s">
        <v>523</v>
      </c>
      <c r="C125" s="16" t="s">
        <v>45</v>
      </c>
      <c r="D125" s="16" t="s">
        <v>46</v>
      </c>
      <c r="E125" s="7" t="n">
        <v>1</v>
      </c>
      <c r="F125" s="16" t="s">
        <v>19</v>
      </c>
      <c r="G125" s="6" t="n">
        <v>514</v>
      </c>
      <c r="H125" s="6" t="n">
        <v>6290.5</v>
      </c>
      <c r="I125" s="6" t="n">
        <v>5109.28</v>
      </c>
      <c r="J125" s="6" t="n">
        <v>67</v>
      </c>
      <c r="K125" s="6" t="n">
        <v>514</v>
      </c>
      <c r="L125" s="6" t="n">
        <v>447</v>
      </c>
      <c r="M125" s="6" t="n">
        <v>8.75</v>
      </c>
      <c r="N125" s="6" t="n">
        <v>7.11</v>
      </c>
    </row>
    <row collapsed="false" customFormat="false" customHeight="false" hidden="false" ht="12.1" outlineLevel="0" r="126">
      <c r="A126" s="37" t="n">
        <v>45648</v>
      </c>
      <c r="B126" s="16" t="s">
        <v>523</v>
      </c>
      <c r="C126" s="16" t="s">
        <v>16</v>
      </c>
      <c r="D126" s="16" t="s">
        <v>18</v>
      </c>
      <c r="E126" s="7" t="n">
        <v>5</v>
      </c>
      <c r="F126" s="16" t="s">
        <v>19</v>
      </c>
      <c r="G126" s="6" t="n">
        <v>126</v>
      </c>
      <c r="H126" s="6" t="n">
        <v>5814</v>
      </c>
      <c r="I126" s="6" t="n">
        <v>3716.34</v>
      </c>
      <c r="J126" s="6" t="n">
        <v>82</v>
      </c>
      <c r="K126" s="6" t="n">
        <v>630</v>
      </c>
      <c r="L126" s="6" t="n">
        <v>548</v>
      </c>
      <c r="M126" s="6" t="n">
        <v>2.95</v>
      </c>
      <c r="N126" s="6" t="n">
        <v>1.89</v>
      </c>
    </row>
    <row collapsed="false" customFormat="false" customHeight="false" hidden="false" ht="12.1" outlineLevel="0" r="127">
      <c r="A127" s="37" t="n">
        <v>45754</v>
      </c>
      <c r="B127" s="16" t="s">
        <v>523</v>
      </c>
      <c r="C127" s="16" t="s">
        <v>27</v>
      </c>
      <c r="D127" s="16" t="s">
        <v>28</v>
      </c>
      <c r="E127" s="7" t="n">
        <v>5</v>
      </c>
      <c r="F127" s="16" t="s">
        <v>19</v>
      </c>
      <c r="G127" s="6" t="n">
        <v>98.92</v>
      </c>
      <c r="H127" s="6" t="n">
        <v>3834</v>
      </c>
      <c r="I127" s="6" t="n">
        <v>2416.09</v>
      </c>
      <c r="J127" s="6" t="n">
        <v>64</v>
      </c>
      <c r="K127" s="6" t="n">
        <v>494.6</v>
      </c>
      <c r="L127" s="6" t="n">
        <v>430.6</v>
      </c>
      <c r="M127" s="6" t="n">
        <v>3.56</v>
      </c>
      <c r="N127" s="6" t="n">
        <v>2.25</v>
      </c>
    </row>
    <row collapsed="false" customFormat="false" customHeight="false" hidden="false" ht="12.1" outlineLevel="0" r="128">
      <c r="A128" s="37" t="n">
        <v>45775</v>
      </c>
      <c r="B128" s="16" t="s">
        <v>523</v>
      </c>
      <c r="C128" s="16" t="s">
        <v>39</v>
      </c>
      <c r="D128" s="16" t="s">
        <v>40</v>
      </c>
      <c r="E128" s="7" t="n">
        <v>5</v>
      </c>
      <c r="F128" s="16" t="s">
        <v>19</v>
      </c>
      <c r="G128" s="6" t="n">
        <v>46.65</v>
      </c>
      <c r="H128" s="6" t="n">
        <v>1266.2</v>
      </c>
      <c r="I128" s="6" t="n">
        <v>1227.59</v>
      </c>
      <c r="J128" s="6" t="n">
        <v>30</v>
      </c>
      <c r="K128" s="6" t="n">
        <v>233.25</v>
      </c>
      <c r="L128" s="6" t="n">
        <v>203.25</v>
      </c>
      <c r="M128" s="6" t="n">
        <v>3.31</v>
      </c>
      <c r="N128" s="6" t="n">
        <v>3.21</v>
      </c>
    </row>
    <row collapsed="false" customFormat="false" customHeight="false" hidden="false" ht="12.1" outlineLevel="0" r="129">
      <c r="A129" s="37" t="n">
        <v>45811</v>
      </c>
      <c r="B129" s="16" t="s">
        <v>523</v>
      </c>
      <c r="C129" s="16" t="s">
        <v>45</v>
      </c>
      <c r="D129" s="16" t="s">
        <v>46</v>
      </c>
      <c r="E129" s="7" t="n">
        <v>1</v>
      </c>
      <c r="F129" s="16" t="s">
        <v>19</v>
      </c>
      <c r="G129" s="6" t="n">
        <v>541</v>
      </c>
      <c r="H129" s="6" t="n">
        <v>6473</v>
      </c>
      <c r="I129" s="6" t="n">
        <v>5109.28</v>
      </c>
      <c r="J129" s="6" t="n">
        <v>70</v>
      </c>
      <c r="K129" s="6" t="n">
        <v>541</v>
      </c>
      <c r="L129" s="6" t="n">
        <v>471</v>
      </c>
      <c r="M129" s="6" t="n">
        <v>9.22</v>
      </c>
      <c r="N129" s="6" t="n">
        <v>7.28</v>
      </c>
    </row>
    <row collapsed="false" customFormat="false" customHeight="false" hidden="false" ht="12.1" outlineLevel="0" r="130">
      <c r="A130" s="37" t="n">
        <v>45817</v>
      </c>
      <c r="B130" s="16" t="s">
        <v>523</v>
      </c>
      <c r="C130" s="16" t="s">
        <v>16</v>
      </c>
      <c r="D130" s="16" t="s">
        <v>18</v>
      </c>
      <c r="E130" s="7" t="n">
        <v>5</v>
      </c>
      <c r="F130" s="16" t="s">
        <v>19</v>
      </c>
      <c r="G130" s="6" t="n">
        <v>87</v>
      </c>
      <c r="H130" s="6" t="n">
        <v>6223</v>
      </c>
      <c r="I130" s="6" t="n">
        <v>3716.34</v>
      </c>
      <c r="J130" s="6" t="n">
        <v>57</v>
      </c>
      <c r="K130" s="6" t="n">
        <v>435</v>
      </c>
      <c r="L130" s="6" t="n">
        <v>378</v>
      </c>
      <c r="M130" s="6" t="n">
        <v>2.03</v>
      </c>
      <c r="N130" s="6" t="n">
        <v>1.21</v>
      </c>
    </row>
    <row collapsed="false" customFormat="false" customHeight="false" hidden="false" ht="12.1" outlineLevel="0" r="131">
      <c r="A131" s="37" t="n">
        <v>45839</v>
      </c>
      <c r="B131" s="16" t="s">
        <v>523</v>
      </c>
      <c r="C131" s="16" t="s">
        <v>24</v>
      </c>
      <c r="D131" s="16" t="s">
        <v>25</v>
      </c>
      <c r="E131" s="7" t="n">
        <v>30000</v>
      </c>
      <c r="F131" s="16" t="s">
        <v>19</v>
      </c>
      <c r="G131" s="6" t="n">
        <v>0.0502</v>
      </c>
      <c r="H131" s="6" t="n">
        <v>0.4286</v>
      </c>
      <c r="I131" s="6" t="n">
        <v>0.23</v>
      </c>
      <c r="J131" s="6" t="n">
        <v>196</v>
      </c>
      <c r="K131" s="6" t="n">
        <v>1506.45</v>
      </c>
      <c r="L131" s="6" t="n">
        <v>1310.45</v>
      </c>
      <c r="M131" s="6" t="n">
        <v>18.71</v>
      </c>
      <c r="N131" s="6" t="n">
        <v>10.19</v>
      </c>
    </row>
    <row collapsed="false" customFormat="false" customHeight="false" hidden="false" ht="12.1" outlineLevel="0" r="132">
      <c r="A132" s="37" t="n">
        <v>45847</v>
      </c>
      <c r="B132" s="16" t="s">
        <v>523</v>
      </c>
      <c r="C132" s="16" t="s">
        <v>65</v>
      </c>
      <c r="D132" s="16" t="s">
        <v>66</v>
      </c>
      <c r="E132" s="7" t="n">
        <v>1</v>
      </c>
      <c r="F132" s="16" t="s">
        <v>19</v>
      </c>
      <c r="G132" s="6" t="n">
        <v>648</v>
      </c>
      <c r="H132" s="6" t="n">
        <v>2870.5</v>
      </c>
      <c r="I132" s="6" t="n">
        <v>2795.9</v>
      </c>
      <c r="J132" s="6" t="n">
        <v>84</v>
      </c>
      <c r="K132" s="6" t="n">
        <v>648</v>
      </c>
      <c r="L132" s="6" t="n">
        <v>564</v>
      </c>
      <c r="M132" s="6" t="n">
        <v>20.17</v>
      </c>
      <c r="N132" s="6" t="n">
        <v>19.65</v>
      </c>
    </row>
    <row collapsed="false" customFormat="false" customHeight="false" hidden="false" ht="12.1" outlineLevel="0" r="133">
      <c r="A133" s="37" t="n">
        <v>45848</v>
      </c>
      <c r="B133" s="16" t="s">
        <v>523</v>
      </c>
      <c r="C133" s="16" t="s">
        <v>36</v>
      </c>
      <c r="D133" s="16" t="s">
        <v>37</v>
      </c>
      <c r="E133" s="7" t="n">
        <v>40</v>
      </c>
      <c r="F133" s="16" t="s">
        <v>19</v>
      </c>
      <c r="G133" s="6" t="n">
        <v>26.11</v>
      </c>
      <c r="H133" s="6" t="n">
        <v>172.73</v>
      </c>
      <c r="I133" s="6" t="n">
        <v>133.43</v>
      </c>
      <c r="J133" s="6" t="n">
        <v>136</v>
      </c>
      <c r="K133" s="6" t="n">
        <v>1044.4</v>
      </c>
      <c r="L133" s="6" t="n">
        <v>908.4</v>
      </c>
      <c r="M133" s="6" t="n">
        <v>17.02</v>
      </c>
      <c r="N133" s="6" t="n">
        <v>13.15</v>
      </c>
    </row>
    <row collapsed="false" customFormat="false" customHeight="false" hidden="false" ht="12.1" outlineLevel="0" r="134">
      <c r="A134" s="37" t="n">
        <v>45852</v>
      </c>
      <c r="B134" s="16" t="s">
        <v>523</v>
      </c>
      <c r="C134" s="16" t="s">
        <v>42</v>
      </c>
      <c r="D134" s="16" t="s">
        <v>43</v>
      </c>
      <c r="E134" s="7" t="n">
        <v>600</v>
      </c>
      <c r="F134" s="16" t="s">
        <v>19</v>
      </c>
      <c r="G134" s="6" t="n">
        <v>0.9573</v>
      </c>
      <c r="H134" s="6" t="n">
        <v>8.565</v>
      </c>
      <c r="I134" s="6" t="n">
        <v>10.48</v>
      </c>
      <c r="J134" s="6" t="n">
        <v>75</v>
      </c>
      <c r="K134" s="6" t="n">
        <v>574.38</v>
      </c>
      <c r="L134" s="6" t="n">
        <v>499.38</v>
      </c>
      <c r="M134" s="6" t="n">
        <v>7.94</v>
      </c>
      <c r="N134" s="6" t="n">
        <v>9.72</v>
      </c>
    </row>
    <row collapsed="false" customFormat="false" customHeight="false" hidden="false" ht="12.1" outlineLevel="0" r="135">
      <c r="A135" s="37" t="n">
        <v>45856</v>
      </c>
      <c r="B135" s="16" t="s">
        <v>523</v>
      </c>
      <c r="C135" s="16" t="s">
        <v>73</v>
      </c>
      <c r="D135" s="16" t="s">
        <v>74</v>
      </c>
      <c r="E135" s="7" t="n">
        <v>20</v>
      </c>
      <c r="F135" s="16" t="s">
        <v>19</v>
      </c>
      <c r="G135" s="6" t="n">
        <v>5.27</v>
      </c>
      <c r="H135" s="6" t="n">
        <v>60.13</v>
      </c>
      <c r="I135" s="6" t="n">
        <v>87.53</v>
      </c>
      <c r="J135" s="6" t="n">
        <v>14</v>
      </c>
      <c r="K135" s="6" t="n">
        <v>105.4</v>
      </c>
      <c r="L135" s="6" t="n">
        <v>91.4</v>
      </c>
      <c r="M135" s="6" t="n">
        <v>5.22</v>
      </c>
      <c r="N135" s="6" t="n">
        <v>7.6</v>
      </c>
    </row>
    <row collapsed="false" customFormat="false" customHeight="false" hidden="false" ht="12.1" outlineLevel="0" r="136">
      <c r="A136" s="37" t="n">
        <v>45856</v>
      </c>
      <c r="B136" s="16" t="s">
        <v>523</v>
      </c>
      <c r="C136" s="16" t="s">
        <v>21</v>
      </c>
      <c r="D136" s="16" t="s">
        <v>22</v>
      </c>
      <c r="E136" s="7" t="n">
        <v>80</v>
      </c>
      <c r="F136" s="16" t="s">
        <v>19</v>
      </c>
      <c r="G136" s="6" t="n">
        <v>34.84</v>
      </c>
      <c r="H136" s="6" t="n">
        <v>309</v>
      </c>
      <c r="I136" s="6" t="n">
        <v>261.1</v>
      </c>
      <c r="J136" s="6" t="n">
        <v>362</v>
      </c>
      <c r="K136" s="6" t="n">
        <v>2787.2</v>
      </c>
      <c r="L136" s="6" t="n">
        <v>2425.2</v>
      </c>
      <c r="M136" s="6" t="n">
        <v>11.61</v>
      </c>
      <c r="N136" s="6" t="n">
        <v>9.81</v>
      </c>
    </row>
    <row collapsed="false" customFormat="false" customHeight="false" hidden="false" ht="12.1" outlineLevel="0" r="137">
      <c r="A137" s="37" t="n">
        <v>45931</v>
      </c>
      <c r="B137" s="16" t="s">
        <v>523</v>
      </c>
      <c r="C137" s="16" t="s">
        <v>16</v>
      </c>
      <c r="D137" s="16" t="s">
        <v>18</v>
      </c>
      <c r="E137" s="7" t="n">
        <v>5</v>
      </c>
      <c r="F137" s="16" t="s">
        <v>19</v>
      </c>
      <c r="G137" s="6" t="n">
        <v>273</v>
      </c>
      <c r="H137" s="6" t="n">
        <v>6883</v>
      </c>
      <c r="I137" s="6" t="n">
        <v>3716.34</v>
      </c>
      <c r="J137" s="6" t="n">
        <v>177</v>
      </c>
      <c r="K137" s="6" t="n">
        <v>1365</v>
      </c>
      <c r="L137" s="6" t="n">
        <v>1188</v>
      </c>
      <c r="M137" s="6" t="n">
        <v>6.39</v>
      </c>
      <c r="N137" s="6" t="n">
        <v>3.45</v>
      </c>
    </row>
    <row collapsed="false" customFormat="false" customHeight="false" hidden="false" ht="12.1" outlineLevel="0" r="138">
      <c r="A138" s="37" t="n">
        <v>45936</v>
      </c>
      <c r="B138" s="16" t="s">
        <v>523</v>
      </c>
      <c r="C138" s="16" t="s">
        <v>39</v>
      </c>
      <c r="D138" s="16" t="s">
        <v>40</v>
      </c>
      <c r="E138" s="7" t="n">
        <v>5</v>
      </c>
      <c r="F138" s="16" t="s">
        <v>19</v>
      </c>
      <c r="G138" s="6" t="n">
        <v>35.5</v>
      </c>
      <c r="H138" s="6" t="n">
        <v>1083.2</v>
      </c>
      <c r="I138" s="6" t="n">
        <v>1227.59</v>
      </c>
      <c r="J138" s="6" t="n">
        <v>23</v>
      </c>
      <c r="K138" s="6" t="n">
        <v>177.5</v>
      </c>
      <c r="L138" s="6" t="n">
        <v>154.5</v>
      </c>
      <c r="M138" s="6" t="n">
        <v>2.52</v>
      </c>
      <c r="N138" s="6" t="n">
        <v>2.85</v>
      </c>
    </row>
    <row collapsed="false" customFormat="false" customHeight="false" hidden="false" ht="12.1" outlineLevel="0" r="139">
      <c r="A139" s="37" t="n">
        <v>46013</v>
      </c>
      <c r="B139" s="16" t="s">
        <v>523</v>
      </c>
      <c r="C139" s="16" t="s">
        <v>53</v>
      </c>
      <c r="D139" s="16" t="s">
        <v>54</v>
      </c>
      <c r="E139" s="7" t="n">
        <v>1</v>
      </c>
      <c r="F139" s="16" t="s">
        <v>19</v>
      </c>
      <c r="G139" s="6" t="n">
        <v>143.55</v>
      </c>
      <c r="H139" s="6" t="n">
        <v>4110</v>
      </c>
      <c r="I139" s="6" t="n">
        <v>3189.59</v>
      </c>
      <c r="J139" s="6" t="n">
        <v>19</v>
      </c>
      <c r="K139" s="6" t="n">
        <v>143.55</v>
      </c>
      <c r="L139" s="6" t="n">
        <v>124.55</v>
      </c>
      <c r="M139" s="6" t="n">
        <v>3.9</v>
      </c>
      <c r="N139" s="6" t="n">
        <v>3.03</v>
      </c>
    </row>
    <row collapsed="false" customFormat="false" customHeight="false" hidden="false" ht="12.1" outlineLevel="0" r="140">
      <c r="A140" s="37" t="n">
        <v>46028</v>
      </c>
      <c r="B140" s="16" t="s">
        <v>523</v>
      </c>
      <c r="C140" s="16" t="s">
        <v>65</v>
      </c>
      <c r="D140" s="16" t="s">
        <v>66</v>
      </c>
      <c r="E140" s="7" t="n">
        <v>1</v>
      </c>
      <c r="F140" s="16" t="s">
        <v>19</v>
      </c>
      <c r="G140" s="6" t="n">
        <v>368</v>
      </c>
      <c r="H140" s="6" t="n">
        <v>2725.5</v>
      </c>
      <c r="I140" s="6" t="n">
        <v>2795.9</v>
      </c>
      <c r="J140" s="6" t="n">
        <v>48</v>
      </c>
      <c r="K140" s="6" t="n">
        <v>368</v>
      </c>
      <c r="L140" s="6" t="n">
        <v>320</v>
      </c>
      <c r="M140" s="6" t="n">
        <v>11.45</v>
      </c>
      <c r="N140" s="6" t="n">
        <v>11.74</v>
      </c>
    </row>
    <row collapsed="false" customFormat="false" customHeight="false" hidden="false" ht="12.1" outlineLevel="0" r="141">
      <c r="A141" s="37" t="n">
        <v>46034</v>
      </c>
      <c r="B141" s="16" t="s">
        <v>523</v>
      </c>
      <c r="C141" s="16" t="s">
        <v>45</v>
      </c>
      <c r="D141" s="16" t="s">
        <v>46</v>
      </c>
      <c r="E141" s="7" t="n">
        <v>1</v>
      </c>
      <c r="F141" s="16" t="s">
        <v>19</v>
      </c>
      <c r="G141" s="6" t="n">
        <v>397</v>
      </c>
      <c r="H141" s="6" t="n">
        <v>5393</v>
      </c>
      <c r="I141" s="6" t="n">
        <v>5109.28</v>
      </c>
      <c r="J141" s="6" t="n">
        <v>52</v>
      </c>
      <c r="K141" s="6" t="n">
        <v>397</v>
      </c>
      <c r="L141" s="6" t="n">
        <v>345</v>
      </c>
      <c r="M141" s="6" t="n">
        <v>6.75</v>
      </c>
      <c r="N141" s="6" t="n">
        <v>6.4</v>
      </c>
    </row>
    <row collapsed="false" customFormat="false" customHeight="false" hidden="false" ht="12.1" outlineLevel="0" r="142">
      <c r="A142" s="37" t="n">
        <v>46119</v>
      </c>
      <c r="B142" s="16" t="s">
        <v>523</v>
      </c>
      <c r="C142" s="16" t="s">
        <v>27</v>
      </c>
      <c r="D142" s="16" t="s">
        <v>28</v>
      </c>
      <c r="E142" s="7" t="n">
        <v>5</v>
      </c>
      <c r="F142" s="16" t="s">
        <v>19</v>
      </c>
      <c r="G142" s="6" t="n">
        <v>229.37</v>
      </c>
      <c r="H142" s="6" t="n">
        <v>3743</v>
      </c>
      <c r="I142" s="6" t="n">
        <v>2416.09</v>
      </c>
      <c r="J142" s="6" t="n">
        <v>149</v>
      </c>
      <c r="K142" s="6" t="n">
        <v>1146.85</v>
      </c>
      <c r="L142" s="6" t="n">
        <v>997.85</v>
      </c>
      <c r="M142" s="6" t="n">
        <v>8.26</v>
      </c>
      <c r="N142" s="6" t="n">
        <v>5.33</v>
      </c>
    </row>
    <row collapsed="false" customFormat="false" customHeight="false" hidden="false" ht="12.1" outlineLevel="0" r="143">
      <c r="A143" s="37" t="n">
        <v>46125</v>
      </c>
      <c r="B143" s="16" t="s">
        <v>523</v>
      </c>
      <c r="C143" s="16" t="s">
        <v>39</v>
      </c>
      <c r="D143" s="16" t="s">
        <v>40</v>
      </c>
      <c r="E143" s="7" t="n">
        <v>5</v>
      </c>
      <c r="F143" s="16" t="s">
        <v>19</v>
      </c>
      <c r="G143" s="6" t="n">
        <v>47.23</v>
      </c>
      <c r="H143" s="6" t="n">
        <v>1207.5</v>
      </c>
      <c r="I143" s="6" t="n">
        <v>1227.59</v>
      </c>
      <c r="J143" s="6" t="n">
        <v>31</v>
      </c>
      <c r="K143" s="6" t="n">
        <v>236.15</v>
      </c>
      <c r="L143" s="6" t="n">
        <v>205.15</v>
      </c>
      <c r="M143" s="6" t="n">
        <v>3.34</v>
      </c>
      <c r="N143" s="6" t="n">
        <v>3.4</v>
      </c>
    </row>
    <row collapsed="false" customFormat="false" customHeight="false" hidden="false" ht="12.1" outlineLevel="0" r="144">
      <c r="A144" s="37" t="n">
        <v>46146</v>
      </c>
      <c r="B144" s="16" t="s">
        <v>523</v>
      </c>
      <c r="C144" s="16" t="s">
        <v>45</v>
      </c>
      <c r="D144" s="16" t="s">
        <v>46</v>
      </c>
      <c r="E144" s="7" t="n">
        <v>1</v>
      </c>
      <c r="F144" s="16" t="s">
        <v>19</v>
      </c>
      <c r="G144" s="6" t="n">
        <v>278</v>
      </c>
      <c r="H144" s="6" t="n">
        <v>5217</v>
      </c>
      <c r="I144" s="6" t="n">
        <v>5109.28</v>
      </c>
      <c r="J144" s="6" t="n">
        <v>36</v>
      </c>
      <c r="K144" s="6" t="n">
        <v>278</v>
      </c>
      <c r="L144" s="6" t="n">
        <v>242</v>
      </c>
      <c r="M144" s="6" t="n">
        <v>4.74</v>
      </c>
      <c r="N144" s="6" t="n">
        <v>4.64</v>
      </c>
    </row>
    <row collapsed="false" customFormat="false" customHeight="false" hidden="false" ht="12.1" outlineLevel="0" r="145">
      <c r="A145" s="37"/>
      <c r="B145" s="16"/>
      <c r="C145" s="16"/>
      <c r="D145" s="16"/>
      <c r="E145" s="7"/>
      <c r="F145" s="16"/>
      <c r="G145" s="6"/>
      <c r="H145" s="6"/>
      <c r="I145" s="6"/>
      <c r="J145" s="6"/>
      <c r="K145" s="6"/>
      <c r="L145" s="6"/>
      <c r="M145" s="6"/>
      <c r="N145" s="6"/>
    </row>
    <row collapsed="false" customFormat="false" customHeight="false" hidden="false" ht="12.1" outlineLevel="0" r="146">
      <c r="A146" s="37" t="n">
        <v>46168</v>
      </c>
      <c r="B146" s="16" t="s">
        <v>523</v>
      </c>
      <c r="C146" s="16" t="s">
        <v>53</v>
      </c>
      <c r="D146" s="16" t="s">
        <v>54</v>
      </c>
      <c r="E146" s="7" t="n">
        <v>1</v>
      </c>
      <c r="F146" s="16" t="s">
        <v>19</v>
      </c>
      <c r="G146" s="6" t="n">
        <v>70</v>
      </c>
      <c r="H146" s="6" t="n">
        <v>3985</v>
      </c>
      <c r="I146" s="6" t="n">
        <v>3189.59</v>
      </c>
      <c r="J146" s="6" t="n">
        <v>9</v>
      </c>
      <c r="K146" s="6" t="n">
        <v>70</v>
      </c>
      <c r="L146" s="6" t="n">
        <v>61</v>
      </c>
      <c r="M146" s="6" t="n">
        <v>1.91</v>
      </c>
      <c r="N146" s="6" t="n">
        <v>1.53</v>
      </c>
    </row>
    <row collapsed="false" customFormat="false" customHeight="false" hidden="false" ht="12.1" outlineLevel="0" r="147">
      <c r="A147" s="37" t="n">
        <v>46197</v>
      </c>
      <c r="B147" s="16" t="s">
        <v>523</v>
      </c>
      <c r="C147" s="16" t="s">
        <v>67</v>
      </c>
      <c r="D147" s="16" t="s">
        <v>68</v>
      </c>
      <c r="E147" s="7" t="n">
        <v>1</v>
      </c>
      <c r="F147" s="16" t="s">
        <v>19</v>
      </c>
      <c r="G147" s="6" t="n">
        <v>82.32</v>
      </c>
      <c r="H147" s="6" t="n">
        <v>2350</v>
      </c>
      <c r="I147" s="6" t="n">
        <v>4229.65</v>
      </c>
      <c r="J147" s="6" t="n">
        <v>11</v>
      </c>
      <c r="K147" s="6" t="n">
        <v>82.32</v>
      </c>
      <c r="L147" s="6" t="n">
        <v>71.32</v>
      </c>
      <c r="M147" s="6" t="n">
        <v>1.69</v>
      </c>
      <c r="N147" s="6" t="n">
        <v>3.03</v>
      </c>
    </row>
    <row collapsed="false" customFormat="false" customHeight="false" hidden="false" ht="12.1" outlineLevel="0" r="148">
      <c r="A148" s="37" t="n">
        <v>46203</v>
      </c>
      <c r="B148" s="16" t="s">
        <v>523</v>
      </c>
      <c r="C148" s="16" t="s">
        <v>24</v>
      </c>
      <c r="D148" s="16" t="s">
        <v>25</v>
      </c>
      <c r="E148" s="7" t="n">
        <v>30000</v>
      </c>
      <c r="F148" s="16" t="s">
        <v>19</v>
      </c>
      <c r="G148" s="6" t="n">
        <v>0.0725</v>
      </c>
      <c r="H148" s="6" t="n">
        <v>0.5945</v>
      </c>
      <c r="I148" s="6" t="n">
        <v>0.23</v>
      </c>
      <c r="J148" s="6" t="n">
        <v>283</v>
      </c>
      <c r="K148" s="6" t="n">
        <v>2175</v>
      </c>
      <c r="L148" s="6" t="n">
        <v>1892</v>
      </c>
      <c r="M148" s="6" t="n">
        <v>27.02</v>
      </c>
      <c r="N148" s="6" t="n">
        <v>10.61</v>
      </c>
    </row>
    <row collapsed="false" customFormat="false" customHeight="false" hidden="false" ht="12.1" outlineLevel="0" r="149">
      <c r="A149" s="37" t="n">
        <v>46210</v>
      </c>
      <c r="B149" s="16" t="s">
        <v>523</v>
      </c>
      <c r="C149" s="16" t="s">
        <v>65</v>
      </c>
      <c r="D149" s="16" t="s">
        <v>66</v>
      </c>
      <c r="E149" s="7" t="n">
        <v>1</v>
      </c>
      <c r="F149" s="16" t="s">
        <v>19</v>
      </c>
      <c r="G149" s="6" t="n">
        <v>245</v>
      </c>
      <c r="H149" s="6" t="n">
        <v>2464.5</v>
      </c>
      <c r="I149" s="6" t="n">
        <v>2795.9</v>
      </c>
      <c r="J149" s="6" t="n">
        <v>32</v>
      </c>
      <c r="K149" s="6" t="n">
        <v>245</v>
      </c>
      <c r="L149" s="6" t="n">
        <v>213</v>
      </c>
      <c r="M149" s="6" t="n">
        <v>7.62</v>
      </c>
      <c r="N149" s="6" t="n">
        <v>8.64</v>
      </c>
    </row>
    <row collapsed="false" customFormat="false" customHeight="false" hidden="false" ht="12.1" outlineLevel="0" r="150">
      <c r="A150" s="37" t="n">
        <v>46212</v>
      </c>
      <c r="B150" s="16" t="s">
        <v>523</v>
      </c>
      <c r="C150" s="16" t="s">
        <v>36</v>
      </c>
      <c r="D150" s="16" t="s">
        <v>37</v>
      </c>
      <c r="E150" s="7" t="n">
        <v>40</v>
      </c>
      <c r="F150" s="16" t="s">
        <v>19</v>
      </c>
      <c r="G150" s="6" t="n">
        <v>19.57</v>
      </c>
      <c r="H150" s="6" t="n">
        <v>175.11</v>
      </c>
      <c r="I150" s="6" t="n">
        <v>133.43</v>
      </c>
      <c r="J150" s="6" t="n">
        <v>102</v>
      </c>
      <c r="K150" s="6" t="n">
        <v>782.8</v>
      </c>
      <c r="L150" s="6" t="n">
        <v>680.8</v>
      </c>
      <c r="M150" s="6" t="n">
        <v>12.76</v>
      </c>
      <c r="N150" s="6" t="n">
        <v>9.72</v>
      </c>
    </row>
    <row collapsed="false" customFormat="false" customHeight="false" hidden="false" ht="12.1" outlineLevel="0" r="151">
      <c r="A151" s="37" t="n">
        <v>46216</v>
      </c>
      <c r="B151" s="16" t="s">
        <v>523</v>
      </c>
      <c r="C151" s="16" t="s">
        <v>42</v>
      </c>
      <c r="D151" s="16" t="s">
        <v>43</v>
      </c>
      <c r="E151" s="7" t="n">
        <v>600</v>
      </c>
      <c r="F151" s="16" t="s">
        <v>19</v>
      </c>
      <c r="G151" s="6" t="n">
        <v>1.1448</v>
      </c>
      <c r="H151" s="6" t="n">
        <v>8.795</v>
      </c>
      <c r="I151" s="6" t="n">
        <v>10.48</v>
      </c>
      <c r="J151" s="6" t="n">
        <v>89</v>
      </c>
      <c r="K151" s="6" t="n">
        <v>686.88</v>
      </c>
      <c r="L151" s="6" t="n">
        <v>597.88</v>
      </c>
      <c r="M151" s="6" t="n">
        <v>9.51</v>
      </c>
      <c r="N151" s="6" t="n">
        <v>11.33</v>
      </c>
    </row>
    <row collapsed="false" customFormat="false" customHeight="false" hidden="false" ht="12.1" outlineLevel="0" r="152">
      <c r="A152" s="37" t="n">
        <v>46223</v>
      </c>
      <c r="B152" s="16" t="s">
        <v>523</v>
      </c>
      <c r="C152" s="16" t="s">
        <v>21</v>
      </c>
      <c r="D152" s="16" t="s">
        <v>22</v>
      </c>
      <c r="E152" s="7" t="n">
        <v>80</v>
      </c>
      <c r="F152" s="16" t="s">
        <v>19</v>
      </c>
      <c r="G152" s="6" t="n">
        <v>37.64</v>
      </c>
      <c r="H152" s="6" t="n">
        <v>322.5</v>
      </c>
      <c r="I152" s="6" t="n">
        <v>261.1</v>
      </c>
      <c r="J152" s="6" t="n">
        <v>391</v>
      </c>
      <c r="K152" s="6" t="n">
        <v>3011.2</v>
      </c>
      <c r="L152" s="6" t="n">
        <v>2620.2</v>
      </c>
      <c r="M152" s="6" t="n">
        <v>12.54</v>
      </c>
      <c r="N152" s="6" t="n">
        <v>10.16</v>
      </c>
    </row>
  </sheetData>
  <autoFilter ref="A1:N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82</v>
      </c>
      <c r="B1" s="38" t="s">
        <v>514</v>
      </c>
      <c r="C1" s="38" t="s">
        <v>0</v>
      </c>
      <c r="D1" s="38" t="s">
        <v>2</v>
      </c>
      <c r="E1" s="38" t="s">
        <v>515</v>
      </c>
      <c r="F1" s="38" t="s">
        <v>537</v>
      </c>
      <c r="G1" s="38" t="s">
        <v>538</v>
      </c>
      <c r="H1" s="38" t="s">
        <v>86</v>
      </c>
      <c r="I1" s="38" t="s">
        <v>539</v>
      </c>
      <c r="J1" s="38" t="s">
        <v>540</v>
      </c>
      <c r="K1" s="38" t="s">
        <v>541</v>
      </c>
      <c r="L1" s="38" t="s">
        <v>542</v>
      </c>
      <c r="M1" s="38" t="s">
        <v>543</v>
      </c>
      <c r="N1" s="38" t="s">
        <v>544</v>
      </c>
      <c r="O1" s="38" t="s">
        <v>545</v>
      </c>
    </row>
    <row collapsed="false" customFormat="false" customHeight="false" hidden="false" ht="12.1" outlineLevel="0" r="2">
      <c r="A2" s="39" t="n">
        <v>44032</v>
      </c>
      <c r="B2" s="16" t="s">
        <v>523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2139</v>
      </c>
      <c r="J2" s="17" t="n">
        <v>2620.84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44231</v>
      </c>
      <c r="B3" s="16" t="s">
        <v>523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1940</v>
      </c>
      <c r="J3" s="17" t="n">
        <v>3663.83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44251</v>
      </c>
      <c r="B4" s="16" t="s">
        <v>523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1920</v>
      </c>
      <c r="J4" s="17" t="n">
        <v>3936.97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44273</v>
      </c>
      <c r="B5" s="16" t="s">
        <v>523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1898</v>
      </c>
      <c r="J5" s="17" t="n">
        <v>3987.99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44320</v>
      </c>
      <c r="B6" s="16" t="s">
        <v>523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1851</v>
      </c>
      <c r="J6" s="17" t="n">
        <v>4372.08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44099</v>
      </c>
      <c r="B7" s="16" t="s">
        <v>523</v>
      </c>
      <c r="C7" s="16" t="s">
        <v>21</v>
      </c>
      <c r="D7" s="16" t="s">
        <v>22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2072</v>
      </c>
      <c r="J7" s="17" t="n">
        <v>229.20453488372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44144</v>
      </c>
      <c r="B8" s="16" t="s">
        <v>523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2026</v>
      </c>
      <c r="J8" s="17" t="n">
        <v>228.424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44231</v>
      </c>
      <c r="B9" s="16" t="s">
        <v>523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1940</v>
      </c>
      <c r="J9" s="17" t="n">
        <v>265.4925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523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1898</v>
      </c>
      <c r="J10" s="17" t="n">
        <v>284.352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44320</v>
      </c>
      <c r="B11" s="16" t="s">
        <v>523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1851</v>
      </c>
      <c r="J11" s="17" t="n">
        <v>302.264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44127</v>
      </c>
      <c r="B12" s="16" t="s">
        <v>523</v>
      </c>
      <c r="C12" s="16" t="s">
        <v>24</v>
      </c>
      <c r="D12" s="16" t="s">
        <v>25</v>
      </c>
      <c r="E12" s="17" t="n">
        <v>20000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2044</v>
      </c>
      <c r="J12" s="17" t="n">
        <v>0.233617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44127</v>
      </c>
      <c r="B13" s="16" t="s">
        <v>523</v>
      </c>
      <c r="C13" s="16" t="s">
        <v>24</v>
      </c>
      <c r="D13" s="16" t="s">
        <v>25</v>
      </c>
      <c r="E13" s="17" t="n">
        <v>10000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2044</v>
      </c>
      <c r="J13" s="17" t="n">
        <v>0.233016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44273</v>
      </c>
      <c r="B14" s="16" t="s">
        <v>523</v>
      </c>
      <c r="C14" s="16" t="s">
        <v>27</v>
      </c>
      <c r="D14" s="16" t="s">
        <v>28</v>
      </c>
      <c r="E14" s="17" t="n">
        <v>4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1898</v>
      </c>
      <c r="J14" s="17" t="n">
        <v>2428.715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44288</v>
      </c>
      <c r="B15" s="16" t="s">
        <v>523</v>
      </c>
      <c r="C15" s="16" t="s">
        <v>27</v>
      </c>
      <c r="D15" s="16" t="s">
        <v>28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1883</v>
      </c>
      <c r="J15" s="17" t="n">
        <v>2365.58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44028</v>
      </c>
      <c r="B16" s="16" t="s">
        <v>523</v>
      </c>
      <c r="C16" s="16" t="s">
        <v>30</v>
      </c>
      <c r="D16" s="16" t="s">
        <v>31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2143</v>
      </c>
      <c r="J16" s="17" t="n">
        <v>885.24666666667</v>
      </c>
      <c r="K16" s="6" t="s">
        <f>=Портфель!F6*Портфель!$Q$13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44028</v>
      </c>
      <c r="B17" s="16" t="s">
        <v>523</v>
      </c>
      <c r="C17" s="16" t="s">
        <v>30</v>
      </c>
      <c r="D17" s="16" t="s">
        <v>31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2143</v>
      </c>
      <c r="J17" s="17" t="n">
        <v>881.04</v>
      </c>
      <c r="K17" s="6" t="s">
        <f>=Портфель!F6*Портфель!$Q$13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44046</v>
      </c>
      <c r="B18" s="16" t="s">
        <v>523</v>
      </c>
      <c r="C18" s="16" t="s">
        <v>30</v>
      </c>
      <c r="D18" s="16" t="s">
        <v>31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2125</v>
      </c>
      <c r="J18" s="17" t="n">
        <v>919.26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44159</v>
      </c>
      <c r="B19" s="16" t="s">
        <v>523</v>
      </c>
      <c r="C19" s="16" t="s">
        <v>30</v>
      </c>
      <c r="D19" s="16" t="s">
        <v>31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2012</v>
      </c>
      <c r="J19" s="17" t="n">
        <v>1129.16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44231</v>
      </c>
      <c r="B20" s="16" t="s">
        <v>523</v>
      </c>
      <c r="C20" s="16" t="s">
        <v>30</v>
      </c>
      <c r="D20" s="16" t="s">
        <v>31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1940</v>
      </c>
      <c r="J20" s="17" t="n">
        <v>1310.45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44273</v>
      </c>
      <c r="B21" s="16" t="s">
        <v>523</v>
      </c>
      <c r="C21" s="16" t="s">
        <v>30</v>
      </c>
      <c r="D21" s="16" t="s">
        <v>31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1898</v>
      </c>
      <c r="J21" s="17" t="n">
        <v>1427.31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44281</v>
      </c>
      <c r="B22" s="16" t="s">
        <v>523</v>
      </c>
      <c r="C22" s="16" t="s">
        <v>30</v>
      </c>
      <c r="D22" s="16" t="s">
        <v>31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1890</v>
      </c>
      <c r="J22" s="17" t="n">
        <v>1419.71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44292</v>
      </c>
      <c r="B23" s="16" t="s">
        <v>523</v>
      </c>
      <c r="C23" s="16" t="s">
        <v>30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1879</v>
      </c>
      <c r="J23" s="17" t="n">
        <v>1512.925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44309</v>
      </c>
      <c r="B24" s="16" t="s">
        <v>523</v>
      </c>
      <c r="C24" s="16" t="s">
        <v>30</v>
      </c>
      <c r="D24" s="16" t="s">
        <v>31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1862</v>
      </c>
      <c r="J24" s="17" t="n">
        <v>1867.585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44320</v>
      </c>
      <c r="B25" s="16" t="s">
        <v>523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1851</v>
      </c>
      <c r="J25" s="17" t="n">
        <v>1752.24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44330</v>
      </c>
      <c r="B26" s="16" t="s">
        <v>523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1841</v>
      </c>
      <c r="J26" s="17" t="n">
        <v>1771.3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43979</v>
      </c>
      <c r="B27" s="16" t="s">
        <v>523</v>
      </c>
      <c r="C27" s="16" t="s">
        <v>33</v>
      </c>
      <c r="D27" s="16" t="s">
        <v>34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2192</v>
      </c>
      <c r="J27" s="17" t="n">
        <v>138.494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44028</v>
      </c>
      <c r="B28" s="16" t="s">
        <v>523</v>
      </c>
      <c r="C28" s="16" t="s">
        <v>33</v>
      </c>
      <c r="D28" s="16" t="s">
        <v>34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2143</v>
      </c>
      <c r="J28" s="17" t="n">
        <v>138.153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44046</v>
      </c>
      <c r="B29" s="16" t="s">
        <v>523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2125</v>
      </c>
      <c r="J29" s="17" t="n">
        <v>145.693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44133</v>
      </c>
      <c r="B30" s="16" t="s">
        <v>523</v>
      </c>
      <c r="C30" s="16" t="s">
        <v>33</v>
      </c>
      <c r="D30" s="16" t="s">
        <v>34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2038</v>
      </c>
      <c r="J30" s="17" t="n">
        <v>177.969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44161</v>
      </c>
      <c r="B31" s="16" t="s">
        <v>523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2010</v>
      </c>
      <c r="J31" s="17" t="n">
        <v>197.319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44273</v>
      </c>
      <c r="B32" s="16" t="s">
        <v>523</v>
      </c>
      <c r="C32" s="16" t="s">
        <v>33</v>
      </c>
      <c r="D32" s="16" t="s">
        <v>34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1898</v>
      </c>
      <c r="J32" s="17" t="n">
        <v>216.7684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44320</v>
      </c>
      <c r="B33" s="16" t="s">
        <v>523</v>
      </c>
      <c r="C33" s="16" t="s">
        <v>33</v>
      </c>
      <c r="D33" s="16" t="s">
        <v>34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1851</v>
      </c>
      <c r="J33" s="17" t="n">
        <v>264.672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44330</v>
      </c>
      <c r="B34" s="16" t="s">
        <v>523</v>
      </c>
      <c r="C34" s="16" t="s">
        <v>33</v>
      </c>
      <c r="D34" s="16" t="s">
        <v>34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1841</v>
      </c>
      <c r="J34" s="17" t="n">
        <v>267.52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43997</v>
      </c>
      <c r="B35" s="16" t="s">
        <v>523</v>
      </c>
      <c r="C35" s="16" t="s">
        <v>36</v>
      </c>
      <c r="D35" s="16" t="s">
        <v>37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2174</v>
      </c>
      <c r="J35" s="17" t="n">
        <v>116.358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44032</v>
      </c>
      <c r="B36" s="16" t="s">
        <v>523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2139</v>
      </c>
      <c r="J36" s="17" t="n">
        <v>126.117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523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2052</v>
      </c>
      <c r="J37" s="17" t="n">
        <v>150.255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44144</v>
      </c>
      <c r="B38" s="16" t="s">
        <v>523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2027</v>
      </c>
      <c r="J38" s="17" t="n">
        <v>141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43948</v>
      </c>
      <c r="B39" s="16" t="s">
        <v>523</v>
      </c>
      <c r="C39" s="16" t="s">
        <v>39</v>
      </c>
      <c r="D39" s="16" t="s">
        <v>40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2223</v>
      </c>
      <c r="J39" s="17" t="n">
        <v>1007.01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44056</v>
      </c>
      <c r="B40" s="16" t="s">
        <v>523</v>
      </c>
      <c r="C40" s="16" t="s">
        <v>39</v>
      </c>
      <c r="D40" s="16" t="s">
        <v>40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2115</v>
      </c>
      <c r="J40" s="17" t="n">
        <v>1148.77</v>
      </c>
      <c r="K40" s="6" t="s">
        <f>=Портфель!F9*Портфель!$Q$13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44144</v>
      </c>
      <c r="B41" s="16" t="s">
        <v>523</v>
      </c>
      <c r="C41" s="16" t="s">
        <v>39</v>
      </c>
      <c r="D41" s="16" t="s">
        <v>40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2026</v>
      </c>
      <c r="J41" s="17" t="n">
        <v>1176.99</v>
      </c>
      <c r="K41" s="6" t="s">
        <f>=Портфель!F9*Портфель!$Q$13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44320</v>
      </c>
      <c r="B42" s="16" t="s">
        <v>523</v>
      </c>
      <c r="C42" s="16" t="s">
        <v>39</v>
      </c>
      <c r="D42" s="16" t="s">
        <v>40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1851</v>
      </c>
      <c r="J42" s="17" t="n">
        <v>1402.595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44032</v>
      </c>
      <c r="B43" s="16" t="s">
        <v>523</v>
      </c>
      <c r="C43" s="16" t="s">
        <v>42</v>
      </c>
      <c r="D43" s="16" t="s">
        <v>43</v>
      </c>
      <c r="E43" s="17" t="n">
        <v>200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2139</v>
      </c>
      <c r="J43" s="17" t="n">
        <v>10.9728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44035</v>
      </c>
      <c r="B44" s="16" t="s">
        <v>523</v>
      </c>
      <c r="C44" s="16" t="s">
        <v>42</v>
      </c>
      <c r="D44" s="16" t="s">
        <v>43</v>
      </c>
      <c r="E44" s="17" t="n">
        <v>200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2136</v>
      </c>
      <c r="J44" s="17" t="n">
        <v>10.9578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44039</v>
      </c>
      <c r="B45" s="16" t="s">
        <v>523</v>
      </c>
      <c r="C45" s="16" t="s">
        <v>42</v>
      </c>
      <c r="D45" s="16" t="s">
        <v>43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2132</v>
      </c>
      <c r="J45" s="17" t="n">
        <v>9.50475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44022</v>
      </c>
      <c r="B46" s="16" t="s">
        <v>523</v>
      </c>
      <c r="C46" s="16" t="s">
        <v>45</v>
      </c>
      <c r="D46" s="16" t="s">
        <v>46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2148</v>
      </c>
      <c r="J46" s="17" t="n">
        <v>5109.28</v>
      </c>
      <c r="K46" s="6" t="s">
        <f>=Портфель!F11*Портфель!$Q$13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44053</v>
      </c>
      <c r="B47" s="16" t="s">
        <v>523</v>
      </c>
      <c r="C47" s="16" t="s">
        <v>48</v>
      </c>
      <c r="D47" s="16" t="s">
        <v>49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2118</v>
      </c>
      <c r="J47" s="17" t="n">
        <v>20.26615</v>
      </c>
      <c r="K47" s="6" t="s">
        <f>=Портфель!F12*Портфель!$Q$13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44312</v>
      </c>
      <c r="B48" s="16" t="s">
        <v>523</v>
      </c>
      <c r="C48" s="16" t="s">
        <v>48</v>
      </c>
      <c r="D48" s="16" t="s">
        <v>49</v>
      </c>
      <c r="E48" s="17" t="n">
        <v>100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1858</v>
      </c>
      <c r="J48" s="17" t="n">
        <v>36.0498</v>
      </c>
      <c r="K48" s="6" t="s">
        <f>=Портфель!F12*Портфель!$Q$13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44320</v>
      </c>
      <c r="B49" s="16" t="s">
        <v>523</v>
      </c>
      <c r="C49" s="16" t="s">
        <v>48</v>
      </c>
      <c r="D49" s="16" t="s">
        <v>49</v>
      </c>
      <c r="E49" s="17" t="n">
        <v>100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1851</v>
      </c>
      <c r="J49" s="17" t="n">
        <v>33.6145</v>
      </c>
      <c r="K49" s="6" t="s">
        <f>=Портфель!F12*Портфель!$Q$13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44330</v>
      </c>
      <c r="B50" s="16" t="s">
        <v>523</v>
      </c>
      <c r="C50" s="16" t="s">
        <v>51</v>
      </c>
      <c r="D50" s="16" t="s">
        <v>52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1841</v>
      </c>
      <c r="J50" s="17" t="n">
        <v>963.885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44333</v>
      </c>
      <c r="B51" s="16" t="s">
        <v>523</v>
      </c>
      <c r="C51" s="16" t="s">
        <v>51</v>
      </c>
      <c r="D51" s="16" t="s">
        <v>52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1838</v>
      </c>
      <c r="J51" s="17" t="n">
        <v>962.38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44334</v>
      </c>
      <c r="B52" s="16" t="s">
        <v>523</v>
      </c>
      <c r="C52" s="16" t="s">
        <v>51</v>
      </c>
      <c r="D52" s="16" t="s">
        <v>52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1837</v>
      </c>
      <c r="J52" s="17" t="n">
        <v>941.315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44350</v>
      </c>
      <c r="B53" s="16" t="s">
        <v>523</v>
      </c>
      <c r="C53" s="16" t="s">
        <v>51</v>
      </c>
      <c r="D53" s="16" t="s">
        <v>52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1821</v>
      </c>
      <c r="J53" s="17" t="n">
        <v>902.7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44350</v>
      </c>
      <c r="B54" s="16" t="s">
        <v>523</v>
      </c>
      <c r="C54" s="16" t="s">
        <v>51</v>
      </c>
      <c r="D54" s="16" t="s">
        <v>52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1821</v>
      </c>
      <c r="J54" s="17" t="n">
        <v>902.7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44350</v>
      </c>
      <c r="B55" s="16" t="s">
        <v>523</v>
      </c>
      <c r="C55" s="16" t="s">
        <v>51</v>
      </c>
      <c r="D55" s="16" t="s">
        <v>52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1821</v>
      </c>
      <c r="J55" s="17" t="n">
        <v>891.17</v>
      </c>
      <c r="K55" s="6" t="s">
        <f>=Портфель!F13*Портфель!$Q$13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44160</v>
      </c>
      <c r="B56" s="16" t="s">
        <v>523</v>
      </c>
      <c r="C56" s="16" t="s">
        <v>53</v>
      </c>
      <c r="D56" s="16" t="s">
        <v>54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2011</v>
      </c>
      <c r="J56" s="17" t="n">
        <v>3189.59</v>
      </c>
      <c r="K56" s="6" t="s">
        <f>=Портфель!F14*Портфель!$Q$13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44251</v>
      </c>
      <c r="B57" s="16" t="s">
        <v>523</v>
      </c>
      <c r="C57" s="16" t="s">
        <v>56</v>
      </c>
      <c r="D57" s="16" t="s">
        <v>57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1920</v>
      </c>
      <c r="J57" s="17" t="n">
        <v>4984.49</v>
      </c>
      <c r="K57" s="6" t="s">
        <f>=Портфель!F15*Портфель!$Q$13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44251</v>
      </c>
      <c r="B58" s="16" t="s">
        <v>523</v>
      </c>
      <c r="C58" s="16" t="s">
        <v>59</v>
      </c>
      <c r="D58" s="16" t="s">
        <v>60</v>
      </c>
      <c r="E58" s="17" t="n">
        <v>13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1920</v>
      </c>
      <c r="J58" s="17" t="n">
        <v>3353.0938866923</v>
      </c>
      <c r="K58" s="6" t="s">
        <f>=Портфель!F16*Портфель!$Q$17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44251</v>
      </c>
      <c r="B59" s="16" t="s">
        <v>523</v>
      </c>
      <c r="C59" s="16" t="s">
        <v>59</v>
      </c>
      <c r="D59" s="16" t="s">
        <v>60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1920</v>
      </c>
      <c r="J59" s="17" t="n">
        <v>3352.183323</v>
      </c>
      <c r="K59" s="6" t="s">
        <f>=Портфель!F16*Портфель!$Q$17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44799</v>
      </c>
      <c r="B60" s="16" t="s">
        <v>523</v>
      </c>
      <c r="C60" s="16" t="s">
        <v>63</v>
      </c>
      <c r="D60" s="16" t="s">
        <v>64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1372</v>
      </c>
      <c r="J60" s="17" t="n">
        <v>907.5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44166</v>
      </c>
      <c r="B61" s="16" t="s">
        <v>523</v>
      </c>
      <c r="C61" s="16" t="s">
        <v>65</v>
      </c>
      <c r="D61" s="16" t="s">
        <v>66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2005</v>
      </c>
      <c r="J61" s="17" t="n">
        <v>2795.9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44014</v>
      </c>
      <c r="B62" s="16" t="s">
        <v>523</v>
      </c>
      <c r="C62" s="16" t="s">
        <v>67</v>
      </c>
      <c r="D62" s="16" t="s">
        <v>68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2157</v>
      </c>
      <c r="J62" s="17" t="n">
        <v>4229.65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43966</v>
      </c>
      <c r="B63" s="16" t="s">
        <v>523</v>
      </c>
      <c r="C63" s="16" t="s">
        <v>69</v>
      </c>
      <c r="D63" s="16" t="s">
        <v>70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2205</v>
      </c>
      <c r="J63" s="17" t="n">
        <v>186.327</v>
      </c>
      <c r="K63" s="6" t="s">
        <f>=Портфель!F20*Портфель!$Q$13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44028</v>
      </c>
      <c r="B64" s="16" t="s">
        <v>523</v>
      </c>
      <c r="C64" s="16" t="s">
        <v>69</v>
      </c>
      <c r="D64" s="16" t="s">
        <v>70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2143</v>
      </c>
      <c r="J64" s="17" t="n">
        <v>182.937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43948</v>
      </c>
      <c r="B65" s="16" t="s">
        <v>523</v>
      </c>
      <c r="C65" s="16" t="s">
        <v>71</v>
      </c>
      <c r="D65" s="16" t="s">
        <v>72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2223</v>
      </c>
      <c r="J65" s="17" t="n">
        <v>87.662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44029</v>
      </c>
      <c r="B66" s="16" t="s">
        <v>523</v>
      </c>
      <c r="C66" s="16" t="s">
        <v>71</v>
      </c>
      <c r="D66" s="16" t="s">
        <v>72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2142</v>
      </c>
      <c r="J66" s="17" t="n">
        <v>113.058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43857</v>
      </c>
      <c r="B67" s="16" t="s">
        <v>523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2314</v>
      </c>
      <c r="J67" s="17" t="n">
        <v>109.026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43920</v>
      </c>
      <c r="B68" s="16" t="s">
        <v>523</v>
      </c>
      <c r="C68" s="16" t="s">
        <v>73</v>
      </c>
      <c r="D68" s="16" t="s">
        <v>74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2251</v>
      </c>
      <c r="J68" s="17" t="n">
        <v>66.038</v>
      </c>
      <c r="K68" s="6" t="s">
        <f>=Портфель!F22*Портфель!$Q$13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43983</v>
      </c>
      <c r="B69" s="16" t="s">
        <v>523</v>
      </c>
      <c r="C69" s="16" t="s">
        <v>75</v>
      </c>
      <c r="D69" s="16" t="s">
        <v>76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2188</v>
      </c>
      <c r="J69" s="17" t="n">
        <v>352.755</v>
      </c>
      <c r="K69" s="6" t="s">
        <f>=Портфель!F23*Портфель!$Q$13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44334</v>
      </c>
      <c r="B70" s="16" t="s">
        <v>523</v>
      </c>
      <c r="C70" s="16" t="s">
        <v>75</v>
      </c>
      <c r="D70" s="16" t="s">
        <v>76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1837</v>
      </c>
      <c r="J70" s="17" t="n">
        <v>640.115</v>
      </c>
      <c r="K70" s="6" t="s">
        <f>=Портфель!F23*Портфель!$Q$13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/>
      <c r="B71" s="16"/>
      <c r="C71" s="16"/>
      <c r="D71" s="16"/>
      <c r="E71" s="17"/>
      <c r="F71" s="7"/>
      <c r="G71" s="17"/>
      <c r="H71" s="16"/>
      <c r="I71" s="7"/>
      <c r="J71" s="17"/>
      <c r="K71" s="4" t="s">
        <v>81</v>
      </c>
      <c r="L71" s="8" t="s">
        <f>=SUBTOTAL(109,L2:L70)</f>
      </c>
      <c r="M71" s="8" t="s">
        <f>=SUBTOTAL(109,M2:M70)</f>
      </c>
      <c r="N71" s="8" t="s">
        <f>=MAX(0,M71*0.13)</f>
      </c>
    </row>
  </sheetData>
  <autoFilter ref="A1:O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546</v>
      </c>
      <c r="D1" s="38" t="s">
        <v>547</v>
      </c>
      <c r="E1" s="38" t="s">
        <v>518</v>
      </c>
      <c r="F1" s="38" t="s">
        <v>548</v>
      </c>
      <c r="G1" s="38" t="s">
        <v>515</v>
      </c>
      <c r="H1" s="38" t="s">
        <v>549</v>
      </c>
      <c r="I1" s="38" t="s">
        <v>550</v>
      </c>
      <c r="J1" s="38" t="s">
        <v>551</v>
      </c>
      <c r="K1" s="38" t="s">
        <v>552</v>
      </c>
    </row>
    <row collapsed="false" customFormat="false" customHeight="false" hidden="false" ht="12.1" outlineLevel="0" r="2">
      <c r="A2" s="16" t="s">
        <v>278</v>
      </c>
      <c r="B2" s="16" t="s">
        <v>553</v>
      </c>
      <c r="C2" s="40" t="n">
        <v>43920</v>
      </c>
      <c r="D2" s="41" t="n">
        <v>44034</v>
      </c>
      <c r="E2" s="17" t="n">
        <v>181.34</v>
      </c>
      <c r="F2" s="17" t="n">
        <v>205.98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279</v>
      </c>
      <c r="B3" s="16" t="s">
        <v>554</v>
      </c>
      <c r="C3" s="40" t="n">
        <v>43920</v>
      </c>
      <c r="D3" s="41" t="n">
        <v>44034</v>
      </c>
      <c r="E3" s="17" t="n">
        <v>5.14</v>
      </c>
      <c r="F3" s="17" t="n">
        <v>5.57</v>
      </c>
      <c r="G3" s="17" t="n">
        <v>150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279</v>
      </c>
      <c r="B4" s="16" t="s">
        <v>554</v>
      </c>
      <c r="C4" s="40" t="n">
        <v>44000</v>
      </c>
      <c r="D4" s="41" t="n">
        <v>44034</v>
      </c>
      <c r="E4" s="17" t="n">
        <v>5.354</v>
      </c>
      <c r="F4" s="17" t="n">
        <v>5.57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279</v>
      </c>
      <c r="B5" s="16" t="s">
        <v>554</v>
      </c>
      <c r="C5" s="40" t="n">
        <v>44014</v>
      </c>
      <c r="D5" s="41" t="n">
        <v>44034</v>
      </c>
      <c r="E5" s="17" t="n">
        <v>5.428</v>
      </c>
      <c r="F5" s="17" t="n">
        <v>5.57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279</v>
      </c>
      <c r="B6" s="16" t="s">
        <v>554</v>
      </c>
      <c r="C6" s="40" t="n">
        <v>44039</v>
      </c>
      <c r="D6" s="41" t="n">
        <v>44096</v>
      </c>
      <c r="E6" s="17" t="n">
        <v>5.664</v>
      </c>
      <c r="F6" s="17" t="n">
        <v>5.69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279</v>
      </c>
      <c r="B7" s="16" t="s">
        <v>554</v>
      </c>
      <c r="C7" s="40" t="n">
        <v>44039</v>
      </c>
      <c r="D7" s="41" t="n">
        <v>44096</v>
      </c>
      <c r="E7" s="17" t="n">
        <v>5.664</v>
      </c>
      <c r="F7" s="17" t="n">
        <v>5.69</v>
      </c>
      <c r="G7" s="17" t="n">
        <v>735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279</v>
      </c>
      <c r="B8" s="16" t="s">
        <v>554</v>
      </c>
      <c r="C8" s="40" t="n">
        <v>44039</v>
      </c>
      <c r="D8" s="41" t="n">
        <v>44096</v>
      </c>
      <c r="E8" s="17" t="n">
        <v>5.664</v>
      </c>
      <c r="F8" s="17" t="n">
        <v>5.69</v>
      </c>
      <c r="G8" s="17" t="n">
        <v>2062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279</v>
      </c>
      <c r="B9" s="16" t="s">
        <v>554</v>
      </c>
      <c r="C9" s="40" t="n">
        <v>44039</v>
      </c>
      <c r="D9" s="41" t="n">
        <v>44096</v>
      </c>
      <c r="E9" s="17" t="n">
        <v>5.664</v>
      </c>
      <c r="F9" s="17" t="n">
        <v>5.69</v>
      </c>
      <c r="G9" s="17" t="n">
        <v>178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279</v>
      </c>
      <c r="B10" s="16" t="s">
        <v>554</v>
      </c>
      <c r="C10" s="40" t="n">
        <v>44039</v>
      </c>
      <c r="D10" s="41" t="n">
        <v>44096</v>
      </c>
      <c r="E10" s="17" t="n">
        <v>5.664</v>
      </c>
      <c r="F10" s="17" t="n">
        <v>5.69</v>
      </c>
      <c r="G10" s="17" t="n">
        <v>182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279</v>
      </c>
      <c r="B11" s="16" t="s">
        <v>554</v>
      </c>
      <c r="C11" s="40" t="n">
        <v>44039</v>
      </c>
      <c r="D11" s="41" t="n">
        <v>44096</v>
      </c>
      <c r="E11" s="17" t="n">
        <v>5.664</v>
      </c>
      <c r="F11" s="17" t="n">
        <v>5.69</v>
      </c>
      <c r="G11" s="17" t="n">
        <v>1600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279</v>
      </c>
      <c r="B12" s="16" t="s">
        <v>554</v>
      </c>
      <c r="C12" s="40" t="n">
        <v>44039</v>
      </c>
      <c r="D12" s="41" t="n">
        <v>44096</v>
      </c>
      <c r="E12" s="17" t="n">
        <v>5.664</v>
      </c>
      <c r="F12" s="17" t="n">
        <v>5.69</v>
      </c>
      <c r="G12" s="17" t="n">
        <v>430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279</v>
      </c>
      <c r="B13" s="16" t="s">
        <v>554</v>
      </c>
      <c r="C13" s="40" t="n">
        <v>44039</v>
      </c>
      <c r="D13" s="41" t="n">
        <v>44096</v>
      </c>
      <c r="E13" s="17" t="n">
        <v>5.664</v>
      </c>
      <c r="F13" s="17" t="n">
        <v>5.69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279</v>
      </c>
      <c r="B14" s="16" t="s">
        <v>554</v>
      </c>
      <c r="C14" s="40" t="n">
        <v>44039</v>
      </c>
      <c r="D14" s="41" t="n">
        <v>44096</v>
      </c>
      <c r="E14" s="17" t="n">
        <v>5.664</v>
      </c>
      <c r="F14" s="17" t="n">
        <v>5.69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279</v>
      </c>
      <c r="B15" s="16" t="s">
        <v>554</v>
      </c>
      <c r="C15" s="40" t="n">
        <v>44039</v>
      </c>
      <c r="D15" s="41" t="n">
        <v>44096</v>
      </c>
      <c r="E15" s="17" t="n">
        <v>5.664</v>
      </c>
      <c r="F15" s="17" t="n">
        <v>5.69</v>
      </c>
      <c r="G15" s="17" t="n">
        <v>180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279</v>
      </c>
      <c r="B16" s="16" t="s">
        <v>554</v>
      </c>
      <c r="C16" s="40" t="n">
        <v>44039</v>
      </c>
      <c r="D16" s="41" t="n">
        <v>44096</v>
      </c>
      <c r="E16" s="17" t="n">
        <v>5.664</v>
      </c>
      <c r="F16" s="17" t="n">
        <v>5.69</v>
      </c>
      <c r="G16" s="17" t="n">
        <v>80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279</v>
      </c>
      <c r="B17" s="16" t="s">
        <v>554</v>
      </c>
      <c r="C17" s="40" t="n">
        <v>44039</v>
      </c>
      <c r="D17" s="41" t="n">
        <v>44096</v>
      </c>
      <c r="E17" s="17" t="n">
        <v>5.664</v>
      </c>
      <c r="F17" s="17" t="n">
        <v>5.69</v>
      </c>
      <c r="G17" s="17" t="n">
        <v>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279</v>
      </c>
      <c r="B18" s="16" t="s">
        <v>554</v>
      </c>
      <c r="C18" s="40" t="n">
        <v>44039</v>
      </c>
      <c r="D18" s="41" t="n">
        <v>44096</v>
      </c>
      <c r="E18" s="17" t="n">
        <v>5.664</v>
      </c>
      <c r="F18" s="17" t="n">
        <v>5.692</v>
      </c>
      <c r="G18" s="17" t="n">
        <v>970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279</v>
      </c>
      <c r="B19" s="16" t="s">
        <v>554</v>
      </c>
      <c r="C19" s="40" t="n">
        <v>44039</v>
      </c>
      <c r="D19" s="41" t="n">
        <v>44096</v>
      </c>
      <c r="E19" s="17" t="n">
        <v>5.664</v>
      </c>
      <c r="F19" s="17" t="n">
        <v>5.692</v>
      </c>
      <c r="G19" s="17" t="n">
        <v>63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280</v>
      </c>
      <c r="B20" s="16" t="s">
        <v>555</v>
      </c>
      <c r="C20" s="40" t="n">
        <v>43927</v>
      </c>
      <c r="D20" s="41" t="n">
        <v>44034</v>
      </c>
      <c r="E20" s="17" t="n">
        <v>7.1773</v>
      </c>
      <c r="F20" s="17" t="n">
        <v>7.3858</v>
      </c>
      <c r="G20" s="17" t="n">
        <v>54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280</v>
      </c>
      <c r="B21" s="16" t="s">
        <v>555</v>
      </c>
      <c r="C21" s="40" t="n">
        <v>43927</v>
      </c>
      <c r="D21" s="41" t="n">
        <v>44034</v>
      </c>
      <c r="E21" s="17" t="n">
        <v>7.1773</v>
      </c>
      <c r="F21" s="17" t="n">
        <v>7.3877</v>
      </c>
      <c r="G21" s="17" t="n">
        <v>96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280</v>
      </c>
      <c r="B22" s="16" t="s">
        <v>555</v>
      </c>
      <c r="C22" s="40" t="n">
        <v>44000</v>
      </c>
      <c r="D22" s="41" t="n">
        <v>44034</v>
      </c>
      <c r="E22" s="17" t="n">
        <v>6.9482</v>
      </c>
      <c r="F22" s="17" t="n">
        <v>7.3877</v>
      </c>
      <c r="G22" s="17" t="n">
        <v>143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281</v>
      </c>
      <c r="B23" s="16" t="s">
        <v>532</v>
      </c>
      <c r="C23" s="40" t="n">
        <v>43930</v>
      </c>
      <c r="D23" s="41" t="n">
        <v>44232</v>
      </c>
      <c r="E23" s="17" t="n">
        <v>605.91</v>
      </c>
      <c r="F23" s="17" t="n">
        <v>508.4467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281</v>
      </c>
      <c r="B24" s="16" t="s">
        <v>532</v>
      </c>
      <c r="C24" s="40" t="n">
        <v>44127</v>
      </c>
      <c r="D24" s="41" t="n">
        <v>44232</v>
      </c>
      <c r="E24" s="17" t="n">
        <v>425.91</v>
      </c>
      <c r="F24" s="17" t="n">
        <v>508.4467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281</v>
      </c>
      <c r="B25" s="16" t="s">
        <v>532</v>
      </c>
      <c r="C25" s="40" t="n">
        <v>44158</v>
      </c>
      <c r="D25" s="41" t="n">
        <v>44232</v>
      </c>
      <c r="E25" s="17" t="n">
        <v>520.36</v>
      </c>
      <c r="F25" s="17" t="n">
        <v>508.4467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282</v>
      </c>
      <c r="B26" s="16" t="s">
        <v>531</v>
      </c>
      <c r="C26" s="40" t="n">
        <v>43930</v>
      </c>
      <c r="D26" s="41" t="n">
        <v>44159</v>
      </c>
      <c r="E26" s="17" t="n">
        <v>0.0358</v>
      </c>
      <c r="F26" s="17" t="n">
        <v>0.0366</v>
      </c>
      <c r="G26" s="17" t="n">
        <v>30000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283</v>
      </c>
      <c r="B27" s="16" t="s">
        <v>363</v>
      </c>
      <c r="C27" s="40" t="n">
        <v>43943</v>
      </c>
      <c r="D27" s="41" t="n">
        <v>43979</v>
      </c>
      <c r="E27" s="17" t="n">
        <v>242.4947</v>
      </c>
      <c r="F27" s="17" t="n">
        <v>226.6926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283</v>
      </c>
      <c r="B28" s="16" t="s">
        <v>363</v>
      </c>
      <c r="C28" s="40" t="n">
        <v>43943</v>
      </c>
      <c r="D28" s="41" t="n">
        <v>43979</v>
      </c>
      <c r="E28" s="17" t="n">
        <v>242.4947</v>
      </c>
      <c r="F28" s="17" t="n">
        <v>226.6926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283</v>
      </c>
      <c r="B29" s="16" t="s">
        <v>363</v>
      </c>
      <c r="C29" s="40" t="n">
        <v>43943</v>
      </c>
      <c r="D29" s="41" t="n">
        <v>43979</v>
      </c>
      <c r="E29" s="17" t="n">
        <v>242.4947</v>
      </c>
      <c r="F29" s="17" t="n">
        <v>226.6926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283</v>
      </c>
      <c r="B30" s="16" t="s">
        <v>363</v>
      </c>
      <c r="C30" s="40" t="n">
        <v>43943</v>
      </c>
      <c r="D30" s="41" t="n">
        <v>43979</v>
      </c>
      <c r="E30" s="17" t="n">
        <v>242.4947</v>
      </c>
      <c r="F30" s="17" t="n">
        <v>226.6926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284</v>
      </c>
      <c r="B31" s="16" t="s">
        <v>524</v>
      </c>
      <c r="C31" s="40" t="n">
        <v>43943</v>
      </c>
      <c r="D31" s="41" t="n">
        <v>44230</v>
      </c>
      <c r="E31" s="17" t="n">
        <v>13.019</v>
      </c>
      <c r="F31" s="17" t="n">
        <v>18.111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285</v>
      </c>
      <c r="B32" s="16" t="s">
        <v>556</v>
      </c>
      <c r="C32" s="40" t="n">
        <v>43943</v>
      </c>
      <c r="D32" s="41" t="n">
        <v>43959</v>
      </c>
      <c r="E32" s="17" t="n">
        <v>159.678</v>
      </c>
      <c r="F32" s="17" t="n">
        <v>177.865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286</v>
      </c>
      <c r="B33" s="16" t="s">
        <v>557</v>
      </c>
      <c r="C33" s="40" t="n">
        <v>43945</v>
      </c>
      <c r="D33" s="41" t="n">
        <v>44026</v>
      </c>
      <c r="E33" s="17" t="n">
        <v>120.9577</v>
      </c>
      <c r="F33" s="17" t="n">
        <v>123.8088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286</v>
      </c>
      <c r="B34" s="16" t="s">
        <v>557</v>
      </c>
      <c r="C34" s="40" t="n">
        <v>43945</v>
      </c>
      <c r="D34" s="41" t="n">
        <v>44026</v>
      </c>
      <c r="E34" s="17" t="n">
        <v>120.9577</v>
      </c>
      <c r="F34" s="17" t="n">
        <v>123.8088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286</v>
      </c>
      <c r="B35" s="16" t="s">
        <v>557</v>
      </c>
      <c r="C35" s="40" t="n">
        <v>43945</v>
      </c>
      <c r="D35" s="41" t="n">
        <v>44026</v>
      </c>
      <c r="E35" s="17" t="n">
        <v>120.9577</v>
      </c>
      <c r="F35" s="17" t="n">
        <v>123.8088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286</v>
      </c>
      <c r="B36" s="16" t="s">
        <v>557</v>
      </c>
      <c r="C36" s="40" t="n">
        <v>43945</v>
      </c>
      <c r="D36" s="41" t="n">
        <v>44026</v>
      </c>
      <c r="E36" s="17" t="n">
        <v>120.9577</v>
      </c>
      <c r="F36" s="17" t="n">
        <v>123.8088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286</v>
      </c>
      <c r="B37" s="16" t="s">
        <v>557</v>
      </c>
      <c r="C37" s="40" t="n">
        <v>43945</v>
      </c>
      <c r="D37" s="41" t="n">
        <v>44026</v>
      </c>
      <c r="E37" s="17" t="n">
        <v>120.9577</v>
      </c>
      <c r="F37" s="17" t="n">
        <v>123.8088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287</v>
      </c>
      <c r="B38" s="16" t="s">
        <v>369</v>
      </c>
      <c r="C38" s="40" t="n">
        <v>43949</v>
      </c>
      <c r="D38" s="41" t="n">
        <v>44134</v>
      </c>
      <c r="E38" s="17" t="n">
        <v>984.0922</v>
      </c>
      <c r="F38" s="17" t="n">
        <v>1819.5286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287</v>
      </c>
      <c r="B39" s="16" t="s">
        <v>369</v>
      </c>
      <c r="C39" s="40" t="n">
        <v>43949</v>
      </c>
      <c r="D39" s="41" t="n">
        <v>44134</v>
      </c>
      <c r="E39" s="17" t="n">
        <v>984.0922</v>
      </c>
      <c r="F39" s="17" t="n">
        <v>1819.5286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288</v>
      </c>
      <c r="B40" s="16" t="s">
        <v>527</v>
      </c>
      <c r="C40" s="40" t="n">
        <v>43950</v>
      </c>
      <c r="D40" s="41" t="n">
        <v>44134</v>
      </c>
      <c r="E40" s="17" t="n">
        <v>1024.06</v>
      </c>
      <c r="F40" s="17" t="n">
        <v>1834.48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288</v>
      </c>
      <c r="B41" s="16" t="s">
        <v>527</v>
      </c>
      <c r="C41" s="40" t="n">
        <v>43998</v>
      </c>
      <c r="D41" s="41" t="n">
        <v>44134</v>
      </c>
      <c r="E41" s="17" t="n">
        <v>1275.41</v>
      </c>
      <c r="F41" s="17" t="n">
        <v>1834.48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288</v>
      </c>
      <c r="B42" s="16" t="s">
        <v>527</v>
      </c>
      <c r="C42" s="40" t="n">
        <v>44014</v>
      </c>
      <c r="D42" s="41" t="n">
        <v>44134</v>
      </c>
      <c r="E42" s="17" t="n">
        <v>1430.08</v>
      </c>
      <c r="F42" s="17" t="n">
        <v>1834.68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289</v>
      </c>
      <c r="B43" s="16" t="s">
        <v>371</v>
      </c>
      <c r="C43" s="40" t="n">
        <v>43951</v>
      </c>
      <c r="D43" s="41" t="n">
        <v>44166</v>
      </c>
      <c r="E43" s="17" t="n">
        <v>1445.786</v>
      </c>
      <c r="F43" s="17" t="n">
        <v>1699.2578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289</v>
      </c>
      <c r="B44" s="16" t="s">
        <v>371</v>
      </c>
      <c r="C44" s="40" t="n">
        <v>43990</v>
      </c>
      <c r="D44" s="41" t="n">
        <v>44166</v>
      </c>
      <c r="E44" s="17" t="n">
        <v>1354.1074</v>
      </c>
      <c r="F44" s="17" t="n">
        <v>1699.2578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290</v>
      </c>
      <c r="B45" s="16" t="s">
        <v>525</v>
      </c>
      <c r="C45" s="40" t="n">
        <v>43956</v>
      </c>
      <c r="D45" s="41" t="n">
        <v>44247</v>
      </c>
      <c r="E45" s="17" t="n">
        <v>1534.49</v>
      </c>
      <c r="F45" s="17" t="n">
        <v>1600.3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290</v>
      </c>
      <c r="B46" s="16" t="s">
        <v>525</v>
      </c>
      <c r="C46" s="40" t="n">
        <v>43985</v>
      </c>
      <c r="D46" s="41" t="n">
        <v>44247</v>
      </c>
      <c r="E46" s="17" t="n">
        <v>1326.47</v>
      </c>
      <c r="F46" s="17" t="n">
        <v>1600.3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290</v>
      </c>
      <c r="B47" s="16" t="s">
        <v>525</v>
      </c>
      <c r="C47" s="40" t="n">
        <v>44144</v>
      </c>
      <c r="D47" s="41" t="n">
        <v>44247</v>
      </c>
      <c r="E47" s="17" t="n">
        <v>1733.47</v>
      </c>
      <c r="F47" s="17" t="n">
        <v>1600.3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291</v>
      </c>
      <c r="B48" s="16" t="s">
        <v>526</v>
      </c>
      <c r="C48" s="40" t="n">
        <v>43956</v>
      </c>
      <c r="D48" s="41" t="n">
        <v>44256</v>
      </c>
      <c r="E48" s="17" t="n">
        <v>613.64</v>
      </c>
      <c r="F48" s="17" t="n">
        <v>845.1775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291</v>
      </c>
      <c r="B49" s="16" t="s">
        <v>526</v>
      </c>
      <c r="C49" s="40" t="n">
        <v>43959</v>
      </c>
      <c r="D49" s="41" t="n">
        <v>44256</v>
      </c>
      <c r="E49" s="17" t="n">
        <v>602.6</v>
      </c>
      <c r="F49" s="17" t="n">
        <v>845.1775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291</v>
      </c>
      <c r="B50" s="16" t="s">
        <v>526</v>
      </c>
      <c r="C50" s="40" t="n">
        <v>44035</v>
      </c>
      <c r="D50" s="41" t="n">
        <v>44256</v>
      </c>
      <c r="E50" s="17" t="n">
        <v>747.435</v>
      </c>
      <c r="F50" s="17" t="n">
        <v>845.1775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292</v>
      </c>
      <c r="B51" s="16" t="s">
        <v>558</v>
      </c>
      <c r="C51" s="40" t="n">
        <v>43959</v>
      </c>
      <c r="D51" s="41" t="n">
        <v>44034</v>
      </c>
      <c r="E51" s="17" t="n">
        <v>1000.5782</v>
      </c>
      <c r="F51" s="17" t="n">
        <v>1119.5013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292</v>
      </c>
      <c r="B52" s="16" t="s">
        <v>558</v>
      </c>
      <c r="C52" s="40" t="n">
        <v>44035</v>
      </c>
      <c r="D52" s="41" t="n">
        <v>44126</v>
      </c>
      <c r="E52" s="17" t="n">
        <v>1129.6011</v>
      </c>
      <c r="F52" s="17" t="n">
        <v>1304.3477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293</v>
      </c>
      <c r="B53" s="16" t="s">
        <v>559</v>
      </c>
      <c r="C53" s="40" t="n">
        <v>43973</v>
      </c>
      <c r="D53" s="41" t="n">
        <v>43973</v>
      </c>
      <c r="E53" s="17" t="n">
        <v>7.7733</v>
      </c>
      <c r="F53" s="17" t="n">
        <v>7.7288</v>
      </c>
      <c r="G53" s="17" t="n">
        <v>40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293</v>
      </c>
      <c r="B54" s="16" t="s">
        <v>559</v>
      </c>
      <c r="C54" s="40" t="n">
        <v>43973</v>
      </c>
      <c r="D54" s="41" t="n">
        <v>43973</v>
      </c>
      <c r="E54" s="17" t="n">
        <v>7.7733</v>
      </c>
      <c r="F54" s="17" t="n">
        <v>7.7267</v>
      </c>
      <c r="G54" s="17" t="n">
        <v>60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294</v>
      </c>
      <c r="B55" s="16" t="s">
        <v>530</v>
      </c>
      <c r="C55" s="40" t="n">
        <v>43976</v>
      </c>
      <c r="D55" s="41" t="n">
        <v>44313</v>
      </c>
      <c r="E55" s="17" t="n">
        <v>82.457</v>
      </c>
      <c r="F55" s="17" t="n">
        <v>105.014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294</v>
      </c>
      <c r="B56" s="16" t="s">
        <v>530</v>
      </c>
      <c r="C56" s="40" t="n">
        <v>44028</v>
      </c>
      <c r="D56" s="41" t="n">
        <v>44313</v>
      </c>
      <c r="E56" s="17" t="n">
        <v>87.121</v>
      </c>
      <c r="F56" s="17" t="n">
        <v>105.014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294</v>
      </c>
      <c r="B57" s="16" t="s">
        <v>530</v>
      </c>
      <c r="C57" s="40" t="n">
        <v>44119</v>
      </c>
      <c r="D57" s="41" t="n">
        <v>44313</v>
      </c>
      <c r="E57" s="17" t="n">
        <v>94.297</v>
      </c>
      <c r="F57" s="17" t="n">
        <v>105.014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294</v>
      </c>
      <c r="B58" s="16" t="s">
        <v>530</v>
      </c>
      <c r="C58" s="40" t="n">
        <v>44251</v>
      </c>
      <c r="D58" s="41" t="n">
        <v>44313</v>
      </c>
      <c r="E58" s="17" t="n">
        <v>108.374</v>
      </c>
      <c r="F58" s="17" t="n">
        <v>105.014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295</v>
      </c>
      <c r="B59" s="16" t="s">
        <v>529</v>
      </c>
      <c r="C59" s="40" t="n">
        <v>43979</v>
      </c>
      <c r="D59" s="41" t="n">
        <v>44267</v>
      </c>
      <c r="E59" s="17" t="n">
        <v>67.251</v>
      </c>
      <c r="F59" s="17" t="n">
        <v>105.2575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296</v>
      </c>
      <c r="B60" s="16" t="s">
        <v>528</v>
      </c>
      <c r="C60" s="40" t="n">
        <v>43979</v>
      </c>
      <c r="D60" s="41" t="n">
        <v>44049</v>
      </c>
      <c r="E60" s="17" t="n">
        <v>111.032</v>
      </c>
      <c r="F60" s="17" t="n">
        <v>110.964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21</v>
      </c>
      <c r="B61" s="16" t="s">
        <v>22</v>
      </c>
      <c r="C61" s="40" t="n">
        <v>43979</v>
      </c>
      <c r="D61" s="41" t="n">
        <v>44144</v>
      </c>
      <c r="E61" s="17" t="n">
        <v>203.017</v>
      </c>
      <c r="F61" s="17" t="n">
        <v>227.7461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21</v>
      </c>
      <c r="B62" s="16" t="s">
        <v>22</v>
      </c>
      <c r="C62" s="40" t="n">
        <v>44099</v>
      </c>
      <c r="D62" s="41" t="n">
        <v>44144</v>
      </c>
      <c r="E62" s="17" t="n">
        <v>229.2045</v>
      </c>
      <c r="F62" s="17" t="n">
        <v>227.7461</v>
      </c>
      <c r="G62" s="17" t="n">
        <v>410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297</v>
      </c>
      <c r="B63" s="16" t="s">
        <v>391</v>
      </c>
      <c r="C63" s="40" t="n">
        <v>43983</v>
      </c>
      <c r="D63" s="41" t="n">
        <v>44076</v>
      </c>
      <c r="E63" s="17" t="n">
        <v>1490.0371</v>
      </c>
      <c r="F63" s="17" t="n">
        <v>1544.5471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297</v>
      </c>
      <c r="B64" s="16" t="s">
        <v>391</v>
      </c>
      <c r="C64" s="40" t="n">
        <v>43984</v>
      </c>
      <c r="D64" s="41" t="n">
        <v>44076</v>
      </c>
      <c r="E64" s="17" t="n">
        <v>1473.699</v>
      </c>
      <c r="F64" s="17" t="n">
        <v>1544.5471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298</v>
      </c>
      <c r="B65" s="16" t="s">
        <v>560</v>
      </c>
      <c r="C65" s="40" t="n">
        <v>43991</v>
      </c>
      <c r="D65" s="41" t="n">
        <v>44049</v>
      </c>
      <c r="E65" s="17" t="n">
        <v>36.208</v>
      </c>
      <c r="F65" s="17" t="n">
        <v>35.632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48</v>
      </c>
      <c r="B66" s="16" t="s">
        <v>49</v>
      </c>
      <c r="C66" s="40" t="n">
        <v>43992</v>
      </c>
      <c r="D66" s="41" t="n">
        <v>44028</v>
      </c>
      <c r="E66" s="17" t="n">
        <v>17.1623</v>
      </c>
      <c r="F66" s="17" t="n">
        <v>17.8104</v>
      </c>
      <c r="G66" s="17" t="n">
        <v>100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299</v>
      </c>
      <c r="B67" s="16" t="s">
        <v>561</v>
      </c>
      <c r="C67" s="40" t="n">
        <v>43993</v>
      </c>
      <c r="D67" s="41" t="n">
        <v>44076</v>
      </c>
      <c r="E67" s="17" t="n">
        <v>14.036</v>
      </c>
      <c r="F67" s="17" t="n">
        <v>13.4433</v>
      </c>
      <c r="G67" s="17" t="n">
        <v>100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300</v>
      </c>
      <c r="B68" s="16" t="s">
        <v>397</v>
      </c>
      <c r="C68" s="40" t="n">
        <v>43997</v>
      </c>
      <c r="D68" s="41" t="n">
        <v>44172</v>
      </c>
      <c r="E68" s="17" t="n">
        <v>1321.6107</v>
      </c>
      <c r="F68" s="17" t="n">
        <v>1704.1041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301</v>
      </c>
      <c r="B69" s="16" t="s">
        <v>535</v>
      </c>
      <c r="C69" s="40" t="n">
        <v>44005</v>
      </c>
      <c r="D69" s="41" t="n">
        <v>44252</v>
      </c>
      <c r="E69" s="17" t="n">
        <v>19548.47</v>
      </c>
      <c r="F69" s="17" t="n">
        <v>23694.15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302</v>
      </c>
      <c r="B70" s="16" t="s">
        <v>562</v>
      </c>
      <c r="C70" s="40" t="n">
        <v>44007</v>
      </c>
      <c r="D70" s="41" t="n">
        <v>44034</v>
      </c>
      <c r="E70" s="17" t="n">
        <v>843.72</v>
      </c>
      <c r="F70" s="17" t="n">
        <v>891.32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303</v>
      </c>
      <c r="B71" s="16" t="s">
        <v>563</v>
      </c>
      <c r="C71" s="40" t="n">
        <v>44008</v>
      </c>
      <c r="D71" s="41" t="n">
        <v>44028</v>
      </c>
      <c r="E71" s="17" t="n">
        <v>57.673</v>
      </c>
      <c r="F71" s="17" t="n">
        <v>57.926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304</v>
      </c>
      <c r="B72" s="16" t="s">
        <v>564</v>
      </c>
      <c r="C72" s="40" t="n">
        <v>44015</v>
      </c>
      <c r="D72" s="41" t="n">
        <v>44267</v>
      </c>
      <c r="E72" s="17" t="n">
        <v>1758.26</v>
      </c>
      <c r="F72" s="17" t="n">
        <v>1812.09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304</v>
      </c>
      <c r="B73" s="16" t="s">
        <v>564</v>
      </c>
      <c r="C73" s="40" t="n">
        <v>44029</v>
      </c>
      <c r="D73" s="41" t="n">
        <v>44267</v>
      </c>
      <c r="E73" s="17" t="n">
        <v>1835.69</v>
      </c>
      <c r="F73" s="17" t="n">
        <v>1811.89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305</v>
      </c>
      <c r="B74" s="16" t="s">
        <v>565</v>
      </c>
      <c r="C74" s="40" t="n">
        <v>44021</v>
      </c>
      <c r="D74" s="41" t="n">
        <v>44028</v>
      </c>
      <c r="E74" s="17" t="n">
        <v>658.57</v>
      </c>
      <c r="F74" s="17" t="n">
        <v>674.17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305</v>
      </c>
      <c r="B75" s="16" t="s">
        <v>565</v>
      </c>
      <c r="C75" s="40" t="n">
        <v>44308</v>
      </c>
      <c r="D75" s="41" t="n">
        <v>44309</v>
      </c>
      <c r="E75" s="17" t="n">
        <v>892.47</v>
      </c>
      <c r="F75" s="17" t="n">
        <v>889.52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305</v>
      </c>
      <c r="B76" s="16" t="s">
        <v>565</v>
      </c>
      <c r="C76" s="40" t="n">
        <v>44308</v>
      </c>
      <c r="D76" s="41" t="n">
        <v>44309</v>
      </c>
      <c r="E76" s="17" t="n">
        <v>892.67</v>
      </c>
      <c r="F76" s="17" t="n">
        <v>889.524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306</v>
      </c>
      <c r="B77" s="16" t="s">
        <v>566</v>
      </c>
      <c r="C77" s="40" t="n">
        <v>44021</v>
      </c>
      <c r="D77" s="41" t="n">
        <v>44049</v>
      </c>
      <c r="E77" s="17" t="n">
        <v>1.5515</v>
      </c>
      <c r="F77" s="17" t="n">
        <v>1.5928</v>
      </c>
      <c r="G77" s="17" t="n">
        <v>1000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307</v>
      </c>
      <c r="B78" s="16" t="s">
        <v>567</v>
      </c>
      <c r="C78" s="40" t="n">
        <v>44025</v>
      </c>
      <c r="D78" s="41" t="n">
        <v>44047</v>
      </c>
      <c r="E78" s="17" t="n">
        <v>26.6798</v>
      </c>
      <c r="F78" s="17" t="n">
        <v>35.6971</v>
      </c>
      <c r="G78" s="17" t="n">
        <v>100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308</v>
      </c>
      <c r="B79" s="16" t="s">
        <v>568</v>
      </c>
      <c r="C79" s="40" t="n">
        <v>44025</v>
      </c>
      <c r="D79" s="41" t="n">
        <v>44076</v>
      </c>
      <c r="E79" s="17" t="n">
        <v>7.8234</v>
      </c>
      <c r="F79" s="17" t="n">
        <v>7.8261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309</v>
      </c>
      <c r="B80" s="16" t="s">
        <v>533</v>
      </c>
      <c r="C80" s="40" t="n">
        <v>44028</v>
      </c>
      <c r="D80" s="41" t="n">
        <v>44232</v>
      </c>
      <c r="E80" s="17" t="n">
        <v>320.609</v>
      </c>
      <c r="F80" s="17" t="n">
        <v>332.634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310</v>
      </c>
      <c r="B81" s="16" t="s">
        <v>536</v>
      </c>
      <c r="C81" s="40" t="n">
        <v>44032</v>
      </c>
      <c r="D81" s="41" t="n">
        <v>44313</v>
      </c>
      <c r="E81" s="17" t="n">
        <v>94.583</v>
      </c>
      <c r="F81" s="17" t="n">
        <v>96.809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310</v>
      </c>
      <c r="B82" s="16" t="s">
        <v>536</v>
      </c>
      <c r="C82" s="40" t="n">
        <v>44032</v>
      </c>
      <c r="D82" s="41" t="n">
        <v>44313</v>
      </c>
      <c r="E82" s="17" t="n">
        <v>94.583</v>
      </c>
      <c r="F82" s="17" t="n">
        <v>96.859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310</v>
      </c>
      <c r="B83" s="16" t="s">
        <v>536</v>
      </c>
      <c r="C83" s="40" t="n">
        <v>44035</v>
      </c>
      <c r="D83" s="41" t="n">
        <v>44313</v>
      </c>
      <c r="E83" s="17" t="n">
        <v>94.232</v>
      </c>
      <c r="F83" s="17" t="n">
        <v>96.8585</v>
      </c>
      <c r="G83" s="17" t="n">
        <v>20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311</v>
      </c>
      <c r="B84" s="16" t="s">
        <v>569</v>
      </c>
      <c r="C84" s="40" t="n">
        <v>44032</v>
      </c>
      <c r="D84" s="41" t="n">
        <v>44313</v>
      </c>
      <c r="E84" s="17" t="n">
        <v>15706.98</v>
      </c>
      <c r="F84" s="17" t="n">
        <v>16490.38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312</v>
      </c>
      <c r="B85" s="16" t="s">
        <v>534</v>
      </c>
      <c r="C85" s="40" t="n">
        <v>44032</v>
      </c>
      <c r="D85" s="41" t="n">
        <v>44247</v>
      </c>
      <c r="E85" s="17" t="n">
        <v>2.8435</v>
      </c>
      <c r="F85" s="17" t="n">
        <v>2.8576</v>
      </c>
      <c r="G85" s="17" t="n">
        <v>1000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313</v>
      </c>
      <c r="B86" s="16" t="s">
        <v>570</v>
      </c>
      <c r="C86" s="40" t="n">
        <v>44039</v>
      </c>
      <c r="D86" s="41" t="n">
        <v>44096</v>
      </c>
      <c r="E86" s="17" t="n">
        <v>1376.6875</v>
      </c>
      <c r="F86" s="17" t="n">
        <v>1376.8112</v>
      </c>
      <c r="G86" s="17" t="n">
        <v>4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313</v>
      </c>
      <c r="B87" s="16" t="s">
        <v>570</v>
      </c>
      <c r="C87" s="40" t="n">
        <v>44039</v>
      </c>
      <c r="D87" s="41" t="n">
        <v>44096</v>
      </c>
      <c r="E87" s="17" t="n">
        <v>1378.6888</v>
      </c>
      <c r="F87" s="17" t="n">
        <v>1376.8112</v>
      </c>
      <c r="G87" s="17" t="n">
        <v>26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313</v>
      </c>
      <c r="B88" s="16" t="s">
        <v>570</v>
      </c>
      <c r="C88" s="40" t="n">
        <v>44039</v>
      </c>
      <c r="D88" s="41" t="n">
        <v>44096</v>
      </c>
      <c r="E88" s="17" t="n">
        <v>1376.6867</v>
      </c>
      <c r="F88" s="17" t="n">
        <v>1376.8112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313</v>
      </c>
      <c r="B89" s="16" t="s">
        <v>570</v>
      </c>
      <c r="C89" s="40" t="n">
        <v>44039</v>
      </c>
      <c r="D89" s="41" t="n">
        <v>44096</v>
      </c>
      <c r="E89" s="17" t="n">
        <v>1376.19</v>
      </c>
      <c r="F89" s="17" t="n">
        <v>1376.8112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313</v>
      </c>
      <c r="B90" s="16" t="s">
        <v>570</v>
      </c>
      <c r="C90" s="40" t="n">
        <v>44039</v>
      </c>
      <c r="D90" s="41" t="n">
        <v>44096</v>
      </c>
      <c r="E90" s="17" t="n">
        <v>1376.19</v>
      </c>
      <c r="F90" s="17" t="n">
        <v>1377.31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314</v>
      </c>
      <c r="B91" s="16" t="s">
        <v>571</v>
      </c>
      <c r="C91" s="40" t="n">
        <v>44047</v>
      </c>
      <c r="D91" s="41" t="n">
        <v>44232</v>
      </c>
      <c r="E91" s="17" t="n">
        <v>36.8534</v>
      </c>
      <c r="F91" s="17" t="n">
        <v>40.6946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315</v>
      </c>
      <c r="B92" s="16" t="s">
        <v>572</v>
      </c>
      <c r="C92" s="40" t="n">
        <v>44076</v>
      </c>
      <c r="D92" s="41" t="n">
        <v>44167</v>
      </c>
      <c r="E92" s="17" t="n">
        <v>6.298</v>
      </c>
      <c r="F92" s="17" t="n">
        <v>7.0827</v>
      </c>
      <c r="G92" s="17" t="n">
        <v>272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315</v>
      </c>
      <c r="B93" s="16" t="s">
        <v>572</v>
      </c>
      <c r="C93" s="40" t="n">
        <v>44076</v>
      </c>
      <c r="D93" s="41" t="n">
        <v>44167</v>
      </c>
      <c r="E93" s="17" t="n">
        <v>6.3211</v>
      </c>
      <c r="F93" s="17" t="n">
        <v>7.0827</v>
      </c>
      <c r="G93" s="17" t="n">
        <v>488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315</v>
      </c>
      <c r="B94" s="16" t="s">
        <v>572</v>
      </c>
      <c r="C94" s="40" t="n">
        <v>44076</v>
      </c>
      <c r="D94" s="41" t="n">
        <v>44167</v>
      </c>
      <c r="E94" s="17" t="n">
        <v>6.3283</v>
      </c>
      <c r="F94" s="17" t="n">
        <v>7.0827</v>
      </c>
      <c r="G94" s="17" t="n">
        <v>210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315</v>
      </c>
      <c r="B95" s="16" t="s">
        <v>572</v>
      </c>
      <c r="C95" s="40" t="n">
        <v>44123</v>
      </c>
      <c r="D95" s="41" t="n">
        <v>44167</v>
      </c>
      <c r="E95" s="17" t="n">
        <v>6.8609</v>
      </c>
      <c r="F95" s="17" t="n">
        <v>7.0827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315</v>
      </c>
      <c r="B96" s="16" t="s">
        <v>572</v>
      </c>
      <c r="C96" s="40" t="n">
        <v>44123</v>
      </c>
      <c r="D96" s="41" t="n">
        <v>44167</v>
      </c>
      <c r="E96" s="17" t="n">
        <v>6.8316</v>
      </c>
      <c r="F96" s="17" t="n">
        <v>7.0827</v>
      </c>
      <c r="G96" s="17" t="n">
        <v>80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315</v>
      </c>
      <c r="B97" s="16" t="s">
        <v>572</v>
      </c>
      <c r="C97" s="40" t="n">
        <v>44127</v>
      </c>
      <c r="D97" s="41" t="n">
        <v>44167</v>
      </c>
      <c r="E97" s="17" t="n">
        <v>6.5748</v>
      </c>
      <c r="F97" s="17" t="n">
        <v>7.0827</v>
      </c>
      <c r="G97" s="17" t="n">
        <v>791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315</v>
      </c>
      <c r="B98" s="16" t="s">
        <v>572</v>
      </c>
      <c r="C98" s="40" t="n">
        <v>44134</v>
      </c>
      <c r="D98" s="41" t="n">
        <v>44167</v>
      </c>
      <c r="E98" s="17" t="n">
        <v>6.3784</v>
      </c>
      <c r="F98" s="17" t="n">
        <v>7.0827</v>
      </c>
      <c r="G98" s="17" t="n">
        <v>126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316</v>
      </c>
      <c r="B99" s="16" t="s">
        <v>573</v>
      </c>
      <c r="C99" s="40" t="n">
        <v>44133</v>
      </c>
      <c r="D99" s="41" t="n">
        <v>44249</v>
      </c>
      <c r="E99" s="17" t="n">
        <v>97.799</v>
      </c>
      <c r="F99" s="17" t="n">
        <v>90.175</v>
      </c>
      <c r="G99" s="17" t="n">
        <v>30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317</v>
      </c>
      <c r="B100" s="16" t="s">
        <v>574</v>
      </c>
      <c r="C100" s="40" t="n">
        <v>44134</v>
      </c>
      <c r="D100" s="41" t="n">
        <v>44308</v>
      </c>
      <c r="E100" s="17" t="n">
        <v>459.73</v>
      </c>
      <c r="F100" s="17" t="n">
        <v>476.367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59</v>
      </c>
      <c r="B101" s="16" t="s">
        <v>60</v>
      </c>
      <c r="C101" s="40" t="n">
        <v>44134</v>
      </c>
      <c r="D101" s="41" t="n">
        <v>44245</v>
      </c>
      <c r="E101" s="17" t="n">
        <v>1424.3904</v>
      </c>
      <c r="F101" s="17" t="n">
        <v>3559.9906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59</v>
      </c>
      <c r="B102" s="16" t="s">
        <v>60</v>
      </c>
      <c r="C102" s="40" t="n">
        <v>44134</v>
      </c>
      <c r="D102" s="41" t="n">
        <v>44245</v>
      </c>
      <c r="E102" s="17" t="n">
        <v>1424.3904</v>
      </c>
      <c r="F102" s="17" t="n">
        <v>3559.9906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59</v>
      </c>
      <c r="B103" s="16" t="s">
        <v>60</v>
      </c>
      <c r="C103" s="40" t="n">
        <v>44166</v>
      </c>
      <c r="D103" s="41" t="n">
        <v>44245</v>
      </c>
      <c r="E103" s="17" t="n">
        <v>2114.5472</v>
      </c>
      <c r="F103" s="17" t="n">
        <v>3559.9906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59</v>
      </c>
      <c r="B104" s="16" t="s">
        <v>60</v>
      </c>
      <c r="C104" s="40" t="n">
        <v>44167</v>
      </c>
      <c r="D104" s="41" t="n">
        <v>44245</v>
      </c>
      <c r="E104" s="17" t="n">
        <v>2213.5431</v>
      </c>
      <c r="F104" s="17" t="n">
        <v>3559.9906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59</v>
      </c>
      <c r="B105" s="16" t="s">
        <v>60</v>
      </c>
      <c r="C105" s="40" t="n">
        <v>44167</v>
      </c>
      <c r="D105" s="41" t="n">
        <v>44245</v>
      </c>
      <c r="E105" s="17" t="n">
        <v>2213.5431</v>
      </c>
      <c r="F105" s="17" t="n">
        <v>3559.9906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59</v>
      </c>
      <c r="B106" s="16" t="s">
        <v>60</v>
      </c>
      <c r="C106" s="40" t="n">
        <v>44167</v>
      </c>
      <c r="D106" s="41" t="n">
        <v>44245</v>
      </c>
      <c r="E106" s="17" t="n">
        <v>2213.5431</v>
      </c>
      <c r="F106" s="17" t="n">
        <v>3559.9906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59</v>
      </c>
      <c r="B107" s="16" t="s">
        <v>60</v>
      </c>
      <c r="C107" s="40" t="n">
        <v>44167</v>
      </c>
      <c r="D107" s="41" t="n">
        <v>44245</v>
      </c>
      <c r="E107" s="17" t="n">
        <v>2213.5431</v>
      </c>
      <c r="F107" s="17" t="n">
        <v>3559.9906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59</v>
      </c>
      <c r="B108" s="16" t="s">
        <v>60</v>
      </c>
      <c r="C108" s="40" t="n">
        <v>44169</v>
      </c>
      <c r="D108" s="41" t="n">
        <v>44245</v>
      </c>
      <c r="E108" s="17" t="n">
        <v>2139.4286</v>
      </c>
      <c r="F108" s="17" t="n">
        <v>3559.9906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59</v>
      </c>
      <c r="B109" s="16" t="s">
        <v>60</v>
      </c>
      <c r="C109" s="40" t="n">
        <v>44230</v>
      </c>
      <c r="D109" s="41" t="n">
        <v>44245</v>
      </c>
      <c r="E109" s="17" t="n">
        <v>3827.1351</v>
      </c>
      <c r="F109" s="17" t="n">
        <v>3559.9906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59</v>
      </c>
      <c r="B110" s="16" t="s">
        <v>60</v>
      </c>
      <c r="C110" s="40" t="n">
        <v>44232</v>
      </c>
      <c r="D110" s="41" t="n">
        <v>44245</v>
      </c>
      <c r="E110" s="17" t="n">
        <v>4086.7317</v>
      </c>
      <c r="F110" s="17" t="n">
        <v>3559.9906</v>
      </c>
      <c r="G110" s="17" t="n">
        <v>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318</v>
      </c>
      <c r="B111" s="16" t="s">
        <v>485</v>
      </c>
      <c r="C111" s="40" t="n">
        <v>44235</v>
      </c>
      <c r="D111" s="41" t="n">
        <v>44245</v>
      </c>
      <c r="E111" s="17" t="n">
        <v>668.4852</v>
      </c>
      <c r="F111" s="17" t="n">
        <v>613.7406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320</v>
      </c>
      <c r="B112" s="16" t="s">
        <v>575</v>
      </c>
      <c r="C112" s="40" t="n">
        <v>44287</v>
      </c>
      <c r="D112" s="41" t="n">
        <v>44288</v>
      </c>
      <c r="E112" s="17" t="n">
        <v>2.667</v>
      </c>
      <c r="F112" s="17" t="n">
        <v>3.3649</v>
      </c>
      <c r="G112" s="17" t="n">
        <v>1000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320</v>
      </c>
      <c r="B113" s="16" t="s">
        <v>575</v>
      </c>
      <c r="C113" s="40" t="n">
        <v>44291</v>
      </c>
      <c r="D113" s="41" t="n">
        <v>44292</v>
      </c>
      <c r="E113" s="17" t="n">
        <v>3.7843</v>
      </c>
      <c r="F113" s="17" t="n">
        <v>2.8086</v>
      </c>
      <c r="G113" s="17" t="n">
        <v>600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321</v>
      </c>
      <c r="B114" s="16" t="s">
        <v>576</v>
      </c>
      <c r="C114" s="40" t="n">
        <v>44293</v>
      </c>
      <c r="D114" s="41" t="n">
        <v>44329</v>
      </c>
      <c r="E114" s="17" t="n">
        <v>848.2021</v>
      </c>
      <c r="F114" s="17" t="n">
        <v>1063.2144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321</v>
      </c>
      <c r="B115" s="16" t="s">
        <v>576</v>
      </c>
      <c r="C115" s="40" t="n">
        <v>44293</v>
      </c>
      <c r="D115" s="41" t="n">
        <v>44329</v>
      </c>
      <c r="E115" s="17" t="n">
        <v>848.2021</v>
      </c>
      <c r="F115" s="17" t="n">
        <v>1063.2144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321</v>
      </c>
      <c r="B116" s="16" t="s">
        <v>576</v>
      </c>
      <c r="C116" s="40" t="n">
        <v>44293</v>
      </c>
      <c r="D116" s="41" t="n">
        <v>44329</v>
      </c>
      <c r="E116" s="17" t="n">
        <v>848.2021</v>
      </c>
      <c r="F116" s="17" t="n">
        <v>1063.2144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321</v>
      </c>
      <c r="B117" s="16" t="s">
        <v>576</v>
      </c>
      <c r="C117" s="40" t="n">
        <v>44293</v>
      </c>
      <c r="D117" s="41" t="n">
        <v>44329</v>
      </c>
      <c r="E117" s="17" t="n">
        <v>848.2021</v>
      </c>
      <c r="F117" s="17" t="n">
        <v>1063.2144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321</v>
      </c>
      <c r="B118" s="16" t="s">
        <v>576</v>
      </c>
      <c r="C118" s="40" t="n">
        <v>44309</v>
      </c>
      <c r="D118" s="41" t="n">
        <v>44329</v>
      </c>
      <c r="E118" s="17" t="n">
        <v>972.084</v>
      </c>
      <c r="F118" s="17" t="n">
        <v>1063.2144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321</v>
      </c>
      <c r="B119" s="16" t="s">
        <v>576</v>
      </c>
      <c r="C119" s="40" t="n">
        <v>44309</v>
      </c>
      <c r="D119" s="41" t="n">
        <v>44329</v>
      </c>
      <c r="E119" s="17" t="n">
        <v>972.084</v>
      </c>
      <c r="F119" s="17" t="n">
        <v>1063.2144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321</v>
      </c>
      <c r="B120" s="16" t="s">
        <v>576</v>
      </c>
      <c r="C120" s="40" t="n">
        <v>44320</v>
      </c>
      <c r="D120" s="41" t="n">
        <v>44329</v>
      </c>
      <c r="E120" s="17" t="n">
        <v>1054.5675</v>
      </c>
      <c r="F120" s="17" t="n">
        <v>1063.2144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322</v>
      </c>
      <c r="B121" s="16" t="s">
        <v>505</v>
      </c>
      <c r="C121" s="40" t="n">
        <v>44348</v>
      </c>
      <c r="D121" s="41" t="n">
        <v>44354</v>
      </c>
      <c r="E121" s="17" t="n">
        <v>5609.3811</v>
      </c>
      <c r="F121" s="17" t="n">
        <v>5402.3519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323</v>
      </c>
      <c r="B122" s="16" t="s">
        <v>508</v>
      </c>
      <c r="C122" s="40" t="n">
        <v>44356</v>
      </c>
      <c r="D122" s="41" t="n">
        <v>44369</v>
      </c>
      <c r="E122" s="17" t="n">
        <v>2123.109</v>
      </c>
      <c r="F122" s="17" t="n">
        <v>2145.9419</v>
      </c>
      <c r="G122" s="17" t="n">
        <v>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2026-05-28T19:01:54.00Z</dcterms:created>
  <dc:creator>izi-invest.ru</dc:creator>
  <cp:revision>0</cp:revision>
</cp:coreProperties>
</file>