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<sst xmlns="http://schemas.openxmlformats.org/spreadsheetml/2006/main" count="6584" uniqueCount="573">
  <si>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</si>
  <si>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</si>
  <si>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</si>
  <si>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</si>
  <si>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</si>
  <si>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</si>
  <si>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</si>
  <si>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</si>
  <si>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</si>
  <si>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</si>
  <si>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</si>
  <si>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</si>
  <si>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</si>
  <si>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</si>
  <si>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</si>
  <si>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USD</t>
  </si>
  <si>
    <t>IBM</t>
  </si>
  <si>
    <t>share</t>
  </si>
  <si>
    <t>International Business Machines Corporation Common Stock</t>
  </si>
  <si>
    <t>USD</t>
  </si>
  <si>
    <t>AMD</t>
  </si>
  <si>
    <t>INTC</t>
  </si>
  <si>
    <t>Intel Corporation</t>
  </si>
  <si>
    <t>BYN</t>
  </si>
  <si>
    <t>NOC</t>
  </si>
  <si>
    <t>Northrop Grumman Corporation Common Stock</t>
  </si>
  <si>
    <t>CAD</t>
  </si>
  <si>
    <t>BLK</t>
  </si>
  <si>
    <t>BlackRock, Inc. Common Stock</t>
  </si>
  <si>
    <t>CHF</t>
  </si>
  <si>
    <t>ABBV</t>
  </si>
  <si>
    <t>AbbVie Inc. Common Stock</t>
  </si>
  <si>
    <t>CNY</t>
  </si>
  <si>
    <t>CARR</t>
  </si>
  <si>
    <t>Carrier Global Corporation Common Stock</t>
  </si>
  <si>
    <t>EUR</t>
  </si>
  <si>
    <t>MRK</t>
  </si>
  <si>
    <t>Merck &amp; Company, Inc. Common Stock (new)</t>
  </si>
  <si>
    <t>GBP</t>
  </si>
  <si>
    <t>EPD</t>
  </si>
  <si>
    <t>Enterprise Products Partners L.P. Common Stock</t>
  </si>
  <si>
    <t>GLD</t>
  </si>
  <si>
    <t>BG</t>
  </si>
  <si>
    <t>Bunge Limited Bunge Limited</t>
  </si>
  <si>
    <t>HKD</t>
  </si>
  <si>
    <t>JPM</t>
  </si>
  <si>
    <t>JP Morgan Chase &amp; Co. Common Stock</t>
  </si>
  <si>
    <t>JPY</t>
  </si>
  <si>
    <t>C</t>
  </si>
  <si>
    <t>Citigroup, Inc. Common Stock</t>
  </si>
  <si>
    <t>KZT</t>
  </si>
  <si>
    <t>CSCO</t>
  </si>
  <si>
    <t>Cisco Systems, Inc.</t>
  </si>
  <si>
    <t>RUR</t>
  </si>
  <si>
    <t>AVGO</t>
  </si>
  <si>
    <t>Broadcom Inc.</t>
  </si>
  <si>
    <t>SLV</t>
  </si>
  <si>
    <t>JNJ</t>
  </si>
  <si>
    <t>Johnson &amp; Johnson Common Stock</t>
  </si>
  <si>
    <t>TRY</t>
  </si>
  <si>
    <t>ANTM</t>
  </si>
  <si>
    <t>Anthem, Inc. Common Stock</t>
  </si>
  <si>
    <t>UAH</t>
  </si>
  <si>
    <t>ENB</t>
  </si>
  <si>
    <t>Enbridge Inc Common Stock</t>
  </si>
  <si>
    <t>MSFT</t>
  </si>
  <si>
    <t>Microsoft Corporation</t>
  </si>
  <si>
    <t>AMGN</t>
  </si>
  <si>
    <t>Amgen Inc.</t>
  </si>
  <si>
    <t>HD</t>
  </si>
  <si>
    <t>Home Depot, Inc. (The) Common Stock</t>
  </si>
  <si>
    <t>BMY</t>
  </si>
  <si>
    <t>Bristol-Myers Squibb Company Common Stock</t>
  </si>
  <si>
    <t>FRT</t>
  </si>
  <si>
    <t>Federal Realty Investment Trust Common Stock</t>
  </si>
  <si>
    <t>WELL</t>
  </si>
  <si>
    <t>Welltower Inc. Common Stock</t>
  </si>
  <si>
    <t>VALE</t>
  </si>
  <si>
    <t>VALE S.A.  American Depositary Shares Each Representing one </t>
  </si>
  <si>
    <t>MMM</t>
  </si>
  <si>
    <t>3M Company Common Stock</t>
  </si>
  <si>
    <t>WRK</t>
  </si>
  <si>
    <t>Westrock Company Common Stock</t>
  </si>
  <si>
    <t>IIPR</t>
  </si>
  <si>
    <t>Innovative Industrial Properties, Inc. Common Stock</t>
  </si>
  <si>
    <t>GSK</t>
  </si>
  <si>
    <t>GlaxoSmithKline PLC Common Stock</t>
  </si>
  <si>
    <t>KHC</t>
  </si>
  <si>
    <t>The Kraft Heinz Company</t>
  </si>
  <si>
    <t>WBA</t>
  </si>
  <si>
    <t>Walgreens Boots Alliance, Inc.</t>
  </si>
  <si>
    <t>KD</t>
  </si>
  <si>
    <t>Kyndryl Holdings, Inc.</t>
  </si>
  <si>
    <t>AES</t>
  </si>
  <si>
    <t>The AES Corporation Common Stock</t>
  </si>
  <si>
    <t>OGN</t>
  </si>
  <si>
    <t>Organon &amp;amp; Co.</t>
  </si>
  <si>
    <t>XRX</t>
  </si>
  <si>
    <t>Xerox Holdings Corporation Common Stock</t>
  </si>
  <si>
    <t>Сумма по акциям:</t>
  </si>
  <si>
    <t>Рубль</t>
  </si>
  <si>
    <t>Доллар</t>
  </si>
  <si>
    <t>Фунт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</si>
  <si>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</si>
  <si>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</si>
  <si>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</si>
  <si>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</si>
  <si>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</si>
  <si>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</si>
  <si>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</si>
  <si>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</si>
  <si>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</si>
  <si>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Электронный перевод средств</t>
  </si>
  <si>
    <t>Дивиденд по BGS - B&amp;G Foods, Inc. B&amp;G Foods, Inc. Common Stock 3шт. по 0.48 USD (данные из БД)</t>
  </si>
  <si>
    <t>Дивиденд по BEN - Franklin Resources, Inc. Common Stock 6шт. по 0.27 USD (данные из БД)</t>
  </si>
  <si>
    <t>Дивиденд по T - AT&amp;T Inc. 4шт. по 0.52 USD (данные из БД)</t>
  </si>
  <si>
    <t>Дивиденд по ABBV - AbbVie Inc. Common Stock 2шт. по 1.18 USD (данные из БД)</t>
  </si>
  <si>
    <t>Дивиденд по EPD - Enterprise Products Partners L.P. Common Stock 4шт. по 0.45 USD (данные из БД)</t>
  </si>
  <si>
    <t>Дивиденд по IBM - International Business Machines Corporation Common Stock 2шт. по 1.63 USD (данные из БД)</t>
  </si>
  <si>
    <t>Дивиденд по WFC - Wells Fargo &amp; Company Common Stock 5шт. по 0.51 USD (данные из БД)</t>
  </si>
  <si>
    <t>Дивиденд по PSX - Phillips 66 Common Stock 3шт. по 0.9 USD (данные из БД)</t>
  </si>
  <si>
    <t>Дивиденд по SLB - Schlumberger N.V. Common Stock 7шт. по 0.13 USD (данные из БД)</t>
  </si>
  <si>
    <t>Дивиденд по HAL - Halliburton Company Common Stock 7шт. по 0.05 USD (данные из БД)</t>
  </si>
  <si>
    <t>Дивиденд по BGS - B&amp;G Foods, Inc. B&amp;G Foods, Inc. Common Stock 33шт. по 0.48 USD (данные из БД)</t>
  </si>
  <si>
    <t>Дивиденд по INTC - Intel Corporation 20шт. по 0.33 USD (данные из БД)</t>
  </si>
  <si>
    <t>Дивиденд по IBM - International Business Machines Corporation Common Stock 4шт. по 1.63 USD (данные из БД)</t>
  </si>
  <si>
    <t>Дивиденд по WELL - Welltower Inc. Common Stock 1шт. по 0.61 USD (данные из БД)</t>
  </si>
  <si>
    <t>Дивиденд по AMGN - Amgen Inc. 1шт. по 1.6 USD (данные из БД)</t>
  </si>
  <si>
    <t>Дивиденд по MMM - 3M Company Common Stock 1шт. по 1.47 USD (данные из БД)</t>
  </si>
  <si>
    <t>Дивиденд по WBA - Walgreens Boots Alliance, Inc. 4шт. по 0.47 USD (данные из БД)</t>
  </si>
  <si>
    <t>Дивиденд по JNJ - Johnson &amp; Johnson Common Stock 2шт. по 1.01 USD (данные из БД)</t>
  </si>
  <si>
    <t>Дивиденд по KHC - The Kraft Heinz Company 2шт. по 0.4 USD (данные из БД)</t>
  </si>
  <si>
    <t>Дивиденд по HD - Home Depot, Inc. (The) Common Stock 1шт. по 1.5 USD (данные из БД)</t>
  </si>
  <si>
    <t>Дивиденд по IIPR - Innovative Industrial Properties, Inc. Common Stock 1шт. по 1.24 USD (данные из БД)</t>
  </si>
  <si>
    <t>Дивиденд по XRX - Xerox Holdings Corporation Common Stock 4шт. по 0.25 USD (данные из БД)</t>
  </si>
  <si>
    <t>Дивиденд по FRT - Federal Realty Investment Trust Common Stock 2шт. по 1.06 USD (данные из БД)</t>
  </si>
  <si>
    <t>Дивиденд по CSCO - Cisco Systems, Inc. 7шт. по 0.36 USD (данные из БД)</t>
  </si>
  <si>
    <t>Дивиденд по JPM - JP Morgan Chase &amp; Co. Common Stock 3шт. по 0.9 USD (данные из БД)</t>
  </si>
  <si>
    <t>Дивиденд по ABBV - AbbVie Inc. Common Stock 4шт. по 1.3 USD (данные из БД)</t>
  </si>
  <si>
    <t>Дивиденд по EPD - Enterprise Products Partners L.P. Common Stock 32шт. по 0.45 USD (данные из БД)</t>
  </si>
  <si>
    <t>Дивиденд по AES - The AES Corporation Common Stock 2шт. по 0.15 USD (данные из БД)</t>
  </si>
  <si>
    <t>Дивиденд по C - Citigroup, Inc. Common Stock 6шт. по 0.51 USD (данные из БД)</t>
  </si>
  <si>
    <t>Дивиденд по INTC - Intel Corporation 20шт. по 0.35 USD (данные из БД)</t>
  </si>
  <si>
    <t>Дивиденд по IBM - International Business Machines Corporation Common Stock 10шт. по 1.63 USD (данные из БД)</t>
  </si>
  <si>
    <t>Дивиденд по WRK - Westrock Company Common Stock 3шт. по 0.2 USD (данные из БД)</t>
  </si>
  <si>
    <t>Дивиденд по ENB - Enbridge Inc Common Stock 8шт. по 0.84 USD (данные из БД)</t>
  </si>
  <si>
    <t>Дивиденд по MMM - 3M Company Common Stock 1шт. по 1.48 USD (данные из БД)</t>
  </si>
  <si>
    <t>Дивиденд по AMGN - Amgen Inc. 1шт. по 1.76 USD (данные из БД)</t>
  </si>
  <si>
    <t>Дивиденд по ENB - Enbridge Inc Common Stock 8шт. по 0.66 USD (данные из БД)</t>
  </si>
  <si>
    <t>Дивиденд по BG - Bunge Limited Bunge Limited 10шт. по 0.5 USD (данные из БД)</t>
  </si>
  <si>
    <t>Дивиденд по GSK - GlaxoSmithKline PLC Common Stock 1шт. по 0.63 USD (данные из БД)</t>
  </si>
  <si>
    <t>Дивиденд по MSFT - Microsoft Corporation 1шт. по 0.56 USD (данные из БД)</t>
  </si>
  <si>
    <t>Дивиденд по NOC - Northrop Grumman Corporation Common Stock 1шт. по 1.45 USD (данные из БД)</t>
  </si>
  <si>
    <t>Дивиденд по BLK - BlackRock, Inc. Common Stock 2шт. по 4.13 USD (данные из БД)</t>
  </si>
  <si>
    <t>Дивиденд по VALE - VALE S.A.  American Depositary Shares Each Representing one  13шт. по 0.77 USD (данные из БД)</t>
  </si>
  <si>
    <t>Дивиденд по ANTM - Anthem, Inc. Common Stock 1шт. по 1.13 USD (данные из БД)</t>
  </si>
  <si>
    <t>Дивиденд по HD - Home Depot, Inc. (The) Common Stock 1шт. по 1.65 USD (данные из БД)</t>
  </si>
  <si>
    <t>Дивиденд по MRK - Merck &amp; Company, Inc. Common Stock (new) 6шт. по 0.65 USD (данные из БД)</t>
  </si>
  <si>
    <t>Дивиденд по IIPR - Innovative Industrial Properties, Inc. Common Stock 1шт. по 1.32 USD (данные из БД)</t>
  </si>
  <si>
    <t>Дивиденд по BMY - Bristol-Myers Squibb Company Common Stock 6шт. по 0.49 USD (данные из БД)</t>
  </si>
  <si>
    <t>Дивиденд по CSCO - Cisco Systems, Inc. 7шт. по 0.37 USD (данные из БД)</t>
  </si>
  <si>
    <t>Дивиденд по ABBV - AbbVie Inc. Common Stock 5шт. по 1.3 USD (данные из БД)</t>
  </si>
  <si>
    <t>Дивиденд по CARR - Carrier Global Corporation Common Stock 20шт. по 0.12 USD (данные из БД)</t>
  </si>
  <si>
    <t>Дивиденд по IBM - International Business Machines Corporation Common Stock 16шт. по 1.64 USD (данные из БД)</t>
  </si>
  <si>
    <t>Дивиденд по WRK - Westrock Company Common Stock 3шт. по 0.24 USD (данные из БД)</t>
  </si>
  <si>
    <t>Дивиденд по GSK - GlaxoSmithKline PLC Common Stock 1шт. по 0.53 USD (данные из БД)</t>
  </si>
  <si>
    <t>Дивиденд по JNJ - Johnson &amp; Johnson Common Stock 2шт. по 1.06 USD (данные из БД)</t>
  </si>
  <si>
    <t>Дивиденд по NOC - Northrop Grumman Corporation Common Stock 4шт. по 1.57 USD (данные из БД)</t>
  </si>
  <si>
    <t>Дивиденд по MRK - Merck &amp; Company, Inc. Common Stock (new) 10шт. по 0.65 USD (данные из БД)</t>
  </si>
  <si>
    <t>Дивиденд по AVGO - Broadcom Inc. 2шт. по 3.6 USD (данные из БД)</t>
  </si>
  <si>
    <t>Дивиденд по VALE - VALE S.A.  American Depositary Shares Each Representing one  13шт. по 0.44 USD (данные из БД)</t>
  </si>
  <si>
    <t>Дивиденд по IIPR - Innovative Industrial Properties, Inc. Common Stock 1шт. по 1.4 USD (данные из БД)</t>
  </si>
  <si>
    <t>Дивиденд по ABBV - AbbVie Inc. Common Stock 6шт. по 1.3 USD (данные из БД)</t>
  </si>
  <si>
    <t>Дивиденд по WBA - Walgreens Boots Alliance, Inc. 4шт. по 0.48 USD (данные из БД)</t>
  </si>
  <si>
    <t>Дивиденд по BG - Bunge Limited Bunge Limited 10шт. по 0.53 USD (данные из БД)</t>
  </si>
  <si>
    <t>Дивиденд по FRT - Federal Realty Investment Trust Common Stock 2шт. по 1.07 USD (данные из БД)</t>
  </si>
  <si>
    <t>Дивиденд по VALE - VALE S.A.  American Depositary Shares Each Representing one  13шт. по 1.56 USD (данные из БД)</t>
  </si>
  <si>
    <t>Дивиденд по IIPR - Innovative Industrial Properties, Inc. Common Stock 1шт. по 1.5 USD (данные из БД)</t>
  </si>
  <si>
    <t>Дивиденд по JPM - JP Morgan Chase &amp; Co. Common Stock 3шт. по 1 USD (данные из БД)</t>
  </si>
  <si>
    <t>Дивиденд по WRK - Westrock Company Common Stock 3шт. по 0.25 USD (данные из БД)</t>
  </si>
  <si>
    <t>Дивиденд по GSK - GlaxoSmithKline PLC Common Stock 1шт. по 0.52 USD (данные из БД)</t>
  </si>
  <si>
    <t>Дивиденд по MSFT - Microsoft Corporation 1шт. по 0.62 USD (данные из БД)</t>
  </si>
  <si>
    <t>Дивиденд по OGN - Organon &amp;amp; Co. 1шт. по 0.28 USD (данные из БД)</t>
  </si>
  <si>
    <t>Дивиденд по MRK - Merck &amp; Company, Inc. Common Stock (new) 10шт. по 0.69 USD (данные из БД)</t>
  </si>
  <si>
    <t>Дивиденд по CARR - Carrier Global Corporation Common Stock 20шт. по 0.15 USD (данные из БД)</t>
  </si>
  <si>
    <t>Дивиденд по AVGO - Broadcom Inc. 2шт. по 4.1 USD (данные из БД)</t>
  </si>
  <si>
    <t>Дивиденд по BMY - Bristol-Myers Squibb Company Common Stock 6шт. по 0.54 USD (данные из БД)</t>
  </si>
  <si>
    <t>Дивиденд по ABBV - AbbVie Inc. Common Stock 6шт. по 1.41 USD (данные из БД)</t>
  </si>
  <si>
    <t>Дивиденд по EPD - Enterprise Products Partners L.P. Common Stock 32шт. по 0.47 USD (данные из БД)</t>
  </si>
  <si>
    <t>Дивиденд по AES - The AES Corporation Common Stock 2шт. по 0.16 USD (данные из БД)</t>
  </si>
  <si>
    <t>Дивиденд по INTC - Intel Corporation 20шт. по 0.37 USD (данные из БД)</t>
  </si>
  <si>
    <t>Дивиденд по AMGN - Amgen Inc. 1шт. по 1.94 USD (данные из БД)</t>
  </si>
  <si>
    <t>Дивиденд по ENB - Enbridge Inc Common Stock 8шт. по 0.68 USD (данные из БД)</t>
  </si>
  <si>
    <t>Дивиденд по MMM - 3M Company Common Stock 1шт. по 1.49 USD (данные из БД)</t>
  </si>
  <si>
    <t>Дивиденд по GSK - GlaxoSmithKline PLC Common Stock 1шт. по 0.62 USD (данные из БД)</t>
  </si>
  <si>
    <t>Дивиденд по BLK - BlackRock, Inc. Common Stock 2шт. по 4.88 USD (данные из БД)</t>
  </si>
  <si>
    <t>Дивиденд по HD - Home Depot, Inc. (The) Common Stock 1шт. по 1.9 USD (данные из БД)</t>
  </si>
  <si>
    <t>Дивиденд по IIPR - Innovative Industrial Properties, Inc. Common Stock 1шт. по 1.75 USD (данные из БД)</t>
  </si>
  <si>
    <t>Дивиденд по CSCO - Cisco Systems, Inc. 7шт. по 0.38 USD (данные из БД)</t>
  </si>
  <si>
    <t>Дивиденд по GSK - GlaxoSmithKline PLC Common Stock 1шт. по 0.35 USD (данные из БД)</t>
  </si>
  <si>
    <t>Дивиденд по JNJ - Johnson &amp; Johnson Common Stock 2шт. по 1.13 USD (данные из БД)</t>
  </si>
  <si>
    <t>Дивиденд по NOC - Northrop Grumman Corporation Common Stock 4шт. по 1.73 USD (данные из БД)</t>
  </si>
  <si>
    <t>Дивиденд по GSK - GlaxoSmithKline PLC Common Stock 1шт. по 1.23 USD (данные из БД)</t>
  </si>
  <si>
    <t>Дивиденд по EPD - Enterprise Products Partners L.P. Common Stock 32шт. по 0.48 USD (данные из БД)</t>
  </si>
  <si>
    <t>Дивиденд по IBM - International Business Machines Corporation Common Stock 16шт. по 1.65 USD (данные из БД)</t>
  </si>
  <si>
    <t>Дивиденд по VALE - VALE S.A.  American Depositary Shares Each Representing one  13шт. по 0.69 USD (данные из БД)</t>
  </si>
  <si>
    <t>Дивиденд по ENB - Enbridge Inc Common Stock 8шт. по 0.67 USD (данные из БД)</t>
  </si>
  <si>
    <t>Дивиденд по GSK - GlaxoSmithKline PLC Common Stock 1шт. по 0.39 USD (данные из БД)</t>
  </si>
  <si>
    <t>Дивиденд по BG - Bunge Limited Bunge Limited 10шт. по 0.63 USD (данные из БД)</t>
  </si>
  <si>
    <t>Дивиденд по FRT - Federal Realty Investment Trust Common Stock 2шт. по 1.08 USD (данные из БД)</t>
  </si>
  <si>
    <t>Дивиденд по IIPR - Innovative Industrial Properties, Inc. Common Stock 1шт. по 1.8 USD (данные из БД)</t>
  </si>
  <si>
    <t>Дивиденд по WRK - Westrock Company Common Stock 3шт. по 0.28 USD (данные из БД)</t>
  </si>
  <si>
    <t>Дивиденд по ENB - Enbridge Inc Common Stock 8шт. по 0.65 USD (данные из БД)</t>
  </si>
  <si>
    <t>Дивиденд по MSFT - Microsoft Corporation 1шт. по 0.68 USD (данные из БД)</t>
  </si>
  <si>
    <t>Дивиденд по GSK - GlaxoSmithKline PLC Common Stock 1шт. по 0.32 USD (данные из БД)</t>
  </si>
  <si>
    <t>Дивиденд по VALE - VALE S.A.  American Depositary Shares Each Representing one  13шт. по 0.06 USD (данные из БД)</t>
  </si>
  <si>
    <t>Дивиденд по MRK - Merck &amp; Company, Inc. Common Stock (new) 10шт. по 0.73 USD (данные из БД)</t>
  </si>
  <si>
    <t>Дивиденд по AVGO - Broadcom Inc. 2шт. по 4.6 USD (данные из БД)</t>
  </si>
  <si>
    <t>Дивиденд по CARR - Carrier Global Corporation Common Stock 20шт. по 0.19 USD (данные из БД)</t>
  </si>
  <si>
    <t>Дивиденд по ABBV - AbbVie Inc. Common Stock 6шт. по 1.48 USD (данные из БД)</t>
  </si>
  <si>
    <t>Дивиденд по EPD - Enterprise Products Partners L.P. Common Stock 32шт. по 0.49 USD (данные из БД)</t>
  </si>
  <si>
    <t>Дивиденд по AES - The AES Corporation Common Stock 2шт. по 0.17 USD (данные из БД)</t>
  </si>
  <si>
    <t>Дивиденд по AMGN - Amgen Inc. 1шт. по 2.13 USD (данные из БД)</t>
  </si>
  <si>
    <t>Дивиденд по MMM - 3M Company Common Stock 1шт. по 1.5 USD (данные из БД)</t>
  </si>
  <si>
    <t>Дивиденд по GSK - GlaxoSmithKline PLC Common Stock 1шт. по 0.34 USD (данные из БД)</t>
  </si>
  <si>
    <t>Дивиденд по BLK - BlackRock, Inc. Common Stock 2шт. по 5 USD (данные из БД)</t>
  </si>
  <si>
    <t>Дивиденд по HD - Home Depot, Inc. (The) Common Stock 1шт. по 2.09 USD (данные из БД)</t>
  </si>
  <si>
    <t>Дивиденд по VALE - VALE S.A.  American Depositary Shares Each Representing one  13шт. по 0.35 USD (данные из БД)</t>
  </si>
  <si>
    <t>Дивиденд по CSCO - Cisco Systems, Inc. 7шт. по 0.39 USD (данные из БД)</t>
  </si>
  <si>
    <t>Дивиденд по BMY - Bristol-Myers Squibb Company Common Stock 6шт. по 0.57 USD (данные из БД)</t>
  </si>
  <si>
    <t>Дивиденд по INTC - Intel Corporation 20шт. по 0.13 USD (данные из БД)</t>
  </si>
  <si>
    <t>Дивиденд по IBM - International Business Machines Corporation Common Stock 16шт. по 1.66 USD (данные из БД)</t>
  </si>
  <si>
    <t>Дивиденд по JNJ - Johnson &amp; Johnson Common Stock 2шт. по 1.19 USD (данные из БД)</t>
  </si>
  <si>
    <t>Дивиденд по NOC - Northrop Grumman Corporation Common Stock 4шт. по 1.87 USD (данные из БД)</t>
  </si>
  <si>
    <t>Дивиденд по EPD - Enterprise Products Partners L.P. Common Stock 32шт. по 0.5 USD (данные из БД)</t>
  </si>
  <si>
    <t>Дивиденд по C - Citigroup, Inc. Common Stock 6шт. по 0.53 USD (данные из БД)</t>
  </si>
  <si>
    <t>Дивиденд по VALE - VALE S.A.  American Depositary Shares Each Representing one  13шт. по 0.41 USD (данные из БД)</t>
  </si>
  <si>
    <t>Дивиденд по GSK - GlaxoSmithKline PLC Common Stock 1шт. по 0.36 USD (данные из БД)</t>
  </si>
  <si>
    <t>Дивиденд по BG - Bunge Limited Bunge Limited 10шт. по 0.66 USD (данные из БД)</t>
  </si>
  <si>
    <t>Дивиденд по FRT - Federal Realty Investment Trust Common Stock 2шт. по 1.09 USD (данные из БД)</t>
  </si>
  <si>
    <t>Дивиденд по JPM - JP Morgan Chase &amp; Co. Common Stock 3шт. по 1.05 USD (данные из БД)</t>
  </si>
  <si>
    <t>Дивиденд по WRK - Westrock Company Common Stock 3шт. по 0.3 USD (данные из БД)</t>
  </si>
  <si>
    <t>Дивиденд по ENB - Enbridge Inc Common Stock 8шт. по 0.64 USD (данные из БД)</t>
  </si>
  <si>
    <t>Дивиденд по MSFT - Microsoft Corporation 1шт. по 0.75 USD (данные из БД)</t>
  </si>
  <si>
    <t>Дивиденд по VALE - VALE S.A.  American Depositary Shares Each Representing one  13шт. по 0.47 USD (данные из БД)</t>
  </si>
  <si>
    <t>Дивиденд по MRK - Merck &amp; Company, Inc. Common Stock (new) 10шт. по 0.77 USD (данные из БД)</t>
  </si>
  <si>
    <t>Дивиденд по AVGO - Broadcom Inc. 2шт. по 5.25 USD (данные из БД)</t>
  </si>
  <si>
    <t>Дивиденд по IIPR - Innovative Industrial Properties, Inc. Common Stock 1шт. по 1.82 USD (данные из БД)</t>
  </si>
  <si>
    <t>Дивиденд по BMY - Bristol-Myers Squibb Company Common Stock 6шт. по 0.6 USD (данные из БД)</t>
  </si>
  <si>
    <t>Дивиденд по ABBV - AbbVie Inc. Common Stock 6шт. по 1.55 USD (данные из БД)</t>
  </si>
  <si>
    <t>Дивиденд по EPD - Enterprise Products Partners L.P. Common Stock 32шт. по 0.52 USD (данные из БД)</t>
  </si>
  <si>
    <t>Дивиденд по MMM - 3M Company Common Stock 1шт. по 1.51 USD (данные из БД)</t>
  </si>
  <si>
    <t>Дивиденд по AMGN - Amgen Inc. 1шт. по 2.25 USD (данные из БД)</t>
  </si>
  <si>
    <t>Дивиденд по WBA - Walgreens Boots Alliance, Inc. 4шт. по 0.25 USD (данные из БД)</t>
  </si>
  <si>
    <t>Дивиденд по GSK - GlaxoSmithKline PLC Common Stock 1шт. по 0.41 USD (данные из БД)</t>
  </si>
  <si>
    <t>Дивиденд по HD - Home Depot, Inc. (The) Common Stock 1шт. по 2.25 USD (данные из БД)</t>
  </si>
  <si>
    <t>Дивиденд по BLK - BlackRock, Inc. Common Stock 2шт. по 5.1 USD (данные из БД)</t>
  </si>
  <si>
    <t>Дивиденд по VALE - VALE S.A.  American Depositary Shares Each Representing one  13шт. по 0.55 USD (данные из БД)</t>
  </si>
  <si>
    <t>Дивиденд по MMM - 3M Company Common Stock 1шт. по 1.2 USD (данные из БД)</t>
  </si>
  <si>
    <t>Дивиденд по CSCO - Cisco Systems, Inc. 7шт. по 0.4 USD (данные из БД)</t>
  </si>
  <si>
    <t>Дивиденд по JPM - JP Morgan Chase &amp; Co. Common Stock 3шт. по 1.15 USD (данные из БД)</t>
  </si>
  <si>
    <t>Дивиденд по GSK - GlaxoSmithKline PLC Common Stock 1шт. по 0.38 USD (данные из БД)</t>
  </si>
  <si>
    <t>Дивиденд по BG - Bunge Limited Bunge Limited 10шт. по 0.68 USD (данные из БД)</t>
  </si>
  <si>
    <t>Дивиденд по JNJ - Johnson &amp; Johnson Common Stock 2шт. по 1.24 USD (данные из БД)</t>
  </si>
  <si>
    <t>Дивиденд по MMM - 3M Company Common Stock 1шт. по 0.7 USD (данные из БД)</t>
  </si>
  <si>
    <t>Дивиденд по NOC - Northrop Grumman Corporation Common Stock 4шт. по 2.06 USD (данные из БД)</t>
  </si>
  <si>
    <t>Дивиденд по IIPR - Innovative Industrial Properties, Inc. Common Stock 1шт. по 1.9 USD (данные из БД)</t>
  </si>
  <si>
    <t>Дивиденд по AVGO - Broadcom Inc. 2шт. по 10 USD (данные из БД)</t>
  </si>
  <si>
    <t>Дивиденд по EPD - Enterprise Products Partners L.P. Common Stock 32шт. по 0.53 USD (данные из БД)</t>
  </si>
  <si>
    <t>Дивиденд по VALE - VALE S.A.  American Depositary Shares Each Representing one  13шт. по 0.37 USD (данные из БД)</t>
  </si>
  <si>
    <t>Дивиденд по C - Citigroup, Inc. Common Stock 6шт. по 0.56 USD (данные из БД)</t>
  </si>
  <si>
    <t>Дивиденд по IBM - International Business Machines Corporation Common Stock 16шт. по 1.67 USD (данные из БД)</t>
  </si>
  <si>
    <t>Дивиденд по WELL - Welltower Inc. Common Stock 1шт. по 0.67 USD (данные из БД)</t>
  </si>
  <si>
    <t>Дивиденд по AVGO - Broadcom Inc. 2шт. по 0.53 USD (данные из БД)</t>
  </si>
  <si>
    <t>Дивиденд по FRT - Federal Realty Investment Trust Common Stock 2шт. по 1.1 USD (данные из БД)</t>
  </si>
  <si>
    <t>Дивиденд по JPM - JP Morgan Chase &amp; Co. Common Stock 3шт. по 1.25 USD (данные из БД)</t>
  </si>
  <si>
    <t>Дивиденд по MSFT - Microsoft Corporation 1шт. по 0.83 USD (данные из БД)</t>
  </si>
  <si>
    <t>Дивиденд по MRK - Merck &amp; Company, Inc. Common Stock (new) 10шт. по 0.81 USD (данные из БД)</t>
  </si>
  <si>
    <t>Дивиденд по CARR - Carrier Global Corporation Common Stock 20шт. по 0.23 USD (данные из БД)</t>
  </si>
  <si>
    <t>Дивиденд по AVGO - Broadcom Inc. 2шт. по 0.59 USD (данные из БД)</t>
  </si>
  <si>
    <t>Дивиденд по BMY - Bristol-Myers Squibb Company Common Stock 6шт. по 0.62 USD (данные из БД)</t>
  </si>
  <si>
    <t>Дивиденд по ABBV - AbbVie Inc. Common Stock 6шт. по 1.64 USD (данные из БД)</t>
  </si>
  <si>
    <t>Дивиденд по EPD - Enterprise Products Partners L.P. Common Stock 32шт. по 0.54 USD (данные из БД)</t>
  </si>
  <si>
    <t>Дивиденд по AES - The AES Corporation Common Stock 2шт. по 0.18 USD (данные из БД)</t>
  </si>
  <si>
    <t>Дивиденд по MMM - 3M Company Common Stock 1шт. по 0.73 USD (данные из БД)</t>
  </si>
  <si>
    <t>Дивиденд по AMGN - Amgen Inc. 1шт. по 2.38 USD (данные из БД)</t>
  </si>
  <si>
    <t>Дивиденд по GSK - GlaxoSmithKline PLC Common Stock 1шт. по 0.4 USD (данные из БД)</t>
  </si>
  <si>
    <t>Дивиденд по BLK - BlackRock, Inc. Common Stock 2шт. по 5.21 USD (данные из БД)</t>
  </si>
  <si>
    <t>Дивиденд по HD - Home Depot, Inc. (The) Common Stock 1шт. по 2.3 USD (данные из БД)</t>
  </si>
  <si>
    <t>Дивиденд по XRX - Xerox Holdings Corporation Common Stock 4шт. по 0.13 USD (данные из БД)</t>
  </si>
  <si>
    <t>Дивиденд по CSCO - Cisco Systems, Inc. 7шт. по 0.41 USD (данные из БД)</t>
  </si>
  <si>
    <t>Дивиденд по JPM - JP Morgan Chase &amp; Co. Common Stock 3шт. по 1.4 USD (данные из БД)</t>
  </si>
  <si>
    <t>Дивиденд по IBM - International Business Machines Corporation Common Stock 16шт. по 1.68 USD (данные из БД)</t>
  </si>
  <si>
    <t>Дивиденд по OGN - Organon &amp;amp; Co. 1шт. по 0.02 USD (данные из БД)</t>
  </si>
  <si>
    <t>Дивиденд по GSK - GlaxoSmithKline PLC Common Stock 1шт. по 0.43 USD (данные из БД)</t>
  </si>
  <si>
    <t>Дивиденд по BG - Bunge Limited Bunge Limited 10шт. по 0.7 USD (данные из БД)</t>
  </si>
  <si>
    <t>Дивиденд по JNJ - Johnson &amp; Johnson Common Stock 2шт. по 1.3 USD (данные из БД)</t>
  </si>
  <si>
    <t>Дивиденд по NOC - Northrop Grumman Corporation Common Stock 4шт. по 2.31 USD (данные из БД)</t>
  </si>
  <si>
    <t>Дивиденд по XRX - Xerox Holdings Corporation Common Stock 4шт. по 0.03 USD (данные из БД)</t>
  </si>
  <si>
    <t>Дивиденд по EPD - Enterprise Products Partners L.P. Common Stock 32шт. по 0.55 USD (данные из БД)</t>
  </si>
  <si>
    <t>Дивиденд по C - Citigroup, Inc. Common Stock 6шт. по 0.6 USD (данные из БД)</t>
  </si>
  <si>
    <t>Дивиденд по WELL - Welltower Inc. Common Stock 1шт. по 0.74 USD (данные из БД)</t>
  </si>
  <si>
    <t>Дивиденд по VALE - VALE S.A.  American Depositary Shares Each Representing one  13шт. по 0.34 USD (данные из БД)</t>
  </si>
  <si>
    <t>Дивиденд по FRT - Federal Realty Investment Trust Common Stock 2шт. по 1.13 USD (данные из БД)</t>
  </si>
  <si>
    <t>Дивиденд по JPM - JP Morgan Chase &amp; Co. Common Stock 3шт. по 1.5 USD (данные из БД)</t>
  </si>
  <si>
    <t>Дивиденд по GSK - GlaxoSmithKline PLC Common Stock 1шт. по 0.42 USD (данные из БД)</t>
  </si>
  <si>
    <t>Дивиденд по MSFT - Microsoft Corporation 1шт. по 0.91 USD (данные из БД)</t>
  </si>
  <si>
    <t>Дивиденд по MRK - Merck &amp; Company, Inc. Common Stock (new) 10шт. по 0.85 USD (данные из БД)</t>
  </si>
  <si>
    <t>Дивиденд по AVGO - Broadcom Inc. 2шт. по 0.65 USD (данные из БД)</t>
  </si>
  <si>
    <t>Дивиденд по BMY - Bristol-Myers Squibb Company Common Stock 6шт. по 0.63 USD (данные из БД)</t>
  </si>
  <si>
    <t>Дивиденд по ABBV - AbbVie Inc. Common Stock 6шт. по 1.73 USD (данные из БД)</t>
  </si>
  <si>
    <t>Дивиденд по CARR - Carrier Global Corporation Common Stock 20шт. по 0.24 USD (данные из БД)</t>
  </si>
  <si>
    <t>Дивиденд по MMM - 3M Company Common Stock 1шт. по 0.78 USD (данные из БД)</t>
  </si>
  <si>
    <t>Дивиденд по AMGN - Amgen Inc. 1шт. по 2.52 USD (данные из БД)</t>
  </si>
  <si>
    <t>Дивиденд по ENB - Enbridge Inc Common Stock 8шт. по 0.71 USD (данные из БД)</t>
  </si>
  <si>
    <t>Дивиденд по GSK - GlaxoSmithKline PLC Common Stock 1шт. по 0.49 USD (данные из БД)</t>
  </si>
  <si>
    <t>Дивиденд по BLK - BlackRock, Inc. Common Stock 2шт. по 5.73 USD (данные из БД)</t>
  </si>
  <si>
    <t>Дивиденд по HD - Home Depot, Inc. (The) Common Stock 1шт. по 2.33 USD (данные из БД)</t>
  </si>
  <si>
    <t>Дивиденд по CSCO - Cisco Systems, Inc. 7шт. по 0.42 USD (данные из БД)</t>
  </si>
  <si>
    <t>Дивиденд по IBM - International Business Machines Corporation Common Stock 16шт. по 1.69 USD (данные из БД)</t>
  </si>
  <si>
    <t>Дивиденд по GSK - GlaxoSmithKline PLC Common Stock 1шт. по 0.46 USD (данные из БД)</t>
  </si>
  <si>
    <t>Дивиденд по BG - Bunge Limited Bunge Limited 10шт. по 0.72 USD (данные из БД)</t>
  </si>
  <si>
    <t>Дивиденд по JNJ - Johnson &amp; Johnson Common Stock 2шт. по 1.34 USD (данные из БД)</t>
  </si>
  <si>
    <t>Дивиденд по NOC - Northrop Grumman Corporation Common Stock 4шт. по 2.47 USD (данные из БД)</t>
  </si>
  <si>
    <t>Баланс сейчас</t>
  </si>
  <si>
    <t>XIRR</t>
  </si>
  <si>
    <t>Сред.взвеш.сумм.</t>
  </si>
  <si>
    <t>Полный доход, USD</t>
  </si>
  <si>
    <t>Сред.год.дох.</t>
  </si>
  <si>
    <t>buy</t>
  </si>
  <si>
    <t>+3 шт. KD:spbex (Kyndryl Holdings, Inc.)</t>
  </si>
  <si>
    <t>+1 шт. OGN:spbex (Organon &amp;amp; Co.)</t>
  </si>
  <si>
    <t>Стоимость сейчас</t>
  </si>
  <si>
    <t>sell</t>
  </si>
  <si>
    <t>Полный доход</t>
  </si>
  <si>
    <t>BGS</t>
  </si>
  <si>
    <t>GOLD</t>
  </si>
  <si>
    <t>DAL</t>
  </si>
  <si>
    <t>VEON</t>
  </si>
  <si>
    <t>SLB</t>
  </si>
  <si>
    <t>SIFY</t>
  </si>
  <si>
    <t>HAL</t>
  </si>
  <si>
    <t>T</t>
  </si>
  <si>
    <t>HI</t>
  </si>
  <si>
    <t>BA</t>
  </si>
  <si>
    <t>WFC</t>
  </si>
  <si>
    <t>BEN</t>
  </si>
  <si>
    <t>PSX</t>
  </si>
  <si>
    <t>VZ</t>
  </si>
  <si>
    <t>CRSP</t>
  </si>
  <si>
    <t>PCAR</t>
  </si>
  <si>
    <t>AYX</t>
  </si>
  <si>
    <t>ILMN</t>
  </si>
  <si>
    <t>IONS</t>
  </si>
  <si>
    <t>ZYXI</t>
  </si>
  <si>
    <t>BBBY</t>
  </si>
  <si>
    <t>TEVA</t>
  </si>
  <si>
    <t>KTOS</t>
  </si>
  <si>
    <t>IBM
International Business Machines Corporation Common Stock</t>
  </si>
  <si>
    <t>INTC
Intel Corporation</t>
  </si>
  <si>
    <t>NOC
Northrop Grumman Corporation Common Stock</t>
  </si>
  <si>
    <t>BLK
BlackRock, Inc. Common Stock</t>
  </si>
  <si>
    <t>ABBV
AbbVie Inc. Common Stock</t>
  </si>
  <si>
    <t>CARR
Carrier Global Corporation Common Stock</t>
  </si>
  <si>
    <t>MRK
Merck &amp; Company, Inc. Common Stock (new)</t>
  </si>
  <si>
    <t>EPD
Enterprise Products Partners L.P. Common Stock</t>
  </si>
  <si>
    <t>BG
Bunge Limited Bunge Limited</t>
  </si>
  <si>
    <t>JPM
JP Morgan Chase &amp; Co. Common Stock</t>
  </si>
  <si>
    <t>C
Citigroup, Inc. Common Stock</t>
  </si>
  <si>
    <t>CSCO
Cisco Systems, Inc.</t>
  </si>
  <si>
    <t>AVGO
Broadcom Inc.</t>
  </si>
  <si>
    <t>JNJ
Johnson &amp; Johnson Common Stock</t>
  </si>
  <si>
    <t>ANTM
Anthem, Inc. Common Stock</t>
  </si>
  <si>
    <t>ENB
Enbridge Inc Common Stock</t>
  </si>
  <si>
    <t>MSFT
Microsoft Corporation</t>
  </si>
  <si>
    <t>AMGN
Amgen Inc.</t>
  </si>
  <si>
    <t>HD
Home Depot, Inc. (The) Common Stock</t>
  </si>
  <si>
    <t>BMY
Bristol-Myers Squibb Company Common Stock</t>
  </si>
  <si>
    <t>FRT
Federal Realty Investment Trust Common Stock</t>
  </si>
  <si>
    <t>WELL
Welltower Inc. Common Stock</t>
  </si>
  <si>
    <t>VALE
VALE S.A.  American Depositary Shares Each Representing one </t>
  </si>
  <si>
    <t>MMM
3M Company Common Stock</t>
  </si>
  <si>
    <t>WRK
Westrock Company Common Stock</t>
  </si>
  <si>
    <t>IIPR
Innovative Industrial Properties, Inc. Common Stock</t>
  </si>
  <si>
    <t>GSK
GlaxoSmithKline PLC Common Stock</t>
  </si>
  <si>
    <t>KHC
The Kraft Heinz Company</t>
  </si>
  <si>
    <t>WBA
Walgreens Boots Alliance, Inc.</t>
  </si>
  <si>
    <t>KD
Kyndryl Holdings, Inc.</t>
  </si>
  <si>
    <t>AES
The AES Corporation Common Stock</t>
  </si>
  <si>
    <t>OGN
Organon &amp;amp; Co.</t>
  </si>
  <si>
    <t>XRX
Xerox Holdings Corporation Common Stock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</si>
  <si>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</si>
  <si>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</si>
  <si>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</si>
  <si>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</si>
  <si>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</si>
  <si>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</si>
  <si>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</si>
  <si>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</si>
  <si>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Покупка валюты USD</t>
  </si>
  <si>
    <t>commission</t>
  </si>
  <si>
    <t>Комиссия за сделку с USD</t>
  </si>
  <si>
    <t>B&amp;G Foods, Inc. B&amp;G Foods, Inc. Common Stock</t>
  </si>
  <si>
    <t>Barrick Gold Corporation Common Stock (BC)</t>
  </si>
  <si>
    <t>Delta Air Lines, Inc. Common Stock</t>
  </si>
  <si>
    <t>VimpelCom Ltd</t>
  </si>
  <si>
    <t>Продажа валюты RUR</t>
  </si>
  <si>
    <t>Schlumberger N.V. Common Stock</t>
  </si>
  <si>
    <t>Sify Technologies Limited - American Depository Shares, each represented by one Equity Share ETF</t>
  </si>
  <si>
    <t>Halliburton Company Common Stock</t>
  </si>
  <si>
    <t>AT&amp;T Inc.</t>
  </si>
  <si>
    <t>Hillenbrand Inc Common Stock</t>
  </si>
  <si>
    <t>Boeing Company (The) Common Stock</t>
  </si>
  <si>
    <t>Wells Fargo &amp; Company Common Stock</t>
  </si>
  <si>
    <t>Franklin Resources, Inc. Common Stock</t>
  </si>
  <si>
    <t>K******IC:GLOBAL SNAPSHOT FOR MAR 2020</t>
  </si>
  <si>
    <t>K******IC:US CONSOLIDATED SNAPSHOT FOR MAR 2020</t>
  </si>
  <si>
    <t>Phillips 66 Common Stock</t>
  </si>
  <si>
    <t>BEN(US3546131018) Наличный дивиденд USD 0.27 на акцию (Обыкновенный дивиденд)</t>
  </si>
  <si>
    <t>dohod</t>
  </si>
  <si>
    <t>nalog</t>
  </si>
  <si>
    <t>BEN(US3546131018) Наличный дивиденд USD 0.27 на акцию - US Налог</t>
  </si>
  <si>
    <t>BGS(US05508R1068) Наличный дивиденд USD 0.475 на акцию (Обыкновенный дивиденд)</t>
  </si>
  <si>
    <t>BGS(US05508R1068) Выплата в качестве дивиденда (Обыкновенный дивиденд)</t>
  </si>
  <si>
    <t>BGS(US05508R1068) Наличный дивиденд USD 0.475 на акцию - US Налог</t>
  </si>
  <si>
    <t>BGS(US05508R1068) Выплата в качестве дивиденда - US Налог</t>
  </si>
  <si>
    <t>T(US00206R1023) Наличный дивиденд USD 0.52 на акцию (Обыкновенный дивиденд)</t>
  </si>
  <si>
    <t>T(US00206R1023) Наличный дивиденд USD 0.52 на акцию - US Налог</t>
  </si>
  <si>
    <t>EPD(US2937921078) Наличный дивиденд USD 0.445 на акцию (Limited Partnership)</t>
  </si>
  <si>
    <t>EPD(US2937921078) Наличный дивиденд USD 0.445 на акцию - US Налог</t>
  </si>
  <si>
    <t>ABBV(US00287Y1091) Наличный дивиденд USD 1.18 на акцию (Обыкновенный дивиденд)</t>
  </si>
  <si>
    <t>ABBV(US00287Y1091) Наличный дивиденд USD 1.18 на акцию - US Налог</t>
  </si>
  <si>
    <t>PSX(US7185461040) Наличный дивиденд USD 0.90 на акцию (Обыкновенный дивиденд)</t>
  </si>
  <si>
    <t>WFC(US9497461015) Наличный дивиденд USD 0.51 на акцию (Обыкновенный дивиденд)</t>
  </si>
  <si>
    <t>PSX(US7185461040) Наличный дивиденд USD 0.90 на акцию - US Налог</t>
  </si>
  <si>
    <t>WFC(US9497461015) Наличный дивиденд USD 0.51 на акцию - US Налог</t>
  </si>
  <si>
    <t>IBM(US4592001014) Наличный дивиденд USD 1.63 на акцию (Обыкновенный дивиденд)</t>
  </si>
  <si>
    <t>IBM(US4592001014) Наличный дивиденд USD 1.63 на акцию - US Налог</t>
  </si>
  <si>
    <t>Verizon Communications Inc. Common Stock</t>
  </si>
  <si>
    <t>CRISPR Therapeutics AG - Common Shares ETF</t>
  </si>
  <si>
    <t>etf</t>
  </si>
  <si>
    <t>PACCAR Inc</t>
  </si>
  <si>
    <t>HAL(US4062161017) Наличный дивиденд USD 0.045 на акцию (Обыкновенный дивиденд)</t>
  </si>
  <si>
    <t>HAL(US4062161017) Наличный дивиденд USD 0.045 на акцию - US Налог</t>
  </si>
  <si>
    <t>HI(US4315711089) Наличный дивиденд USD 0.2125 на акцию (Обыкновенный дивиденд)</t>
  </si>
  <si>
    <t>HI(US4315711089) Наличный дивиденд USD 0.2125 на акцию - US Налог</t>
  </si>
  <si>
    <t>K******IC:US CONSOLIDATED SNAPSHOT FOR JUN 2020</t>
  </si>
  <si>
    <t>SLB(AN8068571086) Наличный дивиденд USD 0.125 на акцию (Ordinary Div - NRA Withholding Exempt)</t>
  </si>
  <si>
    <t>Alteryx, Inc. Class A Common Stock</t>
  </si>
  <si>
    <t>Illumina, Inc.</t>
  </si>
  <si>
    <t>Ionis Pharmaceuticals, Inc.</t>
  </si>
  <si>
    <t>Zynex, Inc.</t>
  </si>
  <si>
    <t>Bed Bath &amp; Beyond Inc.</t>
  </si>
  <si>
    <t>Состояние ежемесячных минимальных платежей за Июл 2020</t>
  </si>
  <si>
    <t>Teva Pharmaceutical Industries Limited American Depositary Shares</t>
  </si>
  <si>
    <t>Состояние ежемесячных минимальных платежей за Авг 2020</t>
  </si>
  <si>
    <t>Состояние ежемесячных минимальных платежей за Сен 2020</t>
  </si>
  <si>
    <t>Kratos Defense &amp; Security Solutions, Inc. - Common Stock ETF</t>
  </si>
  <si>
    <t>VALE S.A.  American Depositary Shares Each Representing one common share</t>
  </si>
  <si>
    <t>Состояние ежемесячных минимальных платежей за Окт 2020</t>
  </si>
  <si>
    <t>WELL(US95040Q1040) Наличный дивиденд USD 0.61 на акцию (Обыкновенный дивиденд)</t>
  </si>
  <si>
    <t>WELL(US95040Q1040) Наличный дивиденд USD 0.61 на акцию - US Налог</t>
  </si>
  <si>
    <t>INTC (US4581401001) Наличный дивиденд USD 0.33 (Обыкновенный дивиденд)</t>
  </si>
  <si>
    <t>INTC (US4581401001) Наличный дивиденд USD 0.33 - US Налог</t>
  </si>
  <si>
    <t>Состояние ежемесячных минимальных платежей за Ноя 2020</t>
  </si>
  <si>
    <t>AMGN (US0311621009) Наличный дивиденд USD 1.60 (Обыкновенный дивиденд)</t>
  </si>
  <si>
    <t>JNJ(US4781601046) Наличный дивиденд USD 1.01 на акцию (Обыкновенный дивиденд)</t>
  </si>
  <si>
    <t>AMGN (US0311621009) Наличный дивиденд USD 1.60 - US Налог</t>
  </si>
  <si>
    <t>JNJ(US4781601046) Наличный дивиденд USD 1.01 на акцию - US Налог</t>
  </si>
  <si>
    <t>WBA(US9314271084) Наличный дивиденд USD 0.4675 на акцию (Обыкновенный дивиденд)</t>
  </si>
  <si>
    <t>WBA(US9314271084) Наличный дивиденд USD 0.4675 на акцию - US Налог</t>
  </si>
  <si>
    <t>MMM(US88579Y1010) Наличный дивиденд USD 1.47 на акцию (Обыкновенный дивиденд)</t>
  </si>
  <si>
    <t>MMM(US88579Y1010) Наличный дивиденд USD 1.47 на акцию - US Налог</t>
  </si>
  <si>
    <t>HD(US4370761029) Наличный дивиденд USD 1.50 на акцию (Обыкновенный дивиденд)</t>
  </si>
  <si>
    <t>HD(US4370761029) Наличный дивиденд USD 1.50 на акцию - US Налог</t>
  </si>
  <si>
    <t>KHC(US5007541064) Наличный дивиденд USD 0.40 на акцию (Обыкновенный дивиденд)</t>
  </si>
  <si>
    <t>KHC(US5007541064) Наличный дивиденд USD 0.40 на акцию - US Налог</t>
  </si>
  <si>
    <t>Состояние ежемесячных минимальных платежей за Дек 2020</t>
  </si>
  <si>
    <t>K******IC:US CONSOLIDATED SNAPSHOT FOR DEC 2020</t>
  </si>
  <si>
    <t>FRT(US3137472060) Наличный дивиденд USD 1.06 на акцию (Обыкновенный дивиденд)</t>
  </si>
  <si>
    <t>IIPR(US45781V1017) Наличный дивиденд USD 1.24 на акцию (Обыкновенный дивиденд)</t>
  </si>
  <si>
    <t>FRT(US3137472060) Наличный дивиденд USD 1.06 на акцию - US Налог</t>
  </si>
  <si>
    <t>IIPR(US45781V1017) Наличный дивиденд USD 1.24 на акцию - US Налог</t>
  </si>
  <si>
    <t>CSCO (US17275R1023) Наличный дивиденд USD 0.36 (Обыкновенный дивиденд)</t>
  </si>
  <si>
    <t>CSCO (US17275R1023) Наличный дивиденд USD 0.36 - US Налог</t>
  </si>
  <si>
    <t>XRX(US98421M1062) Наличный дивиденд USD 0.25 на акцию (Обыкновенный дивиденд)</t>
  </si>
  <si>
    <t>XRX(US98421M1062) Наличный дивиденд USD 0.25 на акцию - US Налог</t>
  </si>
  <si>
    <t>JPM(US46625H1005) Наличный дивиденд USD 0.90 на акцию (Обыкновенный дивиденд)</t>
  </si>
  <si>
    <t>JPM(US46625H1005) Наличный дивиденд USD 0.90 на акцию - US Налог</t>
  </si>
  <si>
    <t>Состояние ежемесячных минимальных платежей за Янв 2021</t>
  </si>
  <si>
    <t>EPD(US2937921078) Наличный дивиденд USD 0.45 на акцию (Limited Partnership)</t>
  </si>
  <si>
    <t>EPD(US2937921078) Наличный дивиденд USD 0.45 на акцию - US Налог</t>
  </si>
  <si>
    <t>AES(US00130H1059) Наличный дивиденд USD 0.1505 на акцию (Обыкновенный дивиденд)</t>
  </si>
  <si>
    <t>AES(US00130H1059) Наличный дивиденд USD 0.1505 на акцию - US Налог</t>
  </si>
  <si>
    <t>ABBV(US00287Y1091) Наличный дивиденд USD 1.30 на акцию (Обыкновенный дивиденд)</t>
  </si>
  <si>
    <t>ABBV(US00287Y1091) Наличный дивиденд USD 1.30 на акцию - US Налог</t>
  </si>
  <si>
    <t>WRK(US96145D1054) Наличный дивиденд USD 0.20 на акцию (Обыкновенный дивиденд)</t>
  </si>
  <si>
    <t>WRK(US96145D1054) Наличный дивиденд USD 0.20 на акцию - US Налог</t>
  </si>
  <si>
    <t>C(US1729674242) Наличный дивиденд USD 0.51 на акцию (Обыкновенный дивиденд)</t>
  </si>
  <si>
    <t>C(US1729674242) Наличный дивиденд USD 0.51 на акцию - US Налог</t>
  </si>
  <si>
    <t>ENB (CA29250N1050) Наличный дивиденд USD 0.659245 (Обыкновенный дивиденд)</t>
  </si>
  <si>
    <t>INTC (US4581401001) Наличный дивиденд USD 0.3475 (Обыкновенный дивиденд)</t>
  </si>
  <si>
    <t>ENB (CA29250N1050) Наличный дивиденд USD 0.659245 - CA Налог</t>
  </si>
  <si>
    <t>INTC (US4581401001) Наличный дивиденд USD 0.3475 - US Налог</t>
  </si>
  <si>
    <t>BG(BMG169621056) Наличный дивиденд USD 0.50 на акцию (Обыкновенный дивиденд)</t>
  </si>
  <si>
    <t>Состояние ежемесячных минимальных платежей за Фев 2021</t>
  </si>
  <si>
    <t>AMGN (US0311621009) Наличный дивиденд USD 1.76 (Обыкновенный дивиденд)</t>
  </si>
  <si>
    <t>AMGN (US0311621009) Наличный дивиденд USD 1.76 - US Налог</t>
  </si>
  <si>
    <t>MSFT (US5949181045) Наличный дивиденд USD 0.56 (Обыкновенный дивиденд)</t>
  </si>
  <si>
    <t>MSFT (US5949181045) Наличный дивиденд USD 0.56 - US Налог</t>
  </si>
  <si>
    <t>MMM(US88579Y1010) Наличный дивиденд USD 1.48 на акцию (Обыкновенный дивиденд)</t>
  </si>
  <si>
    <t>MMM(US88579Y1010) Наличный дивиденд USD 1.48 на акцию - US Налог</t>
  </si>
  <si>
    <t>NOC(US6668071029) Наличный дивиденд USD 1.45 на акцию (Обыкновенный дивиденд)</t>
  </si>
  <si>
    <t>NOC(US6668071029) Наличный дивиденд USD 1.45 на акцию - US Налог</t>
  </si>
  <si>
    <t>VALE(US91912E1055) Наличный дивиденд USD 0.608336 на акцию (Обыкновенный дивиденд)</t>
  </si>
  <si>
    <t>VALE(US91912E1055) Наличный дивиденд USD 0.148401 на акцию (Обыкновенный дивиденд)</t>
  </si>
  <si>
    <t>VALE(US91912E1055) Наличный дивиденд USD 0.148401 на акцию - BR Налог</t>
  </si>
  <si>
    <t>BLK(US09247X1019) Наличный дивиденд USD 4.13 на акцию (Обыкновенный дивиденд)</t>
  </si>
  <si>
    <t>BLK(US09247X1019) Наличный дивиденд USD 4.13 на акцию - US Налог</t>
  </si>
  <si>
    <t>ANTM(US0367521038) Наличный дивиденд USD 1.13 на акцию (Обыкновенный дивиденд)</t>
  </si>
  <si>
    <t>HD(US4370761029) Наличный дивиденд USD 1.65 на акцию (Обыкновенный дивиденд)</t>
  </si>
  <si>
    <t>ANTM(US0367521038) Наличный дивиденд USD 1.13 на акцию - US Налог</t>
  </si>
  <si>
    <t>HD(US4370761029) Наличный дивиденд USD 1.65 на акцию - US Налог</t>
  </si>
  <si>
    <t>Состояние ежемесячных минимальных платежей за Мар 2021</t>
  </si>
  <si>
    <t>MRK(US58933Y1055) Наличный дивиденд USD 0.65 на акцию (Обыкновенный дивиденд)</t>
  </si>
  <si>
    <t>MRK(US58933Y1055) Наличный дивиденд USD 0.65 на акцию - US Налог</t>
  </si>
  <si>
    <t>GSK(US37733W1053) Наличный дивиденд USD 0.636668 на акцию (Обыкновенный дивиденд)</t>
  </si>
  <si>
    <t>GSK(US37733W1053) Наличный дивиденд USD 0.636668 на акцию - FEE</t>
  </si>
  <si>
    <t>IIPR(US45781V1017) Наличный дивиденд USD 1.32 на акцию (Обыкновенный дивиденд)</t>
  </si>
  <si>
    <t>IIPR(US45781V1017) Наличный дивиденд USD 1.32 на акцию - US Налог</t>
  </si>
  <si>
    <t>CSCO (US17275R1023) Наличный дивиденд USD 0.37 (Обыкновенный дивиденд)</t>
  </si>
  <si>
    <t>CSCO (US17275R1023) Наличный дивиденд USD 0.37 - US Налог</t>
  </si>
  <si>
    <t>BMY(US1101221083) Наличный дивиденд USD 0.49 на акцию (Обыкновенный дивиденд)</t>
  </si>
  <si>
    <t>BMY(US1101221083) Наличный дивиденд USD 0.49 на акцию - US Налог</t>
  </si>
  <si>
    <t>Состояние ежемесячных минимальных платежей за Апр 2021</t>
  </si>
  <si>
    <t>CARR(US14448C1045) Наличный дивиденд USD 0.12 на акцию (Обыкновенный дивиденд)</t>
  </si>
  <si>
    <t>CARR(US14448C1045) Наличный дивиденд USD 0.12 на акцию - US Налог</t>
  </si>
  <si>
    <t>WRK(US96145D1054) Наличный дивиденд USD 0.24 на акцию (Обыкновенный дивиденд)</t>
  </si>
  <si>
    <t>WRK(US96145D1054) Наличный дивиденд USD 0.24 на акцию - US Налог</t>
  </si>
  <si>
    <t>ENB (CA29250N1050) Наличный дивиденд USD 0.693174 (Обыкновенный дивиденд)</t>
  </si>
  <si>
    <t>ENB (CA29250N1050) Наличный дивиденд USD 0.693174 - CA Налог</t>
  </si>
  <si>
    <t>Состояние ежемесячных минимальных платежей за Май 2021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</si>
  <si>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</si>
  <si>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</si>
  <si>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</si>
  <si>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</si>
  <si>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</si>
  <si>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</si>
  <si>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</si>
  <si>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</si>
  <si>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</si>
  <si>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</si>
  <si>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</si>
  <si>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ibkr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</si>
  <si>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</si>
  <si>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</si>
  <si>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</si>
  <si>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</si>
  <si>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</si>
  <si>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</si>
  <si>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</si>
  <si>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</si>
  <si>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</si>
  <si>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</si>
  <si>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</si>
  <si>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</si>
  <si>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</si>
  <si>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</si>
  <si>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</si>
  <si>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</si>
  <si>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VEON </t>
  </si>
  <si>
    <t>Sify Technologies Limited - American Depository Shares, each</t>
  </si>
  <si>
    <t>Teva Pharmaceutical Industries Limited American Depositary S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</si>
</sst>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DED8D7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16</v>
      </c>
      <c r="F2" s="6" t="n">
        <v>289.45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0.2243</v>
      </c>
      <c r="L2" s="6" t="n">
        <v>118.5</v>
      </c>
      <c r="M2" s="17" t="n">
        <v>18.24</v>
      </c>
      <c r="N2" s="16"/>
      <c r="O2" s="16" t="s">
        <v>20</v>
      </c>
      <c r="P2" s="17" t="n">
        <v>0.213125</v>
      </c>
      <c r="Q2" s="6" t="s">
        <f>=P2/$P$17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20</v>
      </c>
      <c r="F3" s="6" t="n">
        <v>109.825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0.1509</v>
      </c>
      <c r="L3" s="6" t="n">
        <v>51.81</v>
      </c>
      <c r="M3" s="17" t="n">
        <v>8.65</v>
      </c>
      <c r="N3" s="16"/>
      <c r="O3" s="16" t="s">
        <v>23</v>
      </c>
      <c r="P3" s="17" t="n">
        <v>26.82</v>
      </c>
      <c r="Q3" s="6" t="s">
        <f>=P3/$P$17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4</v>
      </c>
      <c r="F4" s="6" t="n">
        <v>534.665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0.1132</v>
      </c>
      <c r="L4" s="6" t="n">
        <v>335.52</v>
      </c>
      <c r="M4" s="17" t="n">
        <v>8.42</v>
      </c>
      <c r="N4" s="16"/>
      <c r="O4" s="16" t="s">
        <v>26</v>
      </c>
      <c r="P4" s="17" t="n">
        <v>53.732927605973</v>
      </c>
      <c r="Q4" s="6" t="s">
        <f>=P4/$P$17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2</v>
      </c>
      <c r="F5" s="6" t="n">
        <v>1036.6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0.1063</v>
      </c>
      <c r="L5" s="6" t="n">
        <v>689.85</v>
      </c>
      <c r="M5" s="17" t="n">
        <v>8.17</v>
      </c>
      <c r="N5" s="16"/>
      <c r="O5" s="16" t="s">
        <v>29</v>
      </c>
      <c r="P5" s="17" t="n">
        <v>94.1009</v>
      </c>
      <c r="Q5" s="6" t="s">
        <f>=P5/$P$17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6</v>
      </c>
      <c r="F6" s="6" t="n">
        <v>246.04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0.2328</v>
      </c>
      <c r="L6" s="6" t="n">
        <v>104.94</v>
      </c>
      <c r="M6" s="17" t="n">
        <v>5.81</v>
      </c>
      <c r="N6" s="16"/>
      <c r="O6" s="16" t="s">
        <v>32</v>
      </c>
      <c r="P6" s="17" t="n">
        <v>11.1616</v>
      </c>
      <c r="Q6" s="6" t="s">
        <f>=P6/$P$17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20</v>
      </c>
      <c r="F7" s="6" t="n">
        <v>70.26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0.1475</v>
      </c>
      <c r="L7" s="6" t="n">
        <v>36.22</v>
      </c>
      <c r="M7" s="17" t="n">
        <v>5.53</v>
      </c>
      <c r="N7" s="16"/>
      <c r="O7" s="16" t="s">
        <v>35</v>
      </c>
      <c r="P7" s="17" t="n">
        <v>86.5906</v>
      </c>
      <c r="Q7" s="6" t="s">
        <f>=P7/$P$17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10</v>
      </c>
      <c r="F8" s="6" t="n">
        <v>123.32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0.1237</v>
      </c>
      <c r="L8" s="6" t="n">
        <v>78.25</v>
      </c>
      <c r="M8" s="17" t="n">
        <v>4.86</v>
      </c>
      <c r="N8" s="16"/>
      <c r="O8" s="16" t="s">
        <v>38</v>
      </c>
      <c r="P8" s="17" t="n">
        <v>101.5412</v>
      </c>
      <c r="Q8" s="6" t="s">
        <f>=P8/$P$17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32</v>
      </c>
      <c r="F9" s="6" t="n">
        <v>37.02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0.2071</v>
      </c>
      <c r="L9" s="6" t="n">
        <v>20.18</v>
      </c>
      <c r="M9" s="17" t="n">
        <v>4.67</v>
      </c>
      <c r="N9" s="16"/>
      <c r="O9" s="16" t="s">
        <v>41</v>
      </c>
      <c r="P9" s="17" t="n">
        <v>10128</v>
      </c>
      <c r="Q9" s="6" t="s">
        <f>=P9/$P$17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10</v>
      </c>
      <c r="F10" s="6" t="n">
        <v>113.46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0.1397</v>
      </c>
      <c r="L10" s="6" t="n">
        <v>64.48</v>
      </c>
      <c r="M10" s="17" t="n">
        <v>4.47</v>
      </c>
      <c r="N10" s="16"/>
      <c r="O10" s="16" t="s">
        <v>44</v>
      </c>
      <c r="P10" s="17" t="n">
        <v>9.6887</v>
      </c>
      <c r="Q10" s="6" t="s">
        <f>=P10/$P$17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3</v>
      </c>
      <c r="F11" s="6" t="n">
        <v>336.925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0.2655</v>
      </c>
      <c r="L11" s="6" t="n">
        <v>100.86</v>
      </c>
      <c r="M11" s="17" t="n">
        <v>3.98</v>
      </c>
      <c r="N11" s="16"/>
      <c r="O11" s="16" t="s">
        <v>47</v>
      </c>
      <c r="P11" s="17" t="n">
        <v>0.44</v>
      </c>
      <c r="Q11" s="6" t="s">
        <f>=P11/$P$17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6</v>
      </c>
      <c r="F12" s="6" t="n">
        <v>140.93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0.1963</v>
      </c>
      <c r="L12" s="6" t="n">
        <v>60.3</v>
      </c>
      <c r="M12" s="17" t="n">
        <v>3.33</v>
      </c>
      <c r="N12" s="16"/>
      <c r="O12" s="16" t="s">
        <v>50</v>
      </c>
      <c r="P12" s="17" t="n">
        <v>0.164</v>
      </c>
      <c r="Q12" s="6" t="s">
        <f>=P12/$P$17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7</v>
      </c>
      <c r="F13" s="6" t="n">
        <v>120.065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0.2338</v>
      </c>
      <c r="L13" s="6" t="n">
        <v>41.65</v>
      </c>
      <c r="M13" s="17" t="n">
        <v>3.31</v>
      </c>
      <c r="N13" s="16"/>
      <c r="O13" s="16" t="s">
        <v>53</v>
      </c>
      <c r="P13" s="17" t="n">
        <v>1</v>
      </c>
      <c r="Q13" s="6" t="s">
        <f>=P13/$P$17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2</v>
      </c>
      <c r="F14" s="6" t="n">
        <v>400.73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0.0089</v>
      </c>
      <c r="L14" s="6" t="n">
        <v>454.23</v>
      </c>
      <c r="M14" s="17" t="n">
        <v>3.16</v>
      </c>
      <c r="N14" s="16"/>
      <c r="O14" s="16" t="s">
        <v>56</v>
      </c>
      <c r="P14" s="17" t="n">
        <v>146.2</v>
      </c>
      <c r="Q14" s="6" t="s">
        <f>=P14/$P$17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2</v>
      </c>
      <c r="F15" s="6" t="n">
        <v>255.91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0.1256</v>
      </c>
      <c r="L15" s="6" t="n">
        <v>150.71</v>
      </c>
      <c r="M15" s="17" t="n">
        <v>2.02</v>
      </c>
      <c r="N15" s="16"/>
      <c r="O15" s="16" t="s">
        <v>59</v>
      </c>
      <c r="P15" s="17" t="n">
        <v>1.567</v>
      </c>
      <c r="Q15" s="6" t="s">
        <f>=P15/$P$17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19</v>
      </c>
      <c r="E16" s="7" t="n">
        <v>1</v>
      </c>
      <c r="F16" s="6" t="n">
        <v>482.58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0.1003</v>
      </c>
      <c r="L16" s="6" t="n">
        <v>293.14</v>
      </c>
      <c r="M16" s="17" t="n">
        <v>1.9</v>
      </c>
      <c r="N16" s="16"/>
      <c r="O16" s="16" t="s">
        <v>62</v>
      </c>
      <c r="P16" s="17" t="n">
        <v>2.11125</v>
      </c>
      <c r="Q16" s="6" t="s">
        <f>=P16/$P$17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19</v>
      </c>
      <c r="E17" s="7" t="n">
        <v>8</v>
      </c>
      <c r="F17" s="6" t="n">
        <v>54.535</v>
      </c>
      <c r="G17" s="17" t="n">
        <v>0</v>
      </c>
      <c r="H17" s="6" t="n">
        <v>0</v>
      </c>
      <c r="I17" s="16"/>
      <c r="J17" s="6" t="s">
        <f>=E17*F17*Портфель!$Q$17</f>
      </c>
      <c r="K17" s="9" t="n">
        <v>0.1948</v>
      </c>
      <c r="L17" s="6" t="n">
        <v>29.09</v>
      </c>
      <c r="M17" s="17" t="n">
        <v>1.72</v>
      </c>
      <c r="N17" s="16"/>
      <c r="O17" s="16" t="s">
        <v>19</v>
      </c>
      <c r="P17" s="17" t="n">
        <v>75.93</v>
      </c>
      <c r="Q17" s="6" t="s">
        <f>=P17/$P$17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1</v>
      </c>
      <c r="F18" s="6" t="n">
        <v>384.71</v>
      </c>
      <c r="G18" s="17" t="n">
        <v>0</v>
      </c>
      <c r="H18" s="6" t="n">
        <v>0</v>
      </c>
      <c r="I18" s="16"/>
      <c r="J18" s="6" t="s">
        <f>=E18*F18*Портфель!$Q$17</f>
      </c>
      <c r="K18" s="9" t="n">
        <v>0.1187</v>
      </c>
      <c r="L18" s="6" t="n">
        <v>216.5</v>
      </c>
      <c r="M18" s="17" t="n">
        <v>1.52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1</v>
      </c>
      <c r="F19" s="6" t="n">
        <v>363.345</v>
      </c>
      <c r="G19" s="17" t="n">
        <v>0</v>
      </c>
      <c r="H19" s="6" t="n">
        <v>0</v>
      </c>
      <c r="I19" s="16"/>
      <c r="J19" s="6" t="s">
        <f>=E19*F19*Портфель!$Q$17</f>
      </c>
      <c r="K19" s="9" t="n">
        <v>0.1254</v>
      </c>
      <c r="L19" s="6" t="n">
        <v>220.25</v>
      </c>
      <c r="M19" s="17" t="n">
        <v>1.43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</v>
      </c>
      <c r="F20" s="6" t="n">
        <v>342.03</v>
      </c>
      <c r="G20" s="17" t="n">
        <v>0</v>
      </c>
      <c r="H20" s="6" t="n">
        <v>0</v>
      </c>
      <c r="I20" s="16"/>
      <c r="J20" s="6" t="s">
        <f>=E20*F20*Портфель!$Q$17</f>
      </c>
      <c r="K20" s="9" t="n">
        <v>0.068</v>
      </c>
      <c r="L20" s="6" t="n">
        <v>273.95</v>
      </c>
      <c r="M20" s="17" t="n">
        <v>1.35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6</v>
      </c>
      <c r="F21" s="6" t="n">
        <v>57.22</v>
      </c>
      <c r="G21" s="17" t="n">
        <v>0</v>
      </c>
      <c r="H21" s="6" t="n">
        <v>0</v>
      </c>
      <c r="I21" s="16"/>
      <c r="J21" s="6" t="s">
        <f>=E21*F21*Портфель!$Q$17</f>
      </c>
      <c r="K21" s="9" t="n">
        <v>0.0135</v>
      </c>
      <c r="L21" s="6" t="n">
        <v>62.68</v>
      </c>
      <c r="M21" s="17" t="n">
        <v>1.35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2</v>
      </c>
      <c r="F22" s="6" t="n">
        <v>120.509</v>
      </c>
      <c r="G22" s="17" t="n">
        <v>0</v>
      </c>
      <c r="H22" s="6" t="n">
        <v>0</v>
      </c>
      <c r="I22" s="16"/>
      <c r="J22" s="6" t="s">
        <f>=E22*F22*Портфель!$Q$17</f>
      </c>
      <c r="K22" s="9" t="n">
        <v>0.163</v>
      </c>
      <c r="L22" s="6" t="n">
        <v>69.13</v>
      </c>
      <c r="M22" s="17" t="n">
        <v>0.95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1</v>
      </c>
      <c r="F23" s="6" t="n">
        <v>229.395</v>
      </c>
      <c r="G23" s="17" t="n">
        <v>0</v>
      </c>
      <c r="H23" s="6" t="n">
        <v>0</v>
      </c>
      <c r="I23" s="16"/>
      <c r="J23" s="6" t="s">
        <f>=E23*F23*Портфель!$Q$17</f>
      </c>
      <c r="K23" s="9" t="n">
        <v>0.3285</v>
      </c>
      <c r="L23" s="6" t="n">
        <v>53.88</v>
      </c>
      <c r="M23" s="17" t="n">
        <v>0.9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13</v>
      </c>
      <c r="F24" s="6" t="n">
        <v>14.535</v>
      </c>
      <c r="G24" s="17" t="n">
        <v>0</v>
      </c>
      <c r="H24" s="6" t="n">
        <v>0</v>
      </c>
      <c r="I24" s="16"/>
      <c r="J24" s="6" t="s">
        <f>=E24*F24*Портфель!$Q$17</f>
      </c>
      <c r="K24" s="9" t="n">
        <v>0.1492</v>
      </c>
      <c r="L24" s="6" t="n">
        <v>11.19</v>
      </c>
      <c r="M24" s="17" t="n">
        <v>0.74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1</v>
      </c>
      <c r="F25" s="6" t="n">
        <v>157.465</v>
      </c>
      <c r="G25" s="17" t="n">
        <v>0</v>
      </c>
      <c r="H25" s="6" t="n">
        <v>0</v>
      </c>
      <c r="I25" s="16"/>
      <c r="J25" s="6" t="s">
        <f>=E25*F25*Портфель!$Q$17</f>
      </c>
      <c r="K25" s="9" t="n">
        <v>0.028</v>
      </c>
      <c r="L25" s="6" t="n">
        <v>161.42</v>
      </c>
      <c r="M25" s="17" t="n">
        <v>0.62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3</v>
      </c>
      <c r="F26" s="6" t="n">
        <v>51.51</v>
      </c>
      <c r="G26" s="17" t="n">
        <v>0</v>
      </c>
      <c r="H26" s="6" t="n">
        <v>0</v>
      </c>
      <c r="I26" s="16"/>
      <c r="J26" s="6" t="s">
        <f>=E26*F26*Портфель!$Q$17</f>
      </c>
      <c r="K26" s="9" t="n">
        <v>0.0507</v>
      </c>
      <c r="L26" s="6" t="n">
        <v>42.32</v>
      </c>
      <c r="M26" s="17" t="n">
        <v>0.61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1</v>
      </c>
      <c r="F27" s="6" t="n">
        <v>63.87</v>
      </c>
      <c r="G27" s="17" t="n">
        <v>0</v>
      </c>
      <c r="H27" s="6" t="n">
        <v>0</v>
      </c>
      <c r="I27" s="16"/>
      <c r="J27" s="6" t="s">
        <f>=E27*F27*Портфель!$Q$17</f>
      </c>
      <c r="K27" s="9" t="n">
        <v>-0.0785</v>
      </c>
      <c r="L27" s="6" t="n">
        <v>153.35</v>
      </c>
      <c r="M27" s="17" t="n">
        <v>0.25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1</v>
      </c>
      <c r="F28" s="6" t="n">
        <v>52.555</v>
      </c>
      <c r="G28" s="17" t="n">
        <v>0</v>
      </c>
      <c r="H28" s="6" t="n">
        <v>0</v>
      </c>
      <c r="I28" s="16"/>
      <c r="J28" s="6" t="s">
        <f>=E28*F28*Портфель!$Q$17</f>
      </c>
      <c r="K28" s="9" t="n">
        <v>0.1082</v>
      </c>
      <c r="L28" s="6" t="n">
        <v>38.77</v>
      </c>
      <c r="M28" s="17" t="n">
        <v>0.21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17</v>
      </c>
      <c r="C29" s="16" t="s">
        <v>88</v>
      </c>
      <c r="D29" s="16" t="s">
        <v>19</v>
      </c>
      <c r="E29" s="7" t="n">
        <v>2</v>
      </c>
      <c r="F29" s="6" t="n">
        <v>24.915</v>
      </c>
      <c r="G29" s="17" t="n">
        <v>0</v>
      </c>
      <c r="H29" s="6" t="n">
        <v>0</v>
      </c>
      <c r="I29" s="16"/>
      <c r="J29" s="6" t="s">
        <f>=E29*F29*Портфель!$Q$17</f>
      </c>
      <c r="K29" s="9" t="n">
        <v>0.0163</v>
      </c>
      <c r="L29" s="6" t="n">
        <v>31.51</v>
      </c>
      <c r="M29" s="17" t="n">
        <v>0.2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17</v>
      </c>
      <c r="C30" s="16" t="s">
        <v>90</v>
      </c>
      <c r="D30" s="16" t="s">
        <v>19</v>
      </c>
      <c r="E30" s="7" t="n">
        <v>4</v>
      </c>
      <c r="F30" s="6" t="n">
        <v>11.98</v>
      </c>
      <c r="G30" s="17" t="n">
        <v>0</v>
      </c>
      <c r="H30" s="6" t="n">
        <v>0</v>
      </c>
      <c r="I30" s="16"/>
      <c r="J30" s="6" t="s">
        <f>=E30*F30*Портфель!$Q$17</f>
      </c>
      <c r="K30" s="9" t="n">
        <v>-0.1695</v>
      </c>
      <c r="L30" s="6" t="n">
        <v>44.49</v>
      </c>
      <c r="M30" s="17" t="n">
        <v>0.19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17</v>
      </c>
      <c r="C31" s="16" t="s">
        <v>92</v>
      </c>
      <c r="D31" s="16" t="s">
        <v>19</v>
      </c>
      <c r="E31" s="7" t="n">
        <v>3</v>
      </c>
      <c r="F31" s="6" t="n">
        <v>11.915</v>
      </c>
      <c r="G31" s="17" t="n">
        <v>0</v>
      </c>
      <c r="H31" s="6" t="n">
        <v>0</v>
      </c>
      <c r="I31" s="16"/>
      <c r="J31" s="6" t="s">
        <f>=E31*F31*Портфель!$Q$17</f>
      </c>
      <c r="K31" s="9" t="n">
        <v>-0.1171</v>
      </c>
      <c r="L31" s="6" t="n">
        <v>26.38</v>
      </c>
      <c r="M31" s="17" t="n">
        <v>0.14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17</v>
      </c>
      <c r="C32" s="16" t="s">
        <v>94</v>
      </c>
      <c r="D32" s="16" t="s">
        <v>19</v>
      </c>
      <c r="E32" s="7" t="n">
        <v>2</v>
      </c>
      <c r="F32" s="6" t="n">
        <v>14.771</v>
      </c>
      <c r="G32" s="17" t="n">
        <v>0</v>
      </c>
      <c r="H32" s="6" t="n">
        <v>0</v>
      </c>
      <c r="I32" s="16"/>
      <c r="J32" s="6" t="s">
        <f>=E32*F32*Портфель!$Q$17</f>
      </c>
      <c r="K32" s="9" t="n">
        <v>-0.0229</v>
      </c>
      <c r="L32" s="6" t="n">
        <v>20.92</v>
      </c>
      <c r="M32" s="17" t="n">
        <v>0.12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17</v>
      </c>
      <c r="C33" s="16" t="s">
        <v>96</v>
      </c>
      <c r="D33" s="16" t="s">
        <v>19</v>
      </c>
      <c r="E33" s="7" t="n">
        <v>1</v>
      </c>
      <c r="F33" s="6" t="n">
        <v>13.505</v>
      </c>
      <c r="G33" s="17" t="n">
        <v>0</v>
      </c>
      <c r="H33" s="6" t="n">
        <v>0</v>
      </c>
      <c r="I33" s="16"/>
      <c r="J33" s="6" t="s">
        <f>=E33*F33*Портфель!$Q$17</f>
      </c>
      <c r="K33" s="9" t="n">
        <v>-0.1514</v>
      </c>
      <c r="L33" s="6" t="n">
        <v>37</v>
      </c>
      <c r="M33" s="17" t="n">
        <v>0.05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17</v>
      </c>
      <c r="C34" s="16" t="s">
        <v>98</v>
      </c>
      <c r="D34" s="16" t="s">
        <v>19</v>
      </c>
      <c r="E34" s="7" t="n">
        <v>4</v>
      </c>
      <c r="F34" s="6" t="n">
        <v>2.78</v>
      </c>
      <c r="G34" s="17" t="n">
        <v>0</v>
      </c>
      <c r="H34" s="6" t="n">
        <v>0</v>
      </c>
      <c r="I34" s="16"/>
      <c r="J34" s="6" t="s">
        <f>=E34*F34*Портфель!$Q$17</f>
      </c>
      <c r="K34" s="9" t="n">
        <v>-0.2415</v>
      </c>
      <c r="L34" s="6" t="n">
        <v>22.59</v>
      </c>
      <c r="M34" s="17" t="n">
        <v>0.04</v>
      </c>
      <c r="N34" s="16"/>
      <c r="O34" s="16"/>
      <c r="P34" s="17"/>
      <c r="Q34" s="17"/>
    </row>
    <row collapsed="false" customFormat="false" customHeight="false" hidden="false" ht="12.1" outlineLevel="0" r="35">
      <c r="A35" s="16"/>
      <c r="B35" s="16"/>
      <c r="C35" s="16"/>
      <c r="D35" s="16"/>
      <c r="E35" s="7"/>
      <c r="F35" s="6"/>
      <c r="G35" s="4"/>
      <c r="H35" s="4" t="s">
        <v>99</v>
      </c>
      <c r="I35" s="4"/>
      <c r="J35" s="5" t="s">
        <f>=SUM(J2:J34)</f>
      </c>
      <c r="K35" s="4"/>
      <c r="L35" s="4"/>
      <c r="M35" s="10" t="s">
        <f>=J35/J40</f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53</v>
      </c>
      <c r="B36" s="16" t="s">
        <v>3</v>
      </c>
      <c r="C36" s="16" t="s">
        <v>100</v>
      </c>
      <c r="D36" s="16" t="s">
        <v>53</v>
      </c>
      <c r="E36" s="7" t="n">
        <v>-2.0001</v>
      </c>
      <c r="F36" s="6" t="n">
        <v>0.01317003</v>
      </c>
      <c r="G36" s="17" t="n">
        <v>0</v>
      </c>
      <c r="H36" s="6" t="n">
        <v>0</v>
      </c>
      <c r="I36" s="16"/>
      <c r="J36" s="6" t="s">
        <f>=E36*F36</f>
      </c>
      <c r="K36" s="17"/>
      <c r="L36" s="6"/>
      <c r="M36" s="17"/>
      <c r="N36" s="16"/>
      <c r="O36" s="16"/>
      <c r="P36" s="17"/>
      <c r="Q36" s="17"/>
    </row>
    <row collapsed="false" customFormat="false" customHeight="false" hidden="false" ht="12.1" outlineLevel="0" r="37">
      <c r="A37" s="16" t="s">
        <v>19</v>
      </c>
      <c r="B37" s="16" t="s">
        <v>3</v>
      </c>
      <c r="C37" s="16" t="s">
        <v>101</v>
      </c>
      <c r="D37" s="16" t="s">
        <v>53</v>
      </c>
      <c r="E37" s="7" t="n">
        <v>-11357.9484</v>
      </c>
      <c r="F37" s="6" t="n">
        <v>1</v>
      </c>
      <c r="G37" s="17" t="n">
        <v>0</v>
      </c>
      <c r="H37" s="6" t="n">
        <v>0</v>
      </c>
      <c r="I37" s="16"/>
      <c r="J37" s="6" t="s">
        <f>=E37*F37</f>
      </c>
      <c r="K37" s="17"/>
      <c r="L37" s="6"/>
      <c r="M37" s="17"/>
      <c r="N37" s="16"/>
      <c r="O37" s="16"/>
      <c r="P37" s="17"/>
      <c r="Q37" s="17"/>
    </row>
    <row collapsed="false" customFormat="false" customHeight="false" hidden="false" ht="12.1" outlineLevel="0" r="38">
      <c r="A38" s="16" t="s">
        <v>38</v>
      </c>
      <c r="B38" s="16" t="s">
        <v>3</v>
      </c>
      <c r="C38" s="16" t="s">
        <v>102</v>
      </c>
      <c r="D38" s="16" t="s">
        <v>53</v>
      </c>
      <c r="E38" s="7" t="n">
        <v>8700.36</v>
      </c>
      <c r="F38" s="6" t="n">
        <v>1.33730014</v>
      </c>
      <c r="G38" s="17" t="n">
        <v>0</v>
      </c>
      <c r="H38" s="6" t="n">
        <v>0</v>
      </c>
      <c r="I38" s="16"/>
      <c r="J38" s="6" t="s">
        <f>=E38*F38</f>
      </c>
      <c r="K38" s="17"/>
      <c r="L38" s="6"/>
      <c r="M38" s="17"/>
      <c r="N38" s="16"/>
      <c r="O38" s="16"/>
      <c r="P38" s="17"/>
      <c r="Q38" s="17"/>
    </row>
    <row collapsed="false" customFormat="false" customHeight="false" hidden="false" ht="12.1" outlineLevel="0" r="39">
      <c r="A39" s="16"/>
      <c r="B39" s="16"/>
      <c r="C39" s="16"/>
      <c r="D39" s="16"/>
      <c r="E39" s="7"/>
      <c r="F39" s="6"/>
      <c r="G39" s="4"/>
      <c r="H39" s="4" t="s">
        <v>103</v>
      </c>
      <c r="I39" s="4"/>
      <c r="J39" s="5" t="s">
        <f>=SUM(J36:J38)</f>
      </c>
      <c r="K39" s="4"/>
      <c r="L39" s="4"/>
      <c r="M39" s="10" t="s">
        <f>=J39/J40</f>
      </c>
      <c r="N39" s="16"/>
      <c r="O39" s="16"/>
      <c r="P39" s="17"/>
      <c r="Q39" s="17"/>
    </row>
    <row collapsed="false" customFormat="false" customHeight="false" hidden="false" ht="12.1" outlineLevel="0" r="40">
      <c r="A40" s="16"/>
      <c r="B40" s="16"/>
      <c r="C40" s="16"/>
      <c r="D40" s="16"/>
      <c r="E40" s="7"/>
      <c r="F40" s="6"/>
      <c r="G40" s="4"/>
      <c r="H40" s="4" t="s">
        <v>104</v>
      </c>
      <c r="I40" s="4"/>
      <c r="J40" s="5" t="s">
        <f>=J35+J39</f>
      </c>
      <c r="K40" s="17"/>
      <c r="L40" s="6"/>
      <c r="M40" s="17"/>
      <c r="N40" s="16"/>
      <c r="O40" s="16"/>
      <c r="P40" s="17"/>
      <c r="Q40" s="17"/>
    </row>
  </sheetData>
  <mergeCells>
    <mergeCell ref="H35:I35"/>
    <mergeCell ref="H39:I3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0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105</v>
      </c>
      <c r="B1" s="18" t="s">
        <v>9</v>
      </c>
      <c r="C1" s="18" t="s">
        <v>106</v>
      </c>
      <c r="D1" s="18" t="s">
        <v>107</v>
      </c>
      <c r="E1" s="18" t="s">
        <v>108</v>
      </c>
      <c r="F1" s="18" t="s">
        <v>109</v>
      </c>
      <c r="G1" s="18" t="s">
        <v>110</v>
      </c>
      <c r="H1" s="18" t="s">
        <v>111</v>
      </c>
    </row>
    <row collapsed="false" customFormat="false" customHeight="false" hidden="false" ht="12.1" outlineLevel="0" r="2">
      <c r="A2" s="13" t="n">
        <v>43893</v>
      </c>
      <c r="B2" s="6" t="n">
        <v>587.99229277795</v>
      </c>
      <c r="C2" s="16" t="s">
        <v>112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43907</v>
      </c>
      <c r="B3" s="6" t="n">
        <v>566.60128267738</v>
      </c>
      <c r="C3" s="16" t="s">
        <v>112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43916</v>
      </c>
      <c r="B4" s="6" t="n">
        <v>591.31436328298</v>
      </c>
      <c r="C4" s="16" t="s">
        <v>112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43920</v>
      </c>
      <c r="B5" s="6" t="n">
        <v>-1.425</v>
      </c>
      <c r="C5" s="16" t="s">
        <v>113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43920</v>
      </c>
      <c r="B6" s="6" t="n">
        <v>-1.62</v>
      </c>
      <c r="C6" s="16" t="s">
        <v>114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43929</v>
      </c>
      <c r="B7" s="6" t="n">
        <v>-2.08</v>
      </c>
      <c r="C7" s="16" t="s">
        <v>115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43934</v>
      </c>
      <c r="B8" s="6" t="n">
        <v>-2.36</v>
      </c>
      <c r="C8" s="16" t="s">
        <v>116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43935</v>
      </c>
      <c r="B9" s="6" t="n">
        <v>-2.36</v>
      </c>
      <c r="C9" s="16" t="s">
        <v>116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43950</v>
      </c>
      <c r="B10" s="6" t="n">
        <v>-1.78</v>
      </c>
      <c r="C10" s="16" t="s">
        <v>117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43958</v>
      </c>
      <c r="B11" s="6" t="n">
        <v>-3.26</v>
      </c>
      <c r="C11" s="16" t="s">
        <v>118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43958</v>
      </c>
      <c r="B12" s="6" t="n">
        <v>-2.55</v>
      </c>
      <c r="C12" s="16" t="s">
        <v>119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43966</v>
      </c>
      <c r="B13" s="6" t="n">
        <v>-2.7</v>
      </c>
      <c r="C13" s="16" t="s">
        <v>120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43984</v>
      </c>
      <c r="B14" s="6" t="n">
        <v>-0.875</v>
      </c>
      <c r="C14" s="16" t="s">
        <v>121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43984</v>
      </c>
      <c r="B15" s="6" t="n">
        <v>-0.315</v>
      </c>
      <c r="C15" s="16" t="s">
        <v>122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44011</v>
      </c>
      <c r="B16" s="6" t="n">
        <v>-15.675</v>
      </c>
      <c r="C16" s="16" t="s">
        <v>123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44042</v>
      </c>
      <c r="B17" s="6" t="n">
        <v>-1.78</v>
      </c>
      <c r="C17" s="16" t="s">
        <v>117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44050</v>
      </c>
      <c r="B18" s="6" t="n">
        <v>6.5835018489945</v>
      </c>
      <c r="C18" s="16" t="s">
        <v>112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44075</v>
      </c>
      <c r="B19" s="6" t="n">
        <v>66.514980915643</v>
      </c>
      <c r="C19" s="16" t="s">
        <v>112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44118</v>
      </c>
      <c r="B20" s="6" t="n">
        <v>129.04643691249</v>
      </c>
      <c r="C20" s="16" t="s">
        <v>112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44130</v>
      </c>
      <c r="B21" s="6" t="n">
        <v>786.65157445005</v>
      </c>
      <c r="C21" s="16" t="s">
        <v>112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44137</v>
      </c>
      <c r="B22" s="6" t="n">
        <v>903.52712703401</v>
      </c>
      <c r="C22" s="16" t="s">
        <v>112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44140</v>
      </c>
      <c r="B23" s="6" t="n">
        <v>-6.6</v>
      </c>
      <c r="C23" s="16" t="s">
        <v>124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44144</v>
      </c>
      <c r="B24" s="6" t="n">
        <v>-6.52</v>
      </c>
      <c r="C24" s="16" t="s">
        <v>125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44144</v>
      </c>
      <c r="B25" s="6" t="n">
        <v>-0.61</v>
      </c>
      <c r="C25" s="16" t="s">
        <v>126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44148</v>
      </c>
      <c r="B26" s="6" t="n">
        <v>-1.6</v>
      </c>
      <c r="C26" s="16" t="s">
        <v>127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44153</v>
      </c>
      <c r="B27" s="6" t="n">
        <v>-1.47</v>
      </c>
      <c r="C27" s="16" t="s">
        <v>128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44153</v>
      </c>
      <c r="B28" s="6" t="n">
        <v>-1.872</v>
      </c>
      <c r="C28" s="16" t="s">
        <v>129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44158</v>
      </c>
      <c r="B29" s="6" t="n">
        <v>-2.02</v>
      </c>
      <c r="C29" s="16" t="s">
        <v>130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44160</v>
      </c>
      <c r="B30" s="6" t="n">
        <v>-0.8</v>
      </c>
      <c r="C30" s="16" t="s">
        <v>131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44166</v>
      </c>
      <c r="B31" s="6" t="n">
        <v>667.00021916039</v>
      </c>
      <c r="C31" s="16" t="s">
        <v>112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44167</v>
      </c>
      <c r="B32" s="6" t="n">
        <v>-1.5</v>
      </c>
      <c r="C32" s="16" t="s">
        <v>132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44186</v>
      </c>
      <c r="B33" s="6" t="n">
        <v>677.00008865792</v>
      </c>
      <c r="C33" s="16" t="s">
        <v>112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44194</v>
      </c>
      <c r="B34" s="6" t="n">
        <v>-1.24</v>
      </c>
      <c r="C34" s="16" t="s">
        <v>133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44195</v>
      </c>
      <c r="B35" s="6" t="n">
        <v>-1</v>
      </c>
      <c r="C35" s="16" t="s">
        <v>134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44196</v>
      </c>
      <c r="B36" s="6" t="n">
        <v>878.87603772282</v>
      </c>
      <c r="C36" s="16" t="s">
        <v>112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44196</v>
      </c>
      <c r="B37" s="6" t="n">
        <v>-2.12</v>
      </c>
      <c r="C37" s="16" t="s">
        <v>135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44200</v>
      </c>
      <c r="B38" s="6" t="n">
        <v>-2.52</v>
      </c>
      <c r="C38" s="16" t="s">
        <v>136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44201</v>
      </c>
      <c r="B39" s="6" t="n">
        <v>-2.7</v>
      </c>
      <c r="C39" s="16" t="s">
        <v>137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44210</v>
      </c>
      <c r="B40" s="6" t="n">
        <v>-5.2</v>
      </c>
      <c r="C40" s="16" t="s">
        <v>138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44222</v>
      </c>
      <c r="B41" s="6" t="n">
        <v>959.49044109494</v>
      </c>
      <c r="C41" s="16" t="s">
        <v>112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44224</v>
      </c>
      <c r="B42" s="6" t="n">
        <v>-14.4</v>
      </c>
      <c r="C42" s="16" t="s">
        <v>139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44224</v>
      </c>
      <c r="B43" s="6" t="n">
        <v>-0.302</v>
      </c>
      <c r="C43" s="16" t="s">
        <v>140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44225</v>
      </c>
      <c r="B44" s="6" t="n">
        <v>-3.06</v>
      </c>
      <c r="C44" s="16" t="s">
        <v>141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44231</v>
      </c>
      <c r="B45" s="6" t="n">
        <v>-6.96</v>
      </c>
      <c r="C45" s="16" t="s">
        <v>142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44232</v>
      </c>
      <c r="B46" s="6" t="n">
        <v>951.01975061172</v>
      </c>
      <c r="C46" s="16" t="s">
        <v>112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44235</v>
      </c>
      <c r="B47" s="6" t="n">
        <v>-16.3</v>
      </c>
      <c r="C47" s="16" t="s">
        <v>143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44236</v>
      </c>
      <c r="B48" s="6" t="n">
        <v>-0.6</v>
      </c>
      <c r="C48" s="16" t="s">
        <v>144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44237</v>
      </c>
      <c r="B49" s="6" t="n">
        <v>-6.68</v>
      </c>
      <c r="C49" s="16" t="s">
        <v>145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44238</v>
      </c>
      <c r="B50" s="6" t="n">
        <v>-1.48</v>
      </c>
      <c r="C50" s="16" t="s">
        <v>146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44238</v>
      </c>
      <c r="B51" s="6" t="n">
        <v>-1.76</v>
      </c>
      <c r="C51" s="16" t="s">
        <v>147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44238</v>
      </c>
      <c r="B52" s="6" t="n">
        <v>-5.256</v>
      </c>
      <c r="C52" s="16" t="s">
        <v>148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44239</v>
      </c>
      <c r="B53" s="6" t="n">
        <v>-5</v>
      </c>
      <c r="C53" s="16" t="s">
        <v>149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44244</v>
      </c>
      <c r="B54" s="6" t="n">
        <v>973.49742732588</v>
      </c>
      <c r="C54" s="16" t="s">
        <v>112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44244</v>
      </c>
      <c r="B55" s="6" t="n">
        <v>-0.627992</v>
      </c>
      <c r="C55" s="16" t="s">
        <v>150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44244</v>
      </c>
      <c r="B56" s="6" t="n">
        <v>-0.56</v>
      </c>
      <c r="C56" s="16" t="s">
        <v>151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44245</v>
      </c>
      <c r="B57" s="6" t="n">
        <v>-0.61</v>
      </c>
      <c r="C57" s="16" t="s">
        <v>126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44245</v>
      </c>
      <c r="B58" s="6" t="n">
        <v>-0.628</v>
      </c>
      <c r="C58" s="16" t="s">
        <v>150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44245</v>
      </c>
      <c r="B59" s="6" t="n">
        <v>-1.872</v>
      </c>
      <c r="C59" s="16" t="s">
        <v>129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44246</v>
      </c>
      <c r="B60" s="6" t="n">
        <v>-0.61</v>
      </c>
      <c r="C60" s="16" t="s">
        <v>126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44249</v>
      </c>
      <c r="B61" s="6" t="n">
        <v>-2.02</v>
      </c>
      <c r="C61" s="16" t="s">
        <v>130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44250</v>
      </c>
      <c r="B62" s="6" t="n">
        <v>981.19007938278</v>
      </c>
      <c r="C62" s="16" t="s">
        <v>112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44253</v>
      </c>
      <c r="B63" s="6" t="n">
        <v>-1.45</v>
      </c>
      <c r="C63" s="16" t="s">
        <v>152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44259</v>
      </c>
      <c r="B64" s="6" t="n">
        <v>1117.2798213244</v>
      </c>
      <c r="C64" s="16" t="s">
        <v>112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44259</v>
      </c>
      <c r="B65" s="6" t="n">
        <v>-8.26</v>
      </c>
      <c r="C65" s="16" t="s">
        <v>153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44260</v>
      </c>
      <c r="B66" s="6" t="n">
        <v>-9.971</v>
      </c>
      <c r="C66" s="16" t="s">
        <v>154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44264</v>
      </c>
      <c r="B67" s="6" t="n">
        <v>-1.13</v>
      </c>
      <c r="C67" s="16" t="s">
        <v>155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44265</v>
      </c>
      <c r="B68" s="6" t="n">
        <v>-1.65</v>
      </c>
      <c r="C68" s="16" t="s">
        <v>156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44266</v>
      </c>
      <c r="B69" s="6" t="n">
        <v>-0.8</v>
      </c>
      <c r="C69" s="16" t="s">
        <v>131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44267</v>
      </c>
      <c r="B70" s="6" t="n">
        <v>-2.12</v>
      </c>
      <c r="C70" s="16" t="s">
        <v>135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44267</v>
      </c>
      <c r="B71" s="6" t="n">
        <v>-3.9</v>
      </c>
      <c r="C71" s="16" t="s">
        <v>157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44270</v>
      </c>
      <c r="B72" s="6" t="n">
        <v>-2.12</v>
      </c>
      <c r="C72" s="16" t="s">
        <v>135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44285</v>
      </c>
      <c r="B73" s="6" t="n">
        <v>-1.32</v>
      </c>
      <c r="C73" s="16" t="s">
        <v>158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44285</v>
      </c>
      <c r="B74" s="6" t="n">
        <v>-1</v>
      </c>
      <c r="C74" s="16" t="s">
        <v>134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44286</v>
      </c>
      <c r="B75" s="6" t="n">
        <v>-2.94</v>
      </c>
      <c r="C75" s="16" t="s">
        <v>159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44287</v>
      </c>
      <c r="B76" s="6" t="n">
        <v>-2.7</v>
      </c>
      <c r="C76" s="16" t="s">
        <v>137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44291</v>
      </c>
      <c r="B77" s="6" t="n">
        <v>-2.59</v>
      </c>
      <c r="C77" s="16" t="s">
        <v>160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44295</v>
      </c>
      <c r="B78" s="6" t="n">
        <v>1097.8258818616</v>
      </c>
      <c r="C78" s="16" t="s">
        <v>112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44300</v>
      </c>
      <c r="B79" s="6" t="n">
        <v>-6.5</v>
      </c>
      <c r="C79" s="16" t="s">
        <v>161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44315</v>
      </c>
      <c r="B80" s="6" t="n">
        <v>-14.4</v>
      </c>
      <c r="C80" s="16" t="s">
        <v>139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44315</v>
      </c>
      <c r="B81" s="6" t="n">
        <v>-0.302</v>
      </c>
      <c r="C81" s="16" t="s">
        <v>140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44316</v>
      </c>
      <c r="B82" s="6" t="n">
        <v>-3.06</v>
      </c>
      <c r="C82" s="16" t="s">
        <v>141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44316</v>
      </c>
      <c r="B83" s="6" t="n">
        <v>-2.4</v>
      </c>
      <c r="C83" s="16" t="s">
        <v>162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44322</v>
      </c>
      <c r="B84" s="6" t="n">
        <v>-6.96</v>
      </c>
      <c r="C84" s="16" t="s">
        <v>142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44323</v>
      </c>
      <c r="B85" s="6" t="n">
        <v>-26.24</v>
      </c>
      <c r="C85" s="16" t="s">
        <v>163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44326</v>
      </c>
      <c r="B86" s="6" t="n">
        <v>-0.61</v>
      </c>
      <c r="C86" s="16" t="s">
        <v>126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44328</v>
      </c>
      <c r="B87" s="6" t="n">
        <v>-6.68</v>
      </c>
      <c r="C87" s="16" t="s">
        <v>145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44330</v>
      </c>
      <c r="B88" s="6" t="n">
        <v>-1.76</v>
      </c>
      <c r="C88" s="16" t="s">
        <v>147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44334</v>
      </c>
      <c r="B89" s="6" t="n">
        <v>-0.72</v>
      </c>
      <c r="C89" s="16" t="s">
        <v>164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44334</v>
      </c>
      <c r="B90" s="6" t="n">
        <v>-5</v>
      </c>
      <c r="C90" s="16" t="s">
        <v>149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44335</v>
      </c>
      <c r="B91" s="6" t="n">
        <v>-1.48</v>
      </c>
      <c r="C91" s="16" t="s">
        <v>146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44335</v>
      </c>
      <c r="B92" s="6" t="n">
        <v>-0.56</v>
      </c>
      <c r="C92" s="16" t="s">
        <v>151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44336</v>
      </c>
      <c r="B93" s="6" t="n">
        <v>1134.3205144562</v>
      </c>
      <c r="C93" s="16" t="s">
        <v>112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44336</v>
      </c>
      <c r="B94" s="6" t="n">
        <v>-0.527</v>
      </c>
      <c r="C94" s="16" t="s">
        <v>165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44336</v>
      </c>
      <c r="B95" s="6" t="n">
        <v>-1.872</v>
      </c>
      <c r="C95" s="16" t="s">
        <v>129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44337</v>
      </c>
      <c r="B96" s="6" t="n">
        <v>-2.12</v>
      </c>
      <c r="C96" s="16" t="s">
        <v>166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44343</v>
      </c>
      <c r="B97" s="6" t="n">
        <v>-0.8</v>
      </c>
      <c r="C97" s="16" t="s">
        <v>131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44344</v>
      </c>
      <c r="B98" s="6" t="n">
        <v>-6.28</v>
      </c>
      <c r="C98" s="16" t="s">
        <v>167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44348</v>
      </c>
      <c r="B99" s="6" t="n">
        <v>567.00006139447</v>
      </c>
      <c r="C99" s="16" t="s">
        <v>112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44349</v>
      </c>
      <c r="B100" s="6" t="n">
        <v>-1.65</v>
      </c>
      <c r="C100" s="16" t="s">
        <v>156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44350</v>
      </c>
      <c r="B101" s="6" t="n">
        <v>-8.26</v>
      </c>
      <c r="C101" s="16" t="s">
        <v>153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44356</v>
      </c>
      <c r="B102" s="6" t="n">
        <v>-1.13</v>
      </c>
      <c r="C102" s="16" t="s">
        <v>155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44361</v>
      </c>
      <c r="B103" s="6" t="n">
        <v>-6.5</v>
      </c>
      <c r="C103" s="16" t="s">
        <v>168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44368</v>
      </c>
      <c r="B104" s="6" t="n">
        <v>-2.12</v>
      </c>
      <c r="C104" s="16" t="s">
        <v>135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44368</v>
      </c>
      <c r="B105" s="6" t="n">
        <v>-7.2</v>
      </c>
      <c r="C105" s="16" t="s">
        <v>169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44370</v>
      </c>
      <c r="B106" s="6" t="n">
        <v>-2.4</v>
      </c>
      <c r="C106" s="16" t="s">
        <v>162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44371</v>
      </c>
      <c r="B107" s="6" t="n">
        <v>-5.668</v>
      </c>
      <c r="C107" s="16" t="s">
        <v>170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44376</v>
      </c>
      <c r="B108" s="6" t="n">
        <v>-1.4</v>
      </c>
      <c r="C108" s="16" t="s">
        <v>171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44376</v>
      </c>
      <c r="B109" s="6" t="n">
        <v>-1</v>
      </c>
      <c r="C109" s="16" t="s">
        <v>134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44378</v>
      </c>
      <c r="B110" s="6" t="n">
        <v>-2.94</v>
      </c>
      <c r="C110" s="16" t="s">
        <v>159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44379</v>
      </c>
      <c r="B111" s="6" t="n">
        <v>-2.7</v>
      </c>
      <c r="C111" s="16" t="s">
        <v>137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44379</v>
      </c>
      <c r="B112" s="6" t="n">
        <v>-2.59</v>
      </c>
      <c r="C112" s="16" t="s">
        <v>160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44391</v>
      </c>
      <c r="B113" s="6" t="n">
        <v>-7.8</v>
      </c>
      <c r="C113" s="16" t="s">
        <v>172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44406</v>
      </c>
      <c r="B114" s="6" t="n">
        <v>-14.4</v>
      </c>
      <c r="C114" s="16" t="s">
        <v>139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44407</v>
      </c>
      <c r="B115" s="6" t="n">
        <v>-0.302</v>
      </c>
      <c r="C115" s="16" t="s">
        <v>140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44407</v>
      </c>
      <c r="B116" s="6" t="n">
        <v>-3.06</v>
      </c>
      <c r="C116" s="16" t="s">
        <v>141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44413</v>
      </c>
      <c r="B117" s="6" t="n">
        <v>-6.96</v>
      </c>
      <c r="C117" s="16" t="s">
        <v>142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44414</v>
      </c>
      <c r="B118" s="6" t="n">
        <v>-26.24</v>
      </c>
      <c r="C118" s="16" t="s">
        <v>163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44419</v>
      </c>
      <c r="B119" s="6" t="n">
        <v>-0.61</v>
      </c>
      <c r="C119" s="16" t="s">
        <v>126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44419</v>
      </c>
      <c r="B120" s="6" t="n">
        <v>-6.68</v>
      </c>
      <c r="C120" s="16" t="s">
        <v>145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44419</v>
      </c>
      <c r="B121" s="6" t="n">
        <v>-0.72</v>
      </c>
      <c r="C121" s="16" t="s">
        <v>164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44425</v>
      </c>
      <c r="B122" s="6" t="n">
        <v>-1.76</v>
      </c>
      <c r="C122" s="16" t="s">
        <v>147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44426</v>
      </c>
      <c r="B123" s="6" t="n">
        <v>-0.530085</v>
      </c>
      <c r="C123" s="16" t="s">
        <v>165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44426</v>
      </c>
      <c r="B124" s="6" t="n">
        <v>-1.91</v>
      </c>
      <c r="C124" s="16" t="s">
        <v>173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44426</v>
      </c>
      <c r="B125" s="6" t="n">
        <v>-5.25</v>
      </c>
      <c r="C125" s="16" t="s">
        <v>174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44427</v>
      </c>
      <c r="B126" s="6" t="n">
        <v>-0.56</v>
      </c>
      <c r="C126" s="16" t="s">
        <v>151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44427</v>
      </c>
      <c r="B127" s="6" t="n">
        <v>-1.48</v>
      </c>
      <c r="C127" s="16" t="s">
        <v>146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44427</v>
      </c>
      <c r="B128" s="6" t="n">
        <v>-0.530085</v>
      </c>
      <c r="C128" s="16" t="s">
        <v>165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44431</v>
      </c>
      <c r="B129" s="6" t="n">
        <v>-2.12</v>
      </c>
      <c r="C129" s="16" t="s">
        <v>166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44434</v>
      </c>
      <c r="B130" s="6" t="n">
        <v>-6.28</v>
      </c>
      <c r="C130" s="16" t="s">
        <v>167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44435</v>
      </c>
      <c r="B131" s="6" t="n">
        <v>-6.28</v>
      </c>
      <c r="C131" s="16" t="s">
        <v>167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44438</v>
      </c>
      <c r="B132" s="6" t="n">
        <v>-0.8</v>
      </c>
      <c r="C132" s="16" t="s">
        <v>131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44440</v>
      </c>
      <c r="B133" s="6" t="n">
        <v>-1.65</v>
      </c>
      <c r="C133" s="16" t="s">
        <v>156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44441</v>
      </c>
      <c r="B134" s="6" t="n">
        <v>-8.26</v>
      </c>
      <c r="C134" s="16" t="s">
        <v>153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44442</v>
      </c>
      <c r="B135" s="6" t="n">
        <v>-8.26</v>
      </c>
      <c r="C135" s="16" t="s">
        <v>153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44448</v>
      </c>
      <c r="B136" s="6" t="n">
        <v>-1.13</v>
      </c>
      <c r="C136" s="16" t="s">
        <v>155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44449</v>
      </c>
      <c r="B137" s="6" t="n">
        <v>-1.13</v>
      </c>
      <c r="C137" s="16" t="s">
        <v>155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44454</v>
      </c>
      <c r="B138" s="6" t="n">
        <v>-6.5</v>
      </c>
      <c r="C138" s="16" t="s">
        <v>168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44460</v>
      </c>
      <c r="B139" s="6" t="n">
        <v>-2.14</v>
      </c>
      <c r="C139" s="16" t="s">
        <v>175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44460</v>
      </c>
      <c r="B140" s="6" t="n">
        <v>-7.2</v>
      </c>
      <c r="C140" s="16" t="s">
        <v>169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44462</v>
      </c>
      <c r="B141" s="6" t="n">
        <v>-20.267</v>
      </c>
      <c r="C141" s="16" t="s">
        <v>176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44462</v>
      </c>
      <c r="B142" s="6" t="n">
        <v>-2.14</v>
      </c>
      <c r="C142" s="16" t="s">
        <v>175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44468</v>
      </c>
      <c r="B143" s="6" t="n">
        <v>-1.5</v>
      </c>
      <c r="C143" s="16" t="s">
        <v>177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44468</v>
      </c>
      <c r="B144" s="6" t="n">
        <v>-1</v>
      </c>
      <c r="C144" s="16" t="s">
        <v>134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44469</v>
      </c>
      <c r="B145" s="6" t="n">
        <v>-2.94</v>
      </c>
      <c r="C145" s="16" t="s">
        <v>159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44469</v>
      </c>
      <c r="B146" s="6" t="n">
        <v>-1</v>
      </c>
      <c r="C146" s="16" t="s">
        <v>134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44473</v>
      </c>
      <c r="B147" s="6" t="n">
        <v>-3</v>
      </c>
      <c r="C147" s="16" t="s">
        <v>178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44474</v>
      </c>
      <c r="B148" s="6" t="n">
        <v>-2.59</v>
      </c>
      <c r="C148" s="16" t="s">
        <v>160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44483</v>
      </c>
      <c r="B149" s="6" t="n">
        <v>-7.8</v>
      </c>
      <c r="C149" s="16" t="s">
        <v>172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44497</v>
      </c>
      <c r="B150" s="6" t="n">
        <v>-14.4</v>
      </c>
      <c r="C150" s="16" t="s">
        <v>139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44497</v>
      </c>
      <c r="B151" s="6" t="n">
        <v>-3.06</v>
      </c>
      <c r="C151" s="16" t="s">
        <v>141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44497</v>
      </c>
      <c r="B152" s="6" t="n">
        <v>-2.4</v>
      </c>
      <c r="C152" s="16" t="s">
        <v>162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44498</v>
      </c>
      <c r="B153" s="6" t="n">
        <v>-0.301</v>
      </c>
      <c r="C153" s="16" t="s">
        <v>140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44501</v>
      </c>
      <c r="B154" s="6" t="n">
        <v>-0.301</v>
      </c>
      <c r="C154" s="16" t="s">
        <v>140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44507</v>
      </c>
      <c r="B155" s="6" t="n">
        <v>-6.95</v>
      </c>
      <c r="C155" s="16" t="s">
        <v>142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44509</v>
      </c>
      <c r="B156" s="6" t="n">
        <v>-26.24</v>
      </c>
      <c r="C156" s="16" t="s">
        <v>163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44509</v>
      </c>
      <c r="B157" s="6" t="n">
        <v>-0.75</v>
      </c>
      <c r="C157" s="16" t="s">
        <v>179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44512</v>
      </c>
      <c r="B158" s="6" t="n">
        <v>-0.61</v>
      </c>
      <c r="C158" s="16" t="s">
        <v>126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44512</v>
      </c>
      <c r="B159" s="6" t="n">
        <v>-6.68</v>
      </c>
      <c r="C159" s="16" t="s">
        <v>145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44512</v>
      </c>
      <c r="B160" s="6" t="n">
        <v>-1.912</v>
      </c>
      <c r="C160" s="16" t="s">
        <v>173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44515</v>
      </c>
      <c r="B161" s="6" t="n">
        <v>-1.76</v>
      </c>
      <c r="C161" s="16" t="s">
        <v>147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44515</v>
      </c>
      <c r="B162" s="6" t="n">
        <v>-0.61</v>
      </c>
      <c r="C162" s="16" t="s">
        <v>126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44517</v>
      </c>
      <c r="B163" s="6" t="n">
        <v>-1.48</v>
      </c>
      <c r="C163" s="16" t="s">
        <v>146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44517</v>
      </c>
      <c r="B164" s="6" t="n">
        <v>-5.25</v>
      </c>
      <c r="C164" s="16" t="s">
        <v>174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44518</v>
      </c>
      <c r="B165" s="6" t="n">
        <v>-0.523439</v>
      </c>
      <c r="C165" s="16" t="s">
        <v>180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44518</v>
      </c>
      <c r="B166" s="6" t="n">
        <v>-0.62</v>
      </c>
      <c r="C166" s="16" t="s">
        <v>181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44519</v>
      </c>
      <c r="B167" s="6" t="n">
        <v>-0.28</v>
      </c>
      <c r="C167" s="16" t="s">
        <v>182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44522</v>
      </c>
      <c r="B168" s="6" t="n">
        <v>-2.12</v>
      </c>
      <c r="C168" s="16" t="s">
        <v>166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44524</v>
      </c>
      <c r="B169" s="6" t="n">
        <v>-0.8</v>
      </c>
      <c r="C169" s="16" t="s">
        <v>131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44524</v>
      </c>
      <c r="B170" s="6" t="n">
        <v>-6.28</v>
      </c>
      <c r="C170" s="16" t="s">
        <v>167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44526</v>
      </c>
      <c r="B171" s="6" t="n">
        <v>-6.28</v>
      </c>
      <c r="C171" s="16" t="s">
        <v>167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44531</v>
      </c>
      <c r="B172" s="6" t="n">
        <v>-1.65</v>
      </c>
      <c r="C172" s="16" t="s">
        <v>156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44532</v>
      </c>
      <c r="B173" s="6" t="n">
        <v>-1.13</v>
      </c>
      <c r="C173" s="16" t="s">
        <v>155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44536</v>
      </c>
      <c r="B174" s="6" t="n">
        <v>-8.26</v>
      </c>
      <c r="C174" s="16" t="s">
        <v>153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44543</v>
      </c>
      <c r="B175" s="6" t="n">
        <v>-6.9</v>
      </c>
      <c r="C175" s="16" t="s">
        <v>183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44551</v>
      </c>
      <c r="B176" s="6" t="n">
        <v>-3</v>
      </c>
      <c r="C176" s="16" t="s">
        <v>184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44551</v>
      </c>
      <c r="B177" s="6" t="n">
        <v>-8.2</v>
      </c>
      <c r="C177" s="16" t="s">
        <v>185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44560</v>
      </c>
      <c r="B178" s="6" t="n">
        <v>-1.5</v>
      </c>
      <c r="C178" s="16" t="s">
        <v>177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44560</v>
      </c>
      <c r="B179" s="6" t="n">
        <v>-1</v>
      </c>
      <c r="C179" s="16" t="s">
        <v>134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44561</v>
      </c>
      <c r="B180" s="6" t="n">
        <v>-2.14</v>
      </c>
      <c r="C180" s="16" t="s">
        <v>175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44566</v>
      </c>
      <c r="B181" s="6" t="n">
        <v>-2.59</v>
      </c>
      <c r="C181" s="16" t="s">
        <v>160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44566</v>
      </c>
      <c r="B182" s="6" t="n">
        <v>-3</v>
      </c>
      <c r="C182" s="16" t="s">
        <v>178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44567</v>
      </c>
      <c r="B183" s="6" t="n">
        <v>-3.24</v>
      </c>
      <c r="C183" s="16" t="s">
        <v>186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44574</v>
      </c>
      <c r="B184" s="6" t="n">
        <v>-8.46</v>
      </c>
      <c r="C184" s="16" t="s">
        <v>187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44589</v>
      </c>
      <c r="B185" s="6" t="n">
        <v>-14.88</v>
      </c>
      <c r="C185" s="16" t="s">
        <v>188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44592</v>
      </c>
      <c r="B186" s="6" t="n">
        <v>-0.316</v>
      </c>
      <c r="C186" s="16" t="s">
        <v>189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44596</v>
      </c>
      <c r="B187" s="6" t="n">
        <v>-3.06</v>
      </c>
      <c r="C187" s="16" t="s">
        <v>141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44599</v>
      </c>
      <c r="B188" s="6" t="n">
        <v>-7.3</v>
      </c>
      <c r="C188" s="16" t="s">
        <v>190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44602</v>
      </c>
      <c r="B189" s="6" t="n">
        <v>-26.24</v>
      </c>
      <c r="C189" s="16" t="s">
        <v>163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44602</v>
      </c>
      <c r="B190" s="6" t="n">
        <v>-0.75</v>
      </c>
      <c r="C190" s="16" t="s">
        <v>179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44606</v>
      </c>
      <c r="B191" s="6" t="n">
        <v>-1.94</v>
      </c>
      <c r="C191" s="16" t="s">
        <v>191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44606</v>
      </c>
      <c r="B192" s="6" t="n">
        <v>-5.4</v>
      </c>
      <c r="C192" s="16" t="s">
        <v>192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44607</v>
      </c>
      <c r="B193" s="6" t="n">
        <v>-5.25</v>
      </c>
      <c r="C193" s="16" t="s">
        <v>174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44608</v>
      </c>
      <c r="B194" s="6" t="n">
        <v>-0.62</v>
      </c>
      <c r="C194" s="16" t="s">
        <v>181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44609</v>
      </c>
      <c r="B195" s="6" t="n">
        <v>-1.49</v>
      </c>
      <c r="C195" s="16" t="s">
        <v>193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44609</v>
      </c>
      <c r="B196" s="6" t="n">
        <v>-1.912</v>
      </c>
      <c r="C196" s="16" t="s">
        <v>173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44610</v>
      </c>
      <c r="B197" s="6" t="n">
        <v>-2.12</v>
      </c>
      <c r="C197" s="16" t="s">
        <v>166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44616</v>
      </c>
      <c r="B198" s="6" t="n">
        <v>-0.622</v>
      </c>
      <c r="C198" s="16" t="s">
        <v>194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44617</v>
      </c>
      <c r="B199" s="6" t="n">
        <v>-6.28</v>
      </c>
      <c r="C199" s="16" t="s">
        <v>167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44617</v>
      </c>
      <c r="B200" s="6" t="n">
        <v>-0.28</v>
      </c>
      <c r="C200" s="16" t="s">
        <v>182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44620</v>
      </c>
      <c r="B201" s="6" t="n">
        <v>-0.61</v>
      </c>
      <c r="C201" s="16" t="s">
        <v>126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44624</v>
      </c>
      <c r="B202" s="6" t="n">
        <v>-9.76</v>
      </c>
      <c r="C202" s="16" t="s">
        <v>195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44629</v>
      </c>
      <c r="B203" s="6" t="n">
        <v>-1.9</v>
      </c>
      <c r="C203" s="16" t="s">
        <v>196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44630</v>
      </c>
      <c r="B204" s="6" t="n">
        <v>-0.8</v>
      </c>
      <c r="C204" s="16" t="s">
        <v>131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44635</v>
      </c>
      <c r="B205" s="6" t="n">
        <v>-6.9</v>
      </c>
      <c r="C205" s="16" t="s">
        <v>183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44635</v>
      </c>
      <c r="B206" s="6" t="n">
        <v>-2.14</v>
      </c>
      <c r="C206" s="16" t="s">
        <v>175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44641</v>
      </c>
      <c r="B207" s="6" t="n">
        <v>-8.2</v>
      </c>
      <c r="C207" s="16" t="s">
        <v>185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44650</v>
      </c>
      <c r="B208" s="6" t="n">
        <v>-1.75</v>
      </c>
      <c r="C208" s="16" t="s">
        <v>197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44650</v>
      </c>
      <c r="B209" s="6" t="n">
        <v>-1</v>
      </c>
      <c r="C209" s="16" t="s">
        <v>134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44656</v>
      </c>
      <c r="B210" s="6" t="n">
        <v>-3</v>
      </c>
      <c r="C210" s="16" t="s">
        <v>178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44656</v>
      </c>
      <c r="B211" s="6" t="n">
        <v>-2.66</v>
      </c>
      <c r="C211" s="16" t="s">
        <v>198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44664</v>
      </c>
      <c r="B212" s="6" t="n">
        <v>-8.46</v>
      </c>
      <c r="C212" s="16" t="s">
        <v>187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44679</v>
      </c>
      <c r="B213" s="6" t="n">
        <v>-14.88</v>
      </c>
      <c r="C213" s="16" t="s">
        <v>188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44679</v>
      </c>
      <c r="B214" s="6" t="n">
        <v>-0.316</v>
      </c>
      <c r="C214" s="16" t="s">
        <v>189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44679</v>
      </c>
      <c r="B215" s="6" t="n">
        <v>-3</v>
      </c>
      <c r="C215" s="16" t="s">
        <v>184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44680</v>
      </c>
      <c r="B216" s="6" t="n">
        <v>-3.06</v>
      </c>
      <c r="C216" s="16" t="s">
        <v>141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44688</v>
      </c>
      <c r="B217" s="6" t="n">
        <v>-7.3</v>
      </c>
      <c r="C217" s="16" t="s">
        <v>190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44692</v>
      </c>
      <c r="B218" s="6" t="n">
        <v>-0.75</v>
      </c>
      <c r="C218" s="16" t="s">
        <v>179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44693</v>
      </c>
      <c r="B219" s="6" t="n">
        <v>-5.296</v>
      </c>
      <c r="C219" s="16" t="s">
        <v>148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44694</v>
      </c>
      <c r="B220" s="6" t="n">
        <v>-0.28</v>
      </c>
      <c r="C220" s="16" t="s">
        <v>182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44697</v>
      </c>
      <c r="B221" s="6" t="n">
        <v>-1.94</v>
      </c>
      <c r="C221" s="16" t="s">
        <v>191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44699</v>
      </c>
      <c r="B222" s="6" t="n">
        <v>-0.62</v>
      </c>
      <c r="C222" s="16" t="s">
        <v>181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44699</v>
      </c>
      <c r="B223" s="6" t="n">
        <v>-5.25</v>
      </c>
      <c r="C223" s="16" t="s">
        <v>174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44700</v>
      </c>
      <c r="B224" s="6" t="n">
        <v>-1.49</v>
      </c>
      <c r="C224" s="16" t="s">
        <v>193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44700</v>
      </c>
      <c r="B225" s="6" t="n">
        <v>-0.35</v>
      </c>
      <c r="C225" s="16" t="s">
        <v>199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44700</v>
      </c>
      <c r="B226" s="6" t="n">
        <v>-1.912</v>
      </c>
      <c r="C226" s="16" t="s">
        <v>173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44704</v>
      </c>
      <c r="B227" s="6" t="n">
        <v>-0.61</v>
      </c>
      <c r="C227" s="16" t="s">
        <v>126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44704</v>
      </c>
      <c r="B228" s="6" t="n">
        <v>-2.26</v>
      </c>
      <c r="C228" s="16" t="s">
        <v>200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44707</v>
      </c>
      <c r="B229" s="6" t="n">
        <v>-0.8</v>
      </c>
      <c r="C229" s="16" t="s">
        <v>131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44708</v>
      </c>
      <c r="B230" s="6" t="n">
        <v>-6.92</v>
      </c>
      <c r="C230" s="16" t="s">
        <v>201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44713</v>
      </c>
      <c r="B231" s="6" t="n">
        <v>-1.9</v>
      </c>
      <c r="C231" s="16" t="s">
        <v>196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44715</v>
      </c>
      <c r="B232" s="6" t="n">
        <v>-9.76</v>
      </c>
      <c r="C232" s="16" t="s">
        <v>195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44727</v>
      </c>
      <c r="B233" s="6" t="n">
        <v>-6.9</v>
      </c>
      <c r="C233" s="16" t="s">
        <v>183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44733</v>
      </c>
      <c r="B234" s="6" t="n">
        <v>-2.14</v>
      </c>
      <c r="C234" s="16" t="s">
        <v>175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44733</v>
      </c>
      <c r="B235" s="6" t="n">
        <v>-8.2</v>
      </c>
      <c r="C235" s="16" t="s">
        <v>185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44734</v>
      </c>
      <c r="B236" s="6" t="n">
        <v>-3</v>
      </c>
      <c r="C236" s="16" t="s">
        <v>184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44741</v>
      </c>
      <c r="B237" s="6" t="n">
        <v>-1.75</v>
      </c>
      <c r="C237" s="16" t="s">
        <v>197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44741</v>
      </c>
      <c r="B238" s="6" t="n">
        <v>-1</v>
      </c>
      <c r="C238" s="16" t="s">
        <v>134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44747</v>
      </c>
      <c r="B239" s="6" t="n">
        <v>-3</v>
      </c>
      <c r="C239" s="16" t="s">
        <v>178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44747</v>
      </c>
      <c r="B240" s="6" t="n">
        <v>-2.66</v>
      </c>
      <c r="C240" s="16" t="s">
        <v>198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44756</v>
      </c>
      <c r="B241" s="6" t="n">
        <v>-8.46</v>
      </c>
      <c r="C241" s="16" t="s">
        <v>187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44764</v>
      </c>
      <c r="B242" s="6" t="n">
        <v>-1.226</v>
      </c>
      <c r="C242" s="16" t="s">
        <v>202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44770</v>
      </c>
      <c r="B243" s="6" t="n">
        <v>-15.2</v>
      </c>
      <c r="C243" s="16" t="s">
        <v>203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44771</v>
      </c>
      <c r="B244" s="6" t="n">
        <v>-0.316</v>
      </c>
      <c r="C244" s="16" t="s">
        <v>189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44771</v>
      </c>
      <c r="B245" s="6" t="n">
        <v>-3.06</v>
      </c>
      <c r="C245" s="16" t="s">
        <v>141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44778</v>
      </c>
      <c r="B246" s="6" t="n">
        <v>-7.3</v>
      </c>
      <c r="C246" s="16" t="s">
        <v>190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44782</v>
      </c>
      <c r="B247" s="6" t="n">
        <v>-26.4</v>
      </c>
      <c r="C247" s="16" t="s">
        <v>204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44784</v>
      </c>
      <c r="B248" s="6" t="n">
        <v>-0.75</v>
      </c>
      <c r="C248" s="16" t="s">
        <v>179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44785</v>
      </c>
      <c r="B249" s="6" t="n">
        <v>-8.931</v>
      </c>
      <c r="C249" s="16" t="s">
        <v>205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44785</v>
      </c>
      <c r="B250" s="6" t="n">
        <v>-5.392</v>
      </c>
      <c r="C250" s="16" t="s">
        <v>206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44785</v>
      </c>
      <c r="B251" s="6" t="n">
        <v>-0.28</v>
      </c>
      <c r="C251" s="16" t="s">
        <v>182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44790</v>
      </c>
      <c r="B252" s="6" t="n">
        <v>-1.94</v>
      </c>
      <c r="C252" s="16" t="s">
        <v>191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44790</v>
      </c>
      <c r="B253" s="6" t="n">
        <v>-0.62</v>
      </c>
      <c r="C253" s="16" t="s">
        <v>181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44791</v>
      </c>
      <c r="B254" s="6" t="n">
        <v>-0.391</v>
      </c>
      <c r="C254" s="16" t="s">
        <v>207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44791</v>
      </c>
      <c r="B255" s="6" t="n">
        <v>-1.92</v>
      </c>
      <c r="C255" s="16" t="s">
        <v>173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44791</v>
      </c>
      <c r="B256" s="6" t="n">
        <v>-6.25</v>
      </c>
      <c r="C256" s="16" t="s">
        <v>208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44792</v>
      </c>
      <c r="B257" s="6" t="n">
        <v>-1.49</v>
      </c>
      <c r="C257" s="16" t="s">
        <v>193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44795</v>
      </c>
      <c r="B258" s="6" t="n">
        <v>-0.61</v>
      </c>
      <c r="C258" s="16" t="s">
        <v>126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44795</v>
      </c>
      <c r="B259" s="6" t="n">
        <v>-2.26</v>
      </c>
      <c r="C259" s="16" t="s">
        <v>200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44798</v>
      </c>
      <c r="B260" s="6" t="n">
        <v>-0.8</v>
      </c>
      <c r="C260" s="16" t="s">
        <v>131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44799</v>
      </c>
      <c r="B261" s="6" t="n">
        <v>-6.92</v>
      </c>
      <c r="C261" s="16" t="s">
        <v>201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44804</v>
      </c>
      <c r="B262" s="6" t="n">
        <v>-1.9</v>
      </c>
      <c r="C262" s="16" t="s">
        <v>196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44809</v>
      </c>
      <c r="B263" s="6" t="n">
        <v>-26.4</v>
      </c>
      <c r="C263" s="16" t="s">
        <v>204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44810</v>
      </c>
      <c r="B264" s="6" t="n">
        <v>-9.76</v>
      </c>
      <c r="C264" s="16" t="s">
        <v>195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44819</v>
      </c>
      <c r="B265" s="6" t="n">
        <v>-6.9</v>
      </c>
      <c r="C265" s="16" t="s">
        <v>183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44825</v>
      </c>
      <c r="B266" s="6" t="n">
        <v>-2.16</v>
      </c>
      <c r="C266" s="16" t="s">
        <v>209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44825</v>
      </c>
      <c r="B267" s="6" t="n">
        <v>-8.2</v>
      </c>
      <c r="C267" s="16" t="s">
        <v>185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44833</v>
      </c>
      <c r="B268" s="6" t="n">
        <v>-1.8</v>
      </c>
      <c r="C268" s="16" t="s">
        <v>210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44833</v>
      </c>
      <c r="B269" s="6" t="n">
        <v>-1</v>
      </c>
      <c r="C269" s="16" t="s">
        <v>134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44838</v>
      </c>
      <c r="B270" s="6" t="n">
        <v>-2.66</v>
      </c>
      <c r="C270" s="16" t="s">
        <v>198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44839</v>
      </c>
      <c r="B271" s="6" t="n">
        <v>-3</v>
      </c>
      <c r="C271" s="16" t="s">
        <v>178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44847</v>
      </c>
      <c r="B272" s="6" t="n">
        <v>-8.46</v>
      </c>
      <c r="C272" s="16" t="s">
        <v>187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44861</v>
      </c>
      <c r="B273" s="6" t="n">
        <v>-3</v>
      </c>
      <c r="C273" s="16" t="s">
        <v>184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44862</v>
      </c>
      <c r="B274" s="6" t="n">
        <v>-15.2</v>
      </c>
      <c r="C274" s="16" t="s">
        <v>203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44865</v>
      </c>
      <c r="B275" s="6" t="n">
        <v>-0.316</v>
      </c>
      <c r="C275" s="16" t="s">
        <v>189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44869</v>
      </c>
      <c r="B276" s="6" t="n">
        <v>-7.3</v>
      </c>
      <c r="C276" s="16" t="s">
        <v>190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44869</v>
      </c>
      <c r="B277" s="6" t="n">
        <v>-3.06</v>
      </c>
      <c r="C277" s="16" t="s">
        <v>141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44874</v>
      </c>
      <c r="B278" s="6" t="n">
        <v>-26.4</v>
      </c>
      <c r="C278" s="16" t="s">
        <v>204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44874</v>
      </c>
      <c r="B279" s="6" t="n">
        <v>-0.825</v>
      </c>
      <c r="C279" s="16" t="s">
        <v>211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44875</v>
      </c>
      <c r="B280" s="6" t="n">
        <v>-0.28</v>
      </c>
      <c r="C280" s="16" t="s">
        <v>182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44879</v>
      </c>
      <c r="B281" s="6" t="n">
        <v>-5.192</v>
      </c>
      <c r="C281" s="16" t="s">
        <v>212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44879</v>
      </c>
      <c r="B282" s="6" t="n">
        <v>-1.92</v>
      </c>
      <c r="C282" s="16" t="s">
        <v>173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44881</v>
      </c>
      <c r="B283" s="6" t="n">
        <v>-1.94</v>
      </c>
      <c r="C283" s="16" t="s">
        <v>191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44881</v>
      </c>
      <c r="B284" s="6" t="n">
        <v>-0.68</v>
      </c>
      <c r="C284" s="16" t="s">
        <v>213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44882</v>
      </c>
      <c r="B285" s="6" t="n">
        <v>-1.49</v>
      </c>
      <c r="C285" s="16" t="s">
        <v>193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44882</v>
      </c>
      <c r="B286" s="6" t="n">
        <v>-0.61</v>
      </c>
      <c r="C286" s="16" t="s">
        <v>126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44882</v>
      </c>
      <c r="B287" s="6" t="n">
        <v>-0.317</v>
      </c>
      <c r="C287" s="16" t="s">
        <v>214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44882</v>
      </c>
      <c r="B288" s="6" t="n">
        <v>-6.25</v>
      </c>
      <c r="C288" s="16" t="s">
        <v>208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44886</v>
      </c>
      <c r="B289" s="6" t="n">
        <v>-2.26</v>
      </c>
      <c r="C289" s="16" t="s">
        <v>200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44888</v>
      </c>
      <c r="B290" s="6" t="n">
        <v>-0.8</v>
      </c>
      <c r="C290" s="16" t="s">
        <v>131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44890</v>
      </c>
      <c r="B291" s="6" t="n">
        <v>-6.92</v>
      </c>
      <c r="C291" s="16" t="s">
        <v>201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44895</v>
      </c>
      <c r="B292" s="6" t="n">
        <v>-1.9</v>
      </c>
      <c r="C292" s="16" t="s">
        <v>196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44901</v>
      </c>
      <c r="B293" s="6" t="n">
        <v>-9.76</v>
      </c>
      <c r="C293" s="16" t="s">
        <v>195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44908</v>
      </c>
      <c r="B294" s="6" t="n">
        <v>-0.728</v>
      </c>
      <c r="C294" s="16" t="s">
        <v>215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44909</v>
      </c>
      <c r="B295" s="6" t="n">
        <v>-7.3</v>
      </c>
      <c r="C295" s="16" t="s">
        <v>216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44914</v>
      </c>
      <c r="B296" s="6" t="n">
        <v>-9.2</v>
      </c>
      <c r="C296" s="16" t="s">
        <v>217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44916</v>
      </c>
      <c r="B297" s="6" t="n">
        <v>-3.7</v>
      </c>
      <c r="C297" s="16" t="s">
        <v>218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44924</v>
      </c>
      <c r="B298" s="6" t="n">
        <v>-1.8</v>
      </c>
      <c r="C298" s="16" t="s">
        <v>210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44924</v>
      </c>
      <c r="B299" s="6" t="n">
        <v>-1</v>
      </c>
      <c r="C299" s="16" t="s">
        <v>134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44925</v>
      </c>
      <c r="B300" s="6" t="n">
        <v>-2.16</v>
      </c>
      <c r="C300" s="16" t="s">
        <v>209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44930</v>
      </c>
      <c r="B301" s="6" t="n">
        <v>-2.66</v>
      </c>
      <c r="C301" s="16" t="s">
        <v>198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44931</v>
      </c>
      <c r="B302" s="6" t="n">
        <v>-3</v>
      </c>
      <c r="C302" s="16" t="s">
        <v>178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44938</v>
      </c>
      <c r="B303" s="6" t="n">
        <v>-8.88</v>
      </c>
      <c r="C303" s="16" t="s">
        <v>219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44956</v>
      </c>
      <c r="B304" s="6" t="n">
        <v>-15.68</v>
      </c>
      <c r="C304" s="16" t="s">
        <v>220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44957</v>
      </c>
      <c r="B305" s="6" t="n">
        <v>-0.332</v>
      </c>
      <c r="C305" s="16" t="s">
        <v>221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44960</v>
      </c>
      <c r="B306" s="6" t="n">
        <v>-3.06</v>
      </c>
      <c r="C306" s="16" t="s">
        <v>141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44963</v>
      </c>
      <c r="B307" s="6" t="n">
        <v>-7.3</v>
      </c>
      <c r="C307" s="16" t="s">
        <v>190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44966</v>
      </c>
      <c r="B308" s="6" t="n">
        <v>-0.825</v>
      </c>
      <c r="C308" s="16" t="s">
        <v>211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44971</v>
      </c>
      <c r="B309" s="6" t="n">
        <v>-2.13</v>
      </c>
      <c r="C309" s="16" t="s">
        <v>222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44971</v>
      </c>
      <c r="B310" s="6" t="n">
        <v>-5.328</v>
      </c>
      <c r="C310" s="16" t="s">
        <v>206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44972</v>
      </c>
      <c r="B311" s="6" t="n">
        <v>-1.92</v>
      </c>
      <c r="C311" s="16" t="s">
        <v>173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44972</v>
      </c>
      <c r="B312" s="6" t="n">
        <v>-0.68</v>
      </c>
      <c r="C312" s="16" t="s">
        <v>213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44972</v>
      </c>
      <c r="B313" s="6" t="n">
        <v>-6.25</v>
      </c>
      <c r="C313" s="16" t="s">
        <v>208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44973</v>
      </c>
      <c r="B314" s="6" t="n">
        <v>-1.5</v>
      </c>
      <c r="C314" s="16" t="s">
        <v>223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44974</v>
      </c>
      <c r="B315" s="6" t="n">
        <v>-2.26</v>
      </c>
      <c r="C315" s="16" t="s">
        <v>200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44980</v>
      </c>
      <c r="B316" s="6" t="n">
        <v>-0.34</v>
      </c>
      <c r="C316" s="16" t="s">
        <v>224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44981</v>
      </c>
      <c r="B317" s="6" t="n">
        <v>-6.92</v>
      </c>
      <c r="C317" s="16" t="s">
        <v>201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44981</v>
      </c>
      <c r="B318" s="6" t="n">
        <v>-0.28</v>
      </c>
      <c r="C318" s="16" t="s">
        <v>182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44984</v>
      </c>
      <c r="B319" s="6" t="n">
        <v>-0.61</v>
      </c>
      <c r="C319" s="16" t="s">
        <v>126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44991</v>
      </c>
      <c r="B320" s="6" t="n">
        <v>-10</v>
      </c>
      <c r="C320" s="16" t="s">
        <v>225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44993</v>
      </c>
      <c r="B321" s="6" t="n">
        <v>-2.09</v>
      </c>
      <c r="C321" s="16" t="s">
        <v>226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44994</v>
      </c>
      <c r="B322" s="6" t="n">
        <v>-0.8</v>
      </c>
      <c r="C322" s="16" t="s">
        <v>131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44995</v>
      </c>
      <c r="B323" s="6" t="n">
        <v>-26.4</v>
      </c>
      <c r="C323" s="16" t="s">
        <v>204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44995</v>
      </c>
      <c r="B324" s="6" t="n">
        <v>-2.16</v>
      </c>
      <c r="C324" s="16" t="s">
        <v>209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44999</v>
      </c>
      <c r="B325" s="6" t="n">
        <v>-4.602</v>
      </c>
      <c r="C325" s="16" t="s">
        <v>227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44999</v>
      </c>
      <c r="B326" s="6" t="n">
        <v>-7.3</v>
      </c>
      <c r="C326" s="16" t="s">
        <v>216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45006</v>
      </c>
      <c r="B327" s="6" t="n">
        <v>-9.2</v>
      </c>
      <c r="C327" s="16" t="s">
        <v>217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45015</v>
      </c>
      <c r="B328" s="6" t="n">
        <v>-1.8</v>
      </c>
      <c r="C328" s="16" t="s">
        <v>210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45015</v>
      </c>
      <c r="B329" s="6" t="n">
        <v>-1</v>
      </c>
      <c r="C329" s="16" t="s">
        <v>134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45020</v>
      </c>
      <c r="B330" s="6" t="n">
        <v>-2.73</v>
      </c>
      <c r="C330" s="16" t="s">
        <v>228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45021</v>
      </c>
      <c r="B331" s="6" t="n">
        <v>-3</v>
      </c>
      <c r="C331" s="16" t="s">
        <v>178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45022</v>
      </c>
      <c r="B332" s="6" t="n">
        <v>-3.42</v>
      </c>
      <c r="C332" s="16" t="s">
        <v>229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45029</v>
      </c>
      <c r="B333" s="6" t="n">
        <v>-8.88</v>
      </c>
      <c r="C333" s="16" t="s">
        <v>219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45043</v>
      </c>
      <c r="B334" s="6" t="n">
        <v>-15.68</v>
      </c>
      <c r="C334" s="16" t="s">
        <v>220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45044</v>
      </c>
      <c r="B335" s="6" t="n">
        <v>-0.332</v>
      </c>
      <c r="C335" s="16" t="s">
        <v>221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45044</v>
      </c>
      <c r="B336" s="6" t="n">
        <v>-3.06</v>
      </c>
      <c r="C336" s="16" t="s">
        <v>141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45050</v>
      </c>
      <c r="B337" s="6" t="n">
        <v>-2.5</v>
      </c>
      <c r="C337" s="16" t="s">
        <v>230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45050</v>
      </c>
      <c r="B338" s="6" t="n">
        <v>-3.7</v>
      </c>
      <c r="C338" s="16" t="s">
        <v>218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45055</v>
      </c>
      <c r="B339" s="6" t="n">
        <v>-26.56</v>
      </c>
      <c r="C339" s="16" t="s">
        <v>231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45056</v>
      </c>
      <c r="B340" s="6" t="n">
        <v>-0.825</v>
      </c>
      <c r="C340" s="16" t="s">
        <v>211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45058</v>
      </c>
      <c r="B341" s="6" t="n">
        <v>-5.264</v>
      </c>
      <c r="C341" s="16" t="s">
        <v>148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45058</v>
      </c>
      <c r="B342" s="6" t="n">
        <v>-0.28</v>
      </c>
      <c r="C342" s="16" t="s">
        <v>182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45061</v>
      </c>
      <c r="B343" s="6" t="n">
        <v>-0.61</v>
      </c>
      <c r="C343" s="16" t="s">
        <v>126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45063</v>
      </c>
      <c r="B344" s="6" t="n">
        <v>-2.13</v>
      </c>
      <c r="C344" s="16" t="s">
        <v>222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45063</v>
      </c>
      <c r="B345" s="6" t="n">
        <v>-0.68</v>
      </c>
      <c r="C345" s="16" t="s">
        <v>213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45064</v>
      </c>
      <c r="B346" s="6" t="n">
        <v>-1.5</v>
      </c>
      <c r="C346" s="16" t="s">
        <v>223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45064</v>
      </c>
      <c r="B347" s="6" t="n">
        <v>-0.348</v>
      </c>
      <c r="C347" s="16" t="s">
        <v>199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45064</v>
      </c>
      <c r="B348" s="6" t="n">
        <v>-1.92</v>
      </c>
      <c r="C348" s="16" t="s">
        <v>173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45064</v>
      </c>
      <c r="B349" s="6" t="n">
        <v>-6.25</v>
      </c>
      <c r="C349" s="16" t="s">
        <v>208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45068</v>
      </c>
      <c r="B350" s="6" t="n">
        <v>-2.38</v>
      </c>
      <c r="C350" s="16" t="s">
        <v>232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45072</v>
      </c>
      <c r="B351" s="6" t="n">
        <v>-7.48</v>
      </c>
      <c r="C351" s="16" t="s">
        <v>233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45077</v>
      </c>
      <c r="B352" s="6" t="n">
        <v>-2.09</v>
      </c>
      <c r="C352" s="16" t="s">
        <v>226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45082</v>
      </c>
      <c r="B353" s="6" t="n">
        <v>-0.8</v>
      </c>
      <c r="C353" s="16" t="s">
        <v>131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45084</v>
      </c>
      <c r="B354" s="6" t="n">
        <v>-10</v>
      </c>
      <c r="C354" s="16" t="s">
        <v>225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45091</v>
      </c>
      <c r="B355" s="6" t="n">
        <v>-7.3</v>
      </c>
      <c r="C355" s="16" t="s">
        <v>216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45098</v>
      </c>
      <c r="B356" s="6" t="n">
        <v>-2.16</v>
      </c>
      <c r="C356" s="16" t="s">
        <v>209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45098</v>
      </c>
      <c r="B357" s="6" t="n">
        <v>-9.2</v>
      </c>
      <c r="C357" s="16" t="s">
        <v>217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45099</v>
      </c>
      <c r="B358" s="6" t="n">
        <v>-3.7</v>
      </c>
      <c r="C358" s="16" t="s">
        <v>218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45106</v>
      </c>
      <c r="B359" s="6" t="n">
        <v>-1.8</v>
      </c>
      <c r="C359" s="16" t="s">
        <v>210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45106</v>
      </c>
      <c r="B360" s="6" t="n">
        <v>-1</v>
      </c>
      <c r="C360" s="16" t="s">
        <v>134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45112</v>
      </c>
      <c r="B361" s="6" t="n">
        <v>-3</v>
      </c>
      <c r="C361" s="16" t="s">
        <v>178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45112</v>
      </c>
      <c r="B362" s="6" t="n">
        <v>-2.73</v>
      </c>
      <c r="C362" s="16" t="s">
        <v>228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45113</v>
      </c>
      <c r="B363" s="6" t="n">
        <v>-3.42</v>
      </c>
      <c r="C363" s="16" t="s">
        <v>229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45120</v>
      </c>
      <c r="B364" s="6" t="n">
        <v>-8.88</v>
      </c>
      <c r="C364" s="16" t="s">
        <v>219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45135</v>
      </c>
      <c r="B365" s="6" t="n">
        <v>-16</v>
      </c>
      <c r="C365" s="16" t="s">
        <v>234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45138</v>
      </c>
      <c r="B366" s="6" t="n">
        <v>-0.332</v>
      </c>
      <c r="C366" s="16" t="s">
        <v>221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45142</v>
      </c>
      <c r="B367" s="6" t="n">
        <v>-2.5</v>
      </c>
      <c r="C367" s="16" t="s">
        <v>230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45142</v>
      </c>
      <c r="B368" s="6" t="n">
        <v>-3.18</v>
      </c>
      <c r="C368" s="16" t="s">
        <v>235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45147</v>
      </c>
      <c r="B369" s="6" t="n">
        <v>-26.56</v>
      </c>
      <c r="C369" s="16" t="s">
        <v>231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45147</v>
      </c>
      <c r="B370" s="6" t="n">
        <v>-0.825</v>
      </c>
      <c r="C370" s="16" t="s">
        <v>211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45152</v>
      </c>
      <c r="B371" s="6" t="n">
        <v>-5.278</v>
      </c>
      <c r="C371" s="16" t="s">
        <v>236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45152</v>
      </c>
      <c r="B372" s="6" t="n">
        <v>-0.61</v>
      </c>
      <c r="C372" s="16" t="s">
        <v>126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45152</v>
      </c>
      <c r="B373" s="6" t="n">
        <v>-5.28</v>
      </c>
      <c r="C373" s="16" t="s">
        <v>148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45154</v>
      </c>
      <c r="B374" s="6" t="n">
        <v>-0.68</v>
      </c>
      <c r="C374" s="16" t="s">
        <v>213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45155</v>
      </c>
      <c r="B375" s="6" t="n">
        <v>-2.13</v>
      </c>
      <c r="C375" s="16" t="s">
        <v>222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45155</v>
      </c>
      <c r="B376" s="6" t="n">
        <v>-0.361</v>
      </c>
      <c r="C376" s="16" t="s">
        <v>237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45155</v>
      </c>
      <c r="B377" s="6" t="n">
        <v>-6.63</v>
      </c>
      <c r="C377" s="16" t="s">
        <v>238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45155</v>
      </c>
      <c r="B378" s="6" t="n">
        <v>-0.28</v>
      </c>
      <c r="C378" s="16" t="s">
        <v>182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45156</v>
      </c>
      <c r="B379" s="6" t="n">
        <v>-1.5</v>
      </c>
      <c r="C379" s="16" t="s">
        <v>223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45156</v>
      </c>
      <c r="B380" s="6" t="n">
        <v>-1.92</v>
      </c>
      <c r="C380" s="16" t="s">
        <v>173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45163</v>
      </c>
      <c r="B381" s="6" t="n">
        <v>-2.38</v>
      </c>
      <c r="C381" s="16" t="s">
        <v>232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45163</v>
      </c>
      <c r="B382" s="6" t="n">
        <v>-7.48</v>
      </c>
      <c r="C382" s="16" t="s">
        <v>233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45168</v>
      </c>
      <c r="B383" s="6" t="n">
        <v>-2.09</v>
      </c>
      <c r="C383" s="16" t="s">
        <v>226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45169</v>
      </c>
      <c r="B384" s="6" t="n">
        <v>-0.8</v>
      </c>
      <c r="C384" s="16" t="s">
        <v>131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45176</v>
      </c>
      <c r="B385" s="6" t="n">
        <v>-10</v>
      </c>
      <c r="C385" s="16" t="s">
        <v>225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45183</v>
      </c>
      <c r="B386" s="6" t="n">
        <v>-7.3</v>
      </c>
      <c r="C386" s="16" t="s">
        <v>216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45189</v>
      </c>
      <c r="B387" s="6" t="n">
        <v>-9.2</v>
      </c>
      <c r="C387" s="16" t="s">
        <v>217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45190</v>
      </c>
      <c r="B388" s="6" t="n">
        <v>-2.18</v>
      </c>
      <c r="C388" s="16" t="s">
        <v>239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45197</v>
      </c>
      <c r="B389" s="6" t="n">
        <v>-1.8</v>
      </c>
      <c r="C389" s="16" t="s">
        <v>210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45197</v>
      </c>
      <c r="B390" s="6" t="n">
        <v>-1</v>
      </c>
      <c r="C390" s="16" t="s">
        <v>134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45202</v>
      </c>
      <c r="B391" s="6" t="n">
        <v>-2.73</v>
      </c>
      <c r="C391" s="16" t="s">
        <v>228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45204</v>
      </c>
      <c r="B392" s="6" t="n">
        <v>-3.15</v>
      </c>
      <c r="C392" s="16" t="s">
        <v>240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45204</v>
      </c>
      <c r="B393" s="6" t="n">
        <v>-3.42</v>
      </c>
      <c r="C393" s="16" t="s">
        <v>229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45211</v>
      </c>
      <c r="B394" s="6" t="n">
        <v>-8.88</v>
      </c>
      <c r="C394" s="16" t="s">
        <v>219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45225</v>
      </c>
      <c r="B395" s="6" t="n">
        <v>-3.7</v>
      </c>
      <c r="C395" s="16" t="s">
        <v>218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45229</v>
      </c>
      <c r="B396" s="6" t="n">
        <v>-16</v>
      </c>
      <c r="C396" s="16" t="s">
        <v>234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45230</v>
      </c>
      <c r="B397" s="6" t="n">
        <v>-0.332</v>
      </c>
      <c r="C397" s="16" t="s">
        <v>221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45233</v>
      </c>
      <c r="B398" s="6" t="n">
        <v>-3.18</v>
      </c>
      <c r="C398" s="16" t="s">
        <v>235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45236</v>
      </c>
      <c r="B399" s="6" t="n">
        <v>-2.5</v>
      </c>
      <c r="C399" s="16" t="s">
        <v>230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45239</v>
      </c>
      <c r="B400" s="6" t="n">
        <v>-26.56</v>
      </c>
      <c r="C400" s="16" t="s">
        <v>231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45240</v>
      </c>
      <c r="B401" s="6" t="n">
        <v>-0.909</v>
      </c>
      <c r="C401" s="16" t="s">
        <v>241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45240</v>
      </c>
      <c r="B402" s="6" t="n">
        <v>-0.28</v>
      </c>
      <c r="C402" s="16" t="s">
        <v>182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45243</v>
      </c>
      <c r="B403" s="6" t="n">
        <v>-0.61</v>
      </c>
      <c r="C403" s="16" t="s">
        <v>126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45243</v>
      </c>
      <c r="B404" s="6" t="n">
        <v>-1.92</v>
      </c>
      <c r="C404" s="16" t="s">
        <v>173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45244</v>
      </c>
      <c r="B405" s="6" t="n">
        <v>-5.144</v>
      </c>
      <c r="C405" s="16" t="s">
        <v>242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45245</v>
      </c>
      <c r="B406" s="6" t="n">
        <v>-0.75</v>
      </c>
      <c r="C406" s="16" t="s">
        <v>243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45246</v>
      </c>
      <c r="B407" s="6" t="n">
        <v>-1.5</v>
      </c>
      <c r="C407" s="16" t="s">
        <v>223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45246</v>
      </c>
      <c r="B408" s="6" t="n">
        <v>-2.13</v>
      </c>
      <c r="C408" s="16" t="s">
        <v>222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45246</v>
      </c>
      <c r="B409" s="6" t="n">
        <v>-0.34</v>
      </c>
      <c r="C409" s="16" t="s">
        <v>224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45246</v>
      </c>
      <c r="B410" s="6" t="n">
        <v>-6.63</v>
      </c>
      <c r="C410" s="16" t="s">
        <v>238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45250</v>
      </c>
      <c r="B411" s="6" t="n">
        <v>-2.38</v>
      </c>
      <c r="C411" s="16" t="s">
        <v>232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45252</v>
      </c>
      <c r="B412" s="6" t="n">
        <v>-6.097</v>
      </c>
      <c r="C412" s="16" t="s">
        <v>244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45254</v>
      </c>
      <c r="B413" s="6" t="n">
        <v>-7.48</v>
      </c>
      <c r="C413" s="16" t="s">
        <v>233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45259</v>
      </c>
      <c r="B414" s="6" t="n">
        <v>-2.09</v>
      </c>
      <c r="C414" s="16" t="s">
        <v>226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45260</v>
      </c>
      <c r="B415" s="6" t="n">
        <v>-0.8</v>
      </c>
      <c r="C415" s="16" t="s">
        <v>131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45266</v>
      </c>
      <c r="B416" s="6" t="n">
        <v>-10</v>
      </c>
      <c r="C416" s="16" t="s">
        <v>225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45274</v>
      </c>
      <c r="B417" s="6" t="n">
        <v>-7.7</v>
      </c>
      <c r="C417" s="16" t="s">
        <v>245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45279</v>
      </c>
      <c r="B418" s="6" t="n">
        <v>-10.5</v>
      </c>
      <c r="C418" s="16" t="s">
        <v>246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45280</v>
      </c>
      <c r="B419" s="6" t="n">
        <v>-3.8</v>
      </c>
      <c r="C419" s="16" t="s">
        <v>218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45288</v>
      </c>
      <c r="B420" s="6" t="n">
        <v>-1.82</v>
      </c>
      <c r="C420" s="16" t="s">
        <v>247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45288</v>
      </c>
      <c r="B421" s="6" t="n">
        <v>-1</v>
      </c>
      <c r="C421" s="16" t="s">
        <v>134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45289</v>
      </c>
      <c r="B422" s="6" t="n">
        <v>-2.18</v>
      </c>
      <c r="C422" s="16" t="s">
        <v>239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45294</v>
      </c>
      <c r="B423" s="6" t="n">
        <v>-2.73</v>
      </c>
      <c r="C423" s="16" t="s">
        <v>228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45295</v>
      </c>
      <c r="B424" s="6" t="n">
        <v>-3.15</v>
      </c>
      <c r="C424" s="16" t="s">
        <v>240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45295</v>
      </c>
      <c r="B425" s="6" t="n">
        <v>-3.6</v>
      </c>
      <c r="C425" s="16" t="s">
        <v>248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45303</v>
      </c>
      <c r="B426" s="6" t="n">
        <v>-9.3</v>
      </c>
      <c r="C426" s="16" t="s">
        <v>249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45321</v>
      </c>
      <c r="B427" s="6" t="n">
        <v>-16.48</v>
      </c>
      <c r="C427" s="16" t="s">
        <v>250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45322</v>
      </c>
      <c r="B428" s="6" t="n">
        <v>-0.346</v>
      </c>
      <c r="C428" s="16" t="s">
        <v>221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45324</v>
      </c>
      <c r="B429" s="6" t="n">
        <v>-3.18</v>
      </c>
      <c r="C429" s="16" t="s">
        <v>235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45328</v>
      </c>
      <c r="B430" s="6" t="n">
        <v>-2.5</v>
      </c>
      <c r="C430" s="16" t="s">
        <v>230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45330</v>
      </c>
      <c r="B431" s="6" t="n">
        <v>-26.56</v>
      </c>
      <c r="C431" s="16" t="s">
        <v>231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45330</v>
      </c>
      <c r="B432" s="6" t="n">
        <v>-0.909</v>
      </c>
      <c r="C432" s="16" t="s">
        <v>241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45336</v>
      </c>
      <c r="B433" s="6" t="n">
        <v>-0.75</v>
      </c>
      <c r="C433" s="16" t="s">
        <v>243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45337</v>
      </c>
      <c r="B434" s="6" t="n">
        <v>-1.51</v>
      </c>
      <c r="C434" s="16" t="s">
        <v>251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45337</v>
      </c>
      <c r="B435" s="6" t="n">
        <v>-2.25</v>
      </c>
      <c r="C435" s="16" t="s">
        <v>252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45337</v>
      </c>
      <c r="B436" s="6" t="n">
        <v>-6.63</v>
      </c>
      <c r="C436" s="16" t="s">
        <v>238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45338</v>
      </c>
      <c r="B437" s="6" t="n">
        <v>-2.38</v>
      </c>
      <c r="C437" s="16" t="s">
        <v>232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45338</v>
      </c>
      <c r="B438" s="6" t="n">
        <v>-1</v>
      </c>
      <c r="C438" s="16" t="s">
        <v>253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45344</v>
      </c>
      <c r="B439" s="6" t="n">
        <v>-0.61</v>
      </c>
      <c r="C439" s="16" t="s">
        <v>126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45344</v>
      </c>
      <c r="B440" s="6" t="n">
        <v>-0.406</v>
      </c>
      <c r="C440" s="16" t="s">
        <v>254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45345</v>
      </c>
      <c r="B441" s="6" t="n">
        <v>-7.48</v>
      </c>
      <c r="C441" s="16" t="s">
        <v>233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45345</v>
      </c>
      <c r="B442" s="6" t="n">
        <v>-0.28</v>
      </c>
      <c r="C442" s="16" t="s">
        <v>182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45357</v>
      </c>
      <c r="B443" s="6" t="n">
        <v>-2.25</v>
      </c>
      <c r="C443" s="16" t="s">
        <v>255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45357</v>
      </c>
      <c r="B444" s="6" t="n">
        <v>-10.2</v>
      </c>
      <c r="C444" s="16" t="s">
        <v>256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45358</v>
      </c>
      <c r="B445" s="6" t="n">
        <v>-0.8</v>
      </c>
      <c r="C445" s="16" t="s">
        <v>131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45363</v>
      </c>
      <c r="B446" s="6" t="n">
        <v>-7.176</v>
      </c>
      <c r="C446" s="16" t="s">
        <v>257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45363</v>
      </c>
      <c r="B447" s="6" t="n">
        <v>-2.18</v>
      </c>
      <c r="C447" s="16" t="s">
        <v>239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45365</v>
      </c>
      <c r="B448" s="6" t="n">
        <v>-7.7</v>
      </c>
      <c r="C448" s="16" t="s">
        <v>245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45371</v>
      </c>
      <c r="B449" s="6" t="n">
        <v>-10.5</v>
      </c>
      <c r="C449" s="16" t="s">
        <v>246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45378</v>
      </c>
      <c r="B450" s="6" t="n">
        <v>-1.82</v>
      </c>
      <c r="C450" s="16" t="s">
        <v>247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45378</v>
      </c>
      <c r="B451" s="6" t="n">
        <v>-1</v>
      </c>
      <c r="C451" s="16" t="s">
        <v>134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45383</v>
      </c>
      <c r="B452" s="6" t="n">
        <v>-1.196</v>
      </c>
      <c r="C452" s="16" t="s">
        <v>258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45385</v>
      </c>
      <c r="B453" s="6" t="n">
        <v>-2.8</v>
      </c>
      <c r="C453" s="16" t="s">
        <v>259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45386</v>
      </c>
      <c r="B454" s="6" t="n">
        <v>-3.45</v>
      </c>
      <c r="C454" s="16" t="s">
        <v>260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45386</v>
      </c>
      <c r="B455" s="6" t="n">
        <v>-3.6</v>
      </c>
      <c r="C455" s="16" t="s">
        <v>248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45394</v>
      </c>
      <c r="B456" s="6" t="n">
        <v>-9.3</v>
      </c>
      <c r="C456" s="16" t="s">
        <v>249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45411</v>
      </c>
      <c r="B457" s="6" t="n">
        <v>-16.48</v>
      </c>
      <c r="C457" s="16" t="s">
        <v>250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45412</v>
      </c>
      <c r="B458" s="6" t="n">
        <v>-0.346</v>
      </c>
      <c r="C458" s="16" t="s">
        <v>221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45414</v>
      </c>
      <c r="B459" s="6" t="n">
        <v>-3.8</v>
      </c>
      <c r="C459" s="16" t="s">
        <v>218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45418</v>
      </c>
      <c r="B460" s="6" t="n">
        <v>-2.5</v>
      </c>
      <c r="C460" s="16" t="s">
        <v>230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45422</v>
      </c>
      <c r="B461" s="6" t="n">
        <v>-0.61</v>
      </c>
      <c r="C461" s="16" t="s">
        <v>126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45422</v>
      </c>
      <c r="B462" s="6" t="n">
        <v>-0.28</v>
      </c>
      <c r="C462" s="16" t="s">
        <v>182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45425</v>
      </c>
      <c r="B463" s="6" t="n">
        <v>-0.909</v>
      </c>
      <c r="C463" s="16" t="s">
        <v>241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45426</v>
      </c>
      <c r="B464" s="6" t="n">
        <v>-5.36</v>
      </c>
      <c r="C464" s="16" t="s">
        <v>206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45427</v>
      </c>
      <c r="B465" s="6" t="n">
        <v>-0.75</v>
      </c>
      <c r="C465" s="16" t="s">
        <v>243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45428</v>
      </c>
      <c r="B466" s="6" t="n">
        <v>-2.25</v>
      </c>
      <c r="C466" s="16" t="s">
        <v>252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45428</v>
      </c>
      <c r="B467" s="6" t="n">
        <v>-0.376</v>
      </c>
      <c r="C467" s="16" t="s">
        <v>261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45429</v>
      </c>
      <c r="B468" s="6" t="n">
        <v>-6.8</v>
      </c>
      <c r="C468" s="16" t="s">
        <v>262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45432</v>
      </c>
      <c r="B469" s="6" t="n">
        <v>-2.48</v>
      </c>
      <c r="C469" s="16" t="s">
        <v>263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45432</v>
      </c>
      <c r="B470" s="6" t="n">
        <v>-1</v>
      </c>
      <c r="C470" s="16" t="s">
        <v>253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45435</v>
      </c>
      <c r="B471" s="6" t="n">
        <v>-0.7</v>
      </c>
      <c r="C471" s="16" t="s">
        <v>264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45436</v>
      </c>
      <c r="B472" s="6" t="n">
        <v>-8.24</v>
      </c>
      <c r="C472" s="16" t="s">
        <v>265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45442</v>
      </c>
      <c r="B473" s="6" t="n">
        <v>-2.25</v>
      </c>
      <c r="C473" s="16" t="s">
        <v>255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45449</v>
      </c>
      <c r="B474" s="6" t="n">
        <v>-0.8</v>
      </c>
      <c r="C474" s="16" t="s">
        <v>131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45450</v>
      </c>
      <c r="B475" s="6" t="n">
        <v>-10.2</v>
      </c>
      <c r="C475" s="16" t="s">
        <v>256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45460</v>
      </c>
      <c r="B476" s="6" t="n">
        <v>-7.7</v>
      </c>
      <c r="C476" s="16" t="s">
        <v>245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45464</v>
      </c>
      <c r="B477" s="6" t="n">
        <v>-2.18</v>
      </c>
      <c r="C477" s="16" t="s">
        <v>239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45464</v>
      </c>
      <c r="B478" s="6" t="n">
        <v>-3.8</v>
      </c>
      <c r="C478" s="16" t="s">
        <v>218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45467</v>
      </c>
      <c r="B479" s="6" t="n">
        <v>-10.5</v>
      </c>
      <c r="C479" s="16" t="s">
        <v>246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45471</v>
      </c>
      <c r="B480" s="6" t="n">
        <v>-1.9</v>
      </c>
      <c r="C480" s="16" t="s">
        <v>266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45471</v>
      </c>
      <c r="B481" s="6" t="n">
        <v>-1</v>
      </c>
      <c r="C481" s="16" t="s">
        <v>134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45478</v>
      </c>
      <c r="B482" s="6" t="n">
        <v>-3.45</v>
      </c>
      <c r="C482" s="16" t="s">
        <v>260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45478</v>
      </c>
      <c r="B483" s="6" t="n">
        <v>-2.8</v>
      </c>
      <c r="C483" s="16" t="s">
        <v>259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45478</v>
      </c>
      <c r="B484" s="6" t="n">
        <v>-3.6</v>
      </c>
      <c r="C484" s="16" t="s">
        <v>248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45488</v>
      </c>
      <c r="B485" s="6" t="n">
        <v>-9.3</v>
      </c>
      <c r="C485" s="16" t="s">
        <v>249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45488</v>
      </c>
      <c r="B486" s="6" t="n">
        <v>-20</v>
      </c>
      <c r="C486" s="16" t="s">
        <v>267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45504</v>
      </c>
      <c r="B487" s="6" t="n">
        <v>-16.8</v>
      </c>
      <c r="C487" s="16" t="s">
        <v>268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45505</v>
      </c>
      <c r="B488" s="6" t="n">
        <v>-0.346</v>
      </c>
      <c r="C488" s="16" t="s">
        <v>221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45509</v>
      </c>
      <c r="B489" s="6" t="n">
        <v>-4.81</v>
      </c>
      <c r="C489" s="16" t="s">
        <v>269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45509</v>
      </c>
      <c r="B490" s="6" t="n">
        <v>-3.36</v>
      </c>
      <c r="C490" s="16" t="s">
        <v>270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45511</v>
      </c>
      <c r="B491" s="6" t="n">
        <v>-2.5</v>
      </c>
      <c r="C491" s="16" t="s">
        <v>230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45513</v>
      </c>
      <c r="B492" s="6" t="n">
        <v>-26.72</v>
      </c>
      <c r="C492" s="16" t="s">
        <v>271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45516</v>
      </c>
      <c r="B493" s="6" t="n">
        <v>-0.67</v>
      </c>
      <c r="C493" s="16" t="s">
        <v>272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45519</v>
      </c>
      <c r="B494" s="6" t="n">
        <v>-5.336</v>
      </c>
      <c r="C494" s="16" t="s">
        <v>206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45519</v>
      </c>
      <c r="B495" s="6" t="n">
        <v>-0.75</v>
      </c>
      <c r="C495" s="16" t="s">
        <v>243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45520</v>
      </c>
      <c r="B496" s="6" t="n">
        <v>-2.25</v>
      </c>
      <c r="C496" s="16" t="s">
        <v>252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45520</v>
      </c>
      <c r="B497" s="6" t="n">
        <v>-0.386</v>
      </c>
      <c r="C497" s="16" t="s">
        <v>207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45520</v>
      </c>
      <c r="B498" s="6" t="n">
        <v>-0.28</v>
      </c>
      <c r="C498" s="16" t="s">
        <v>182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45523</v>
      </c>
      <c r="B499" s="6" t="n">
        <v>-6.8</v>
      </c>
      <c r="C499" s="16" t="s">
        <v>262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45525</v>
      </c>
      <c r="B500" s="6" t="n">
        <v>-1</v>
      </c>
      <c r="C500" s="16" t="s">
        <v>253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45530</v>
      </c>
      <c r="B501" s="6" t="n">
        <v>-0.7</v>
      </c>
      <c r="C501" s="16" t="s">
        <v>264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45531</v>
      </c>
      <c r="B502" s="6" t="n">
        <v>-2.48</v>
      </c>
      <c r="C502" s="16" t="s">
        <v>263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45533</v>
      </c>
      <c r="B503" s="6" t="n">
        <v>-2.25</v>
      </c>
      <c r="C503" s="16" t="s">
        <v>255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45534</v>
      </c>
      <c r="B504" s="6" t="n">
        <v>-0.8</v>
      </c>
      <c r="C504" s="16" t="s">
        <v>131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45538</v>
      </c>
      <c r="B505" s="6" t="n">
        <v>-8.24</v>
      </c>
      <c r="C505" s="16" t="s">
        <v>265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45544</v>
      </c>
      <c r="B506" s="6" t="n">
        <v>-10.2</v>
      </c>
      <c r="C506" s="16" t="s">
        <v>256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45551</v>
      </c>
      <c r="B507" s="6" t="n">
        <v>-7.7</v>
      </c>
      <c r="C507" s="16" t="s">
        <v>245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45554</v>
      </c>
      <c r="B508" s="6" t="n">
        <v>-1.06</v>
      </c>
      <c r="C508" s="16" t="s">
        <v>273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45565</v>
      </c>
      <c r="B509" s="6" t="n">
        <v>-1.9</v>
      </c>
      <c r="C509" s="16" t="s">
        <v>266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45565</v>
      </c>
      <c r="B510" s="6" t="n">
        <v>-1</v>
      </c>
      <c r="C510" s="16" t="s">
        <v>134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45566</v>
      </c>
      <c r="B511" s="6" t="n">
        <v>-2.2</v>
      </c>
      <c r="C511" s="16" t="s">
        <v>274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45567</v>
      </c>
      <c r="B512" s="6" t="n">
        <v>-2.8</v>
      </c>
      <c r="C512" s="16" t="s">
        <v>259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45569</v>
      </c>
      <c r="B513" s="6" t="n">
        <v>-3.75</v>
      </c>
      <c r="C513" s="16" t="s">
        <v>275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3" t="n">
        <v>45569</v>
      </c>
      <c r="B514" s="6" t="n">
        <v>-3.6</v>
      </c>
      <c r="C514" s="16" t="s">
        <v>248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 t="n">
        <v>45580</v>
      </c>
      <c r="B515" s="6" t="n">
        <v>-9.3</v>
      </c>
      <c r="C515" s="16" t="s">
        <v>249</v>
      </c>
      <c r="D515" s="16"/>
      <c r="E515" s="16"/>
      <c r="F515" s="6" t="s">
        <f>=A515-A514</f>
      </c>
      <c r="G515" s="6" t="s">
        <f>=B515+G514</f>
      </c>
      <c r="H515" s="6" t="s">
        <f>=F515*G514</f>
      </c>
    </row>
    <row collapsed="false" customFormat="false" customHeight="false" hidden="false" ht="12.1" outlineLevel="0" r="516">
      <c r="A516" s="13" t="n">
        <v>45590</v>
      </c>
      <c r="B516" s="6" t="n">
        <v>-3.8</v>
      </c>
      <c r="C516" s="16" t="s">
        <v>218</v>
      </c>
      <c r="D516" s="16"/>
      <c r="E516" s="16"/>
      <c r="F516" s="6" t="s">
        <f>=A516-A515</f>
      </c>
      <c r="G516" s="6" t="s">
        <f>=B516+G515</f>
      </c>
      <c r="H516" s="6" t="s">
        <f>=F516*G515</f>
      </c>
    </row>
    <row collapsed="false" customFormat="false" customHeight="false" hidden="false" ht="12.1" outlineLevel="0" r="517">
      <c r="A517" s="13" t="n">
        <v>45596</v>
      </c>
      <c r="B517" s="6" t="n">
        <v>-16.8</v>
      </c>
      <c r="C517" s="16" t="s">
        <v>268</v>
      </c>
      <c r="D517" s="16"/>
      <c r="E517" s="16"/>
      <c r="F517" s="6" t="s">
        <f>=A517-A516</f>
      </c>
      <c r="G517" s="6" t="s">
        <f>=B517+G516</f>
      </c>
      <c r="H517" s="6" t="s">
        <f>=F517*G516</f>
      </c>
    </row>
    <row collapsed="false" customFormat="false" customHeight="false" hidden="false" ht="12.1" outlineLevel="0" r="518">
      <c r="A518" s="13" t="n">
        <v>45597</v>
      </c>
      <c r="B518" s="6" t="n">
        <v>-0.346</v>
      </c>
      <c r="C518" s="16" t="s">
        <v>221</v>
      </c>
      <c r="D518" s="16"/>
      <c r="E518" s="16"/>
      <c r="F518" s="6" t="s">
        <f>=A518-A517</f>
      </c>
      <c r="G518" s="6" t="s">
        <f>=B518+G517</f>
      </c>
      <c r="H518" s="6" t="s">
        <f>=F518*G517</f>
      </c>
    </row>
    <row collapsed="false" customFormat="false" customHeight="false" hidden="false" ht="12.1" outlineLevel="0" r="519">
      <c r="A519" s="13" t="n">
        <v>45600</v>
      </c>
      <c r="B519" s="6" t="n">
        <v>-3.36</v>
      </c>
      <c r="C519" s="16" t="s">
        <v>270</v>
      </c>
      <c r="D519" s="16"/>
      <c r="E519" s="16"/>
      <c r="F519" s="6" t="s">
        <f>=A519-A518</f>
      </c>
      <c r="G519" s="6" t="s">
        <f>=B519+G518</f>
      </c>
      <c r="H519" s="6" t="s">
        <f>=F519*G518</f>
      </c>
    </row>
    <row collapsed="false" customFormat="false" customHeight="false" hidden="false" ht="12.1" outlineLevel="0" r="520">
      <c r="A520" s="13" t="n">
        <v>45608</v>
      </c>
      <c r="B520" s="6" t="n">
        <v>-26.72</v>
      </c>
      <c r="C520" s="16" t="s">
        <v>271</v>
      </c>
      <c r="D520" s="16"/>
      <c r="E520" s="16"/>
      <c r="F520" s="6" t="s">
        <f>=A520-A519</f>
      </c>
      <c r="G520" s="6" t="s">
        <f>=B520+G519</f>
      </c>
      <c r="H520" s="6" t="s">
        <f>=F520*G519</f>
      </c>
    </row>
    <row collapsed="false" customFormat="false" customHeight="false" hidden="false" ht="12.1" outlineLevel="0" r="521">
      <c r="A521" s="13" t="n">
        <v>45608</v>
      </c>
      <c r="B521" s="6" t="n">
        <v>-0.28</v>
      </c>
      <c r="C521" s="16" t="s">
        <v>182</v>
      </c>
      <c r="D521" s="16"/>
      <c r="E521" s="16"/>
      <c r="F521" s="6" t="s">
        <f>=A521-A520</f>
      </c>
      <c r="G521" s="6" t="s">
        <f>=B521+G520</f>
      </c>
      <c r="H521" s="6" t="s">
        <f>=F521*G520</f>
      </c>
    </row>
    <row collapsed="false" customFormat="false" customHeight="false" hidden="false" ht="12.1" outlineLevel="0" r="522">
      <c r="A522" s="13" t="n">
        <v>45609</v>
      </c>
      <c r="B522" s="6" t="n">
        <v>-0.67</v>
      </c>
      <c r="C522" s="16" t="s">
        <v>272</v>
      </c>
      <c r="D522" s="16"/>
      <c r="E522" s="16"/>
      <c r="F522" s="6" t="s">
        <f>=A522-A521</f>
      </c>
      <c r="G522" s="6" t="s">
        <f>=B522+G521</f>
      </c>
      <c r="H522" s="6" t="s">
        <f>=F522*G521</f>
      </c>
    </row>
    <row collapsed="false" customFormat="false" customHeight="false" hidden="false" ht="12.1" outlineLevel="0" r="523">
      <c r="A523" s="13" t="n">
        <v>45611</v>
      </c>
      <c r="B523" s="6" t="n">
        <v>-0.7</v>
      </c>
      <c r="C523" s="16" t="s">
        <v>264</v>
      </c>
      <c r="D523" s="16"/>
      <c r="E523" s="16"/>
      <c r="F523" s="6" t="s">
        <f>=A523-A522</f>
      </c>
      <c r="G523" s="6" t="s">
        <f>=B523+G522</f>
      </c>
      <c r="H523" s="6" t="s">
        <f>=F523*G522</f>
      </c>
    </row>
    <row collapsed="false" customFormat="false" customHeight="false" hidden="false" ht="12.1" outlineLevel="0" r="524">
      <c r="A524" s="13" t="n">
        <v>45611</v>
      </c>
      <c r="B524" s="6" t="n">
        <v>-5.208</v>
      </c>
      <c r="C524" s="16" t="s">
        <v>212</v>
      </c>
      <c r="D524" s="16"/>
      <c r="E524" s="16"/>
      <c r="F524" s="6" t="s">
        <f>=A524-A523</f>
      </c>
      <c r="G524" s="6" t="s">
        <f>=B524+G523</f>
      </c>
      <c r="H524" s="6" t="s">
        <f>=F524*G523</f>
      </c>
    </row>
    <row collapsed="false" customFormat="false" customHeight="false" hidden="false" ht="12.1" outlineLevel="0" r="525">
      <c r="A525" s="13" t="n">
        <v>45611</v>
      </c>
      <c r="B525" s="6" t="n">
        <v>-0.389</v>
      </c>
      <c r="C525" s="16" t="s">
        <v>207</v>
      </c>
      <c r="D525" s="16"/>
      <c r="E525" s="16"/>
      <c r="F525" s="6" t="s">
        <f>=A525-A524</f>
      </c>
      <c r="G525" s="6" t="s">
        <f>=B525+G524</f>
      </c>
      <c r="H525" s="6" t="s">
        <f>=F525*G524</f>
      </c>
    </row>
    <row collapsed="false" customFormat="false" customHeight="false" hidden="false" ht="12.1" outlineLevel="0" r="526">
      <c r="A526" s="13" t="n">
        <v>45614</v>
      </c>
      <c r="B526" s="6" t="n">
        <v>-2.25</v>
      </c>
      <c r="C526" s="16" t="s">
        <v>252</v>
      </c>
      <c r="D526" s="16"/>
      <c r="E526" s="16"/>
      <c r="F526" s="6" t="s">
        <f>=A526-A525</f>
      </c>
      <c r="G526" s="6" t="s">
        <f>=B526+G525</f>
      </c>
      <c r="H526" s="6" t="s">
        <f>=F526*G525</f>
      </c>
    </row>
    <row collapsed="false" customFormat="false" customHeight="false" hidden="false" ht="12.1" outlineLevel="0" r="527">
      <c r="A527" s="13" t="n">
        <v>45614</v>
      </c>
      <c r="B527" s="6" t="n">
        <v>-1</v>
      </c>
      <c r="C527" s="16" t="s">
        <v>253</v>
      </c>
      <c r="D527" s="16"/>
      <c r="E527" s="16"/>
      <c r="F527" s="6" t="s">
        <f>=A527-A526</f>
      </c>
      <c r="G527" s="6" t="s">
        <f>=B527+G526</f>
      </c>
      <c r="H527" s="6" t="s">
        <f>=F527*G526</f>
      </c>
    </row>
    <row collapsed="false" customFormat="false" customHeight="false" hidden="false" ht="12.1" outlineLevel="0" r="528">
      <c r="A528" s="13" t="n">
        <v>45614</v>
      </c>
      <c r="B528" s="6" t="n">
        <v>-6.8</v>
      </c>
      <c r="C528" s="16" t="s">
        <v>262</v>
      </c>
      <c r="D528" s="16"/>
      <c r="E528" s="16"/>
      <c r="F528" s="6" t="s">
        <f>=A528-A527</f>
      </c>
      <c r="G528" s="6" t="s">
        <f>=B528+G527</f>
      </c>
      <c r="H528" s="6" t="s">
        <f>=F528*G527</f>
      </c>
    </row>
    <row collapsed="false" customFormat="false" customHeight="false" hidden="false" ht="12.1" outlineLevel="0" r="529">
      <c r="A529" s="13" t="n">
        <v>45617</v>
      </c>
      <c r="B529" s="6" t="n">
        <v>-0.83</v>
      </c>
      <c r="C529" s="16" t="s">
        <v>276</v>
      </c>
      <c r="D529" s="16"/>
      <c r="E529" s="16"/>
      <c r="F529" s="6" t="s">
        <f>=A529-A528</f>
      </c>
      <c r="G529" s="6" t="s">
        <f>=B529+G528</f>
      </c>
      <c r="H529" s="6" t="s">
        <f>=F529*G528</f>
      </c>
    </row>
    <row collapsed="false" customFormat="false" customHeight="false" hidden="false" ht="12.1" outlineLevel="0" r="530">
      <c r="A530" s="13" t="n">
        <v>45622</v>
      </c>
      <c r="B530" s="6" t="n">
        <v>-2.48</v>
      </c>
      <c r="C530" s="16" t="s">
        <v>263</v>
      </c>
      <c r="D530" s="16"/>
      <c r="E530" s="16"/>
      <c r="F530" s="6" t="s">
        <f>=A530-A529</f>
      </c>
      <c r="G530" s="6" t="s">
        <f>=B530+G529</f>
      </c>
      <c r="H530" s="6" t="s">
        <f>=F530*G529</f>
      </c>
    </row>
    <row collapsed="false" customFormat="false" customHeight="false" hidden="false" ht="12.1" outlineLevel="0" r="531">
      <c r="A531" s="13" t="n">
        <v>45623</v>
      </c>
      <c r="B531" s="6" t="n">
        <v>-2.25</v>
      </c>
      <c r="C531" s="16" t="s">
        <v>255</v>
      </c>
      <c r="D531" s="16"/>
      <c r="E531" s="16"/>
      <c r="F531" s="6" t="s">
        <f>=A531-A530</f>
      </c>
      <c r="G531" s="6" t="s">
        <f>=B531+G530</f>
      </c>
      <c r="H531" s="6" t="s">
        <f>=F531*G530</f>
      </c>
    </row>
    <row collapsed="false" customFormat="false" customHeight="false" hidden="false" ht="12.1" outlineLevel="0" r="532">
      <c r="A532" s="13" t="n">
        <v>45625</v>
      </c>
      <c r="B532" s="6" t="n">
        <v>-0.8</v>
      </c>
      <c r="C532" s="16" t="s">
        <v>131</v>
      </c>
      <c r="D532" s="16"/>
      <c r="E532" s="16"/>
      <c r="F532" s="6" t="s">
        <f>=A532-A531</f>
      </c>
      <c r="G532" s="6" t="s">
        <f>=B532+G531</f>
      </c>
      <c r="H532" s="6" t="s">
        <f>=F532*G531</f>
      </c>
    </row>
    <row collapsed="false" customFormat="false" customHeight="false" hidden="false" ht="12.1" outlineLevel="0" r="533">
      <c r="A533" s="13" t="n">
        <v>45628</v>
      </c>
      <c r="B533" s="6" t="n">
        <v>-8.24</v>
      </c>
      <c r="C533" s="16" t="s">
        <v>265</v>
      </c>
      <c r="D533" s="16"/>
      <c r="E533" s="16"/>
      <c r="F533" s="6" t="s">
        <f>=A533-A532</f>
      </c>
      <c r="G533" s="6" t="s">
        <f>=B533+G532</f>
      </c>
      <c r="H533" s="6" t="s">
        <f>=F533*G532</f>
      </c>
    </row>
    <row collapsed="false" customFormat="false" customHeight="false" hidden="false" ht="12.1" outlineLevel="0" r="534">
      <c r="A534" s="13" t="n">
        <v>45631</v>
      </c>
      <c r="B534" s="6" t="n">
        <v>-10.2</v>
      </c>
      <c r="C534" s="16" t="s">
        <v>256</v>
      </c>
      <c r="D534" s="16"/>
      <c r="E534" s="16"/>
      <c r="F534" s="6" t="s">
        <f>=A534-A533</f>
      </c>
      <c r="G534" s="6" t="s">
        <f>=B534+G533</f>
      </c>
      <c r="H534" s="6" t="s">
        <f>=F534*G533</f>
      </c>
    </row>
    <row collapsed="false" customFormat="false" customHeight="false" hidden="false" ht="12.1" outlineLevel="0" r="535">
      <c r="A535" s="13" t="n">
        <v>45642</v>
      </c>
      <c r="B535" s="6" t="n">
        <v>-8.1</v>
      </c>
      <c r="C535" s="16" t="s">
        <v>277</v>
      </c>
      <c r="D535" s="16"/>
      <c r="E535" s="16"/>
      <c r="F535" s="6" t="s">
        <f>=A535-A534</f>
      </c>
      <c r="G535" s="6" t="s">
        <f>=B535+G534</f>
      </c>
      <c r="H535" s="6" t="s">
        <f>=F535*G534</f>
      </c>
    </row>
    <row collapsed="false" customFormat="false" customHeight="false" hidden="false" ht="12.1" outlineLevel="0" r="536">
      <c r="A536" s="13" t="n">
        <v>45646</v>
      </c>
      <c r="B536" s="6" t="n">
        <v>-4.5</v>
      </c>
      <c r="C536" s="16" t="s">
        <v>278</v>
      </c>
      <c r="D536" s="16"/>
      <c r="E536" s="16"/>
      <c r="F536" s="6" t="s">
        <f>=A536-A535</f>
      </c>
      <c r="G536" s="6" t="s">
        <f>=B536+G535</f>
      </c>
      <c r="H536" s="6" t="s">
        <f>=F536*G535</f>
      </c>
    </row>
    <row collapsed="false" customFormat="false" customHeight="false" hidden="false" ht="12.1" outlineLevel="0" r="537">
      <c r="A537" s="13" t="n">
        <v>45649</v>
      </c>
      <c r="B537" s="6" t="n">
        <v>-1.18</v>
      </c>
      <c r="C537" s="16" t="s">
        <v>279</v>
      </c>
      <c r="D537" s="16"/>
      <c r="E537" s="16"/>
      <c r="F537" s="6" t="s">
        <f>=A537-A536</f>
      </c>
      <c r="G537" s="6" t="s">
        <f>=B537+G536</f>
      </c>
      <c r="H537" s="6" t="s">
        <f>=F537*G536</f>
      </c>
    </row>
    <row collapsed="false" customFormat="false" customHeight="false" hidden="false" ht="12.1" outlineLevel="0" r="538">
      <c r="A538" s="13" t="n">
        <v>45657</v>
      </c>
      <c r="B538" s="6" t="n">
        <v>-1.9</v>
      </c>
      <c r="C538" s="16" t="s">
        <v>266</v>
      </c>
      <c r="D538" s="16"/>
      <c r="E538" s="16"/>
      <c r="F538" s="6" t="s">
        <f>=A538-A537</f>
      </c>
      <c r="G538" s="6" t="s">
        <f>=B538+G537</f>
      </c>
      <c r="H538" s="6" t="s">
        <f>=F538*G537</f>
      </c>
    </row>
    <row collapsed="false" customFormat="false" customHeight="false" hidden="false" ht="12.1" outlineLevel="0" r="539">
      <c r="A539" s="13" t="n">
        <v>45657</v>
      </c>
      <c r="B539" s="6" t="n">
        <v>-1</v>
      </c>
      <c r="C539" s="16" t="s">
        <v>134</v>
      </c>
      <c r="D539" s="16"/>
      <c r="E539" s="16"/>
      <c r="F539" s="6" t="s">
        <f>=A539-A538</f>
      </c>
      <c r="G539" s="6" t="s">
        <f>=B539+G538</f>
      </c>
      <c r="H539" s="6" t="s">
        <f>=F539*G538</f>
      </c>
    </row>
    <row collapsed="false" customFormat="false" customHeight="false" hidden="false" ht="12.1" outlineLevel="0" r="540">
      <c r="A540" s="13" t="n">
        <v>45659</v>
      </c>
      <c r="B540" s="6" t="n">
        <v>-2.2</v>
      </c>
      <c r="C540" s="16" t="s">
        <v>274</v>
      </c>
      <c r="D540" s="16"/>
      <c r="E540" s="16"/>
      <c r="F540" s="6" t="s">
        <f>=A540-A539</f>
      </c>
      <c r="G540" s="6" t="s">
        <f>=B540+G539</f>
      </c>
      <c r="H540" s="6" t="s">
        <f>=F540*G539</f>
      </c>
    </row>
    <row collapsed="false" customFormat="false" customHeight="false" hidden="false" ht="12.1" outlineLevel="0" r="541">
      <c r="A541" s="13" t="n">
        <v>45660</v>
      </c>
      <c r="B541" s="6" t="n">
        <v>-2.8</v>
      </c>
      <c r="C541" s="16" t="s">
        <v>259</v>
      </c>
      <c r="D541" s="16"/>
      <c r="E541" s="16"/>
      <c r="F541" s="6" t="s">
        <f>=A541-A540</f>
      </c>
      <c r="G541" s="6" t="s">
        <f>=B541+G540</f>
      </c>
      <c r="H541" s="6" t="s">
        <f>=F541*G540</f>
      </c>
    </row>
    <row collapsed="false" customFormat="false" customHeight="false" hidden="false" ht="12.1" outlineLevel="0" r="542">
      <c r="A542" s="13" t="n">
        <v>45660</v>
      </c>
      <c r="B542" s="6" t="n">
        <v>-3.72</v>
      </c>
      <c r="C542" s="16" t="s">
        <v>280</v>
      </c>
      <c r="D542" s="16"/>
      <c r="E542" s="16"/>
      <c r="F542" s="6" t="s">
        <f>=A542-A541</f>
      </c>
      <c r="G542" s="6" t="s">
        <f>=B542+G541</f>
      </c>
      <c r="H542" s="6" t="s">
        <f>=F542*G541</f>
      </c>
    </row>
    <row collapsed="false" customFormat="false" customHeight="false" hidden="false" ht="12.1" outlineLevel="0" r="543">
      <c r="A543" s="13" t="n">
        <v>45663</v>
      </c>
      <c r="B543" s="6" t="n">
        <v>-3.75</v>
      </c>
      <c r="C543" s="16" t="s">
        <v>275</v>
      </c>
      <c r="D543" s="16"/>
      <c r="E543" s="16"/>
      <c r="F543" s="6" t="s">
        <f>=A543-A542</f>
      </c>
      <c r="G543" s="6" t="s">
        <f>=B543+G542</f>
      </c>
      <c r="H543" s="6" t="s">
        <f>=F543*G542</f>
      </c>
    </row>
    <row collapsed="false" customFormat="false" customHeight="false" hidden="false" ht="12.1" outlineLevel="0" r="544">
      <c r="A544" s="13" t="n">
        <v>45672</v>
      </c>
      <c r="B544" s="6" t="n">
        <v>-9.84</v>
      </c>
      <c r="C544" s="16" t="s">
        <v>281</v>
      </c>
      <c r="D544" s="16"/>
      <c r="E544" s="16"/>
      <c r="F544" s="6" t="s">
        <f>=A544-A543</f>
      </c>
      <c r="G544" s="6" t="s">
        <f>=B544+G543</f>
      </c>
      <c r="H544" s="6" t="s">
        <f>=F544*G543</f>
      </c>
    </row>
    <row collapsed="false" customFormat="false" customHeight="false" hidden="false" ht="12.1" outlineLevel="0" r="545">
      <c r="A545" s="13" t="n">
        <v>45688</v>
      </c>
      <c r="B545" s="6" t="n">
        <v>-17.12</v>
      </c>
      <c r="C545" s="16" t="s">
        <v>282</v>
      </c>
      <c r="D545" s="16"/>
      <c r="E545" s="16"/>
      <c r="F545" s="6" t="s">
        <f>=A545-A544</f>
      </c>
      <c r="G545" s="6" t="s">
        <f>=B545+G544</f>
      </c>
      <c r="H545" s="6" t="s">
        <f>=F545*G544</f>
      </c>
    </row>
    <row collapsed="false" customFormat="false" customHeight="false" hidden="false" ht="12.1" outlineLevel="0" r="546">
      <c r="A546" s="13" t="n">
        <v>45688</v>
      </c>
      <c r="B546" s="6" t="n">
        <v>-0.352</v>
      </c>
      <c r="C546" s="16" t="s">
        <v>283</v>
      </c>
      <c r="D546" s="16"/>
      <c r="E546" s="16"/>
      <c r="F546" s="6" t="s">
        <f>=A546-A545</f>
      </c>
      <c r="G546" s="6" t="s">
        <f>=B546+G545</f>
      </c>
      <c r="H546" s="6" t="s">
        <f>=F546*G545</f>
      </c>
    </row>
    <row collapsed="false" customFormat="false" customHeight="false" hidden="false" ht="12.1" outlineLevel="0" r="547">
      <c r="A547" s="13" t="n">
        <v>45691</v>
      </c>
      <c r="B547" s="6" t="n">
        <v>-3.36</v>
      </c>
      <c r="C547" s="16" t="s">
        <v>270</v>
      </c>
      <c r="D547" s="16"/>
      <c r="E547" s="16"/>
      <c r="F547" s="6" t="s">
        <f>=A547-A546</f>
      </c>
      <c r="G547" s="6" t="s">
        <f>=B547+G546</f>
      </c>
      <c r="H547" s="6" t="s">
        <f>=F547*G546</f>
      </c>
    </row>
    <row collapsed="false" customFormat="false" customHeight="false" hidden="false" ht="12.1" outlineLevel="0" r="548">
      <c r="A548" s="13" t="n">
        <v>45698</v>
      </c>
      <c r="B548" s="6" t="n">
        <v>-26.72</v>
      </c>
      <c r="C548" s="16" t="s">
        <v>271</v>
      </c>
      <c r="D548" s="16"/>
      <c r="E548" s="16"/>
      <c r="F548" s="6" t="s">
        <f>=A548-A547</f>
      </c>
      <c r="G548" s="6" t="s">
        <f>=B548+G547</f>
      </c>
      <c r="H548" s="6" t="s">
        <f>=F548*G547</f>
      </c>
    </row>
    <row collapsed="false" customFormat="false" customHeight="false" hidden="false" ht="12.1" outlineLevel="0" r="549">
      <c r="A549" s="13" t="n">
        <v>45702</v>
      </c>
      <c r="B549" s="6" t="n">
        <v>-0.73</v>
      </c>
      <c r="C549" s="16" t="s">
        <v>284</v>
      </c>
      <c r="D549" s="16"/>
      <c r="E549" s="16"/>
      <c r="F549" s="6" t="s">
        <f>=A549-A548</f>
      </c>
      <c r="G549" s="6" t="s">
        <f>=B549+G548</f>
      </c>
      <c r="H549" s="6" t="s">
        <f>=F549*G548</f>
      </c>
    </row>
    <row collapsed="false" customFormat="false" customHeight="false" hidden="false" ht="12.1" outlineLevel="0" r="550">
      <c r="A550" s="13" t="n">
        <v>45702</v>
      </c>
      <c r="B550" s="6" t="n">
        <v>-2.38</v>
      </c>
      <c r="C550" s="16" t="s">
        <v>285</v>
      </c>
      <c r="D550" s="16"/>
      <c r="E550" s="16"/>
      <c r="F550" s="6" t="s">
        <f>=A550-A549</f>
      </c>
      <c r="G550" s="6" t="s">
        <f>=B550+G549</f>
      </c>
      <c r="H550" s="6" t="s">
        <f>=F550*G549</f>
      </c>
    </row>
    <row collapsed="false" customFormat="false" customHeight="false" hidden="false" ht="12.1" outlineLevel="0" r="551">
      <c r="A551" s="13" t="n">
        <v>45706</v>
      </c>
      <c r="B551" s="6" t="n">
        <v>-2.48</v>
      </c>
      <c r="C551" s="16" t="s">
        <v>263</v>
      </c>
      <c r="D551" s="16"/>
      <c r="E551" s="16"/>
      <c r="F551" s="6" t="s">
        <f>=A551-A550</f>
      </c>
      <c r="G551" s="6" t="s">
        <f>=B551+G550</f>
      </c>
      <c r="H551" s="6" t="s">
        <f>=F551*G550</f>
      </c>
    </row>
    <row collapsed="false" customFormat="false" customHeight="false" hidden="false" ht="12.1" outlineLevel="0" r="552">
      <c r="A552" s="13" t="n">
        <v>45706</v>
      </c>
      <c r="B552" s="6" t="n">
        <v>-6.8</v>
      </c>
      <c r="C552" s="16" t="s">
        <v>262</v>
      </c>
      <c r="D552" s="16"/>
      <c r="E552" s="16"/>
      <c r="F552" s="6" t="s">
        <f>=A552-A551</f>
      </c>
      <c r="G552" s="6" t="s">
        <f>=B552+G551</f>
      </c>
      <c r="H552" s="6" t="s">
        <f>=F552*G551</f>
      </c>
    </row>
    <row collapsed="false" customFormat="false" customHeight="false" hidden="false" ht="12.1" outlineLevel="0" r="553">
      <c r="A553" s="13" t="n">
        <v>45708</v>
      </c>
      <c r="B553" s="6" t="n">
        <v>-0.83</v>
      </c>
      <c r="C553" s="16" t="s">
        <v>276</v>
      </c>
      <c r="D553" s="16"/>
      <c r="E553" s="16"/>
      <c r="F553" s="6" t="s">
        <f>=A553-A552</f>
      </c>
      <c r="G553" s="6" t="s">
        <f>=B553+G552</f>
      </c>
      <c r="H553" s="6" t="s">
        <f>=F553*G552</f>
      </c>
    </row>
    <row collapsed="false" customFormat="false" customHeight="false" hidden="false" ht="12.1" outlineLevel="0" r="554">
      <c r="A554" s="13" t="n">
        <v>45709</v>
      </c>
      <c r="B554" s="6" t="n">
        <v>-0.401</v>
      </c>
      <c r="C554" s="16" t="s">
        <v>286</v>
      </c>
      <c r="D554" s="16"/>
      <c r="E554" s="16"/>
      <c r="F554" s="6" t="s">
        <f>=A554-A553</f>
      </c>
      <c r="G554" s="6" t="s">
        <f>=B554+G553</f>
      </c>
      <c r="H554" s="6" t="s">
        <f>=F554*G553</f>
      </c>
    </row>
    <row collapsed="false" customFormat="false" customHeight="false" hidden="false" ht="12.1" outlineLevel="0" r="555">
      <c r="A555" s="13" t="n">
        <v>45712</v>
      </c>
      <c r="B555" s="6" t="n">
        <v>-0.28</v>
      </c>
      <c r="C555" s="16" t="s">
        <v>182</v>
      </c>
      <c r="D555" s="16"/>
      <c r="E555" s="16"/>
      <c r="F555" s="6" t="s">
        <f>=A555-A554</f>
      </c>
      <c r="G555" s="6" t="s">
        <f>=B555+G554</f>
      </c>
      <c r="H555" s="6" t="s">
        <f>=F555*G554</f>
      </c>
    </row>
    <row collapsed="false" customFormat="false" customHeight="false" hidden="false" ht="12.1" outlineLevel="0" r="556">
      <c r="A556" s="13" t="n">
        <v>45713</v>
      </c>
      <c r="B556" s="6" t="n">
        <v>-0.67</v>
      </c>
      <c r="C556" s="16" t="s">
        <v>272</v>
      </c>
      <c r="D556" s="16"/>
      <c r="E556" s="16"/>
      <c r="F556" s="6" t="s">
        <f>=A556-A555</f>
      </c>
      <c r="G556" s="6" t="s">
        <f>=B556+G555</f>
      </c>
      <c r="H556" s="6" t="s">
        <f>=F556*G555</f>
      </c>
    </row>
    <row collapsed="false" customFormat="false" customHeight="false" hidden="false" ht="12.1" outlineLevel="0" r="557">
      <c r="A557" s="13" t="n">
        <v>45719</v>
      </c>
      <c r="B557" s="6" t="n">
        <v>-8.24</v>
      </c>
      <c r="C557" s="16" t="s">
        <v>265</v>
      </c>
      <c r="D557" s="16"/>
      <c r="E557" s="16"/>
      <c r="F557" s="6" t="s">
        <f>=A557-A556</f>
      </c>
      <c r="G557" s="6" t="s">
        <f>=B557+G556</f>
      </c>
      <c r="H557" s="6" t="s">
        <f>=F557*G556</f>
      </c>
    </row>
    <row collapsed="false" customFormat="false" customHeight="false" hidden="false" ht="12.1" outlineLevel="0" r="558">
      <c r="A558" s="13" t="n">
        <v>45723</v>
      </c>
      <c r="B558" s="6" t="n">
        <v>-0.8</v>
      </c>
      <c r="C558" s="16" t="s">
        <v>131</v>
      </c>
      <c r="D558" s="16"/>
      <c r="E558" s="16"/>
      <c r="F558" s="6" t="s">
        <f>=A558-A557</f>
      </c>
      <c r="G558" s="6" t="s">
        <f>=B558+G557</f>
      </c>
      <c r="H558" s="6" t="s">
        <f>=F558*G557</f>
      </c>
    </row>
    <row collapsed="false" customFormat="false" customHeight="false" hidden="false" ht="12.1" outlineLevel="0" r="559">
      <c r="A559" s="13" t="n">
        <v>45723</v>
      </c>
      <c r="B559" s="6" t="n">
        <v>-10.42</v>
      </c>
      <c r="C559" s="16" t="s">
        <v>287</v>
      </c>
      <c r="D559" s="16"/>
      <c r="E559" s="16"/>
      <c r="F559" s="6" t="s">
        <f>=A559-A558</f>
      </c>
      <c r="G559" s="6" t="s">
        <f>=B559+G558</f>
      </c>
      <c r="H559" s="6" t="s">
        <f>=F559*G558</f>
      </c>
    </row>
    <row collapsed="false" customFormat="false" customHeight="false" hidden="false" ht="12.1" outlineLevel="0" r="560">
      <c r="A560" s="13" t="n">
        <v>45729</v>
      </c>
      <c r="B560" s="6" t="n">
        <v>-2.3</v>
      </c>
      <c r="C560" s="16" t="s">
        <v>288</v>
      </c>
      <c r="D560" s="16"/>
      <c r="E560" s="16"/>
      <c r="F560" s="6" t="s">
        <f>=A560-A559</f>
      </c>
      <c r="G560" s="6" t="s">
        <f>=B560+G559</f>
      </c>
      <c r="H560" s="6" t="s">
        <f>=F560*G559</f>
      </c>
    </row>
    <row collapsed="false" customFormat="false" customHeight="false" hidden="false" ht="12.1" outlineLevel="0" r="561">
      <c r="A561" s="13" t="n">
        <v>45733</v>
      </c>
      <c r="B561" s="6" t="n">
        <v>-8.1</v>
      </c>
      <c r="C561" s="16" t="s">
        <v>277</v>
      </c>
      <c r="D561" s="16"/>
      <c r="E561" s="16"/>
      <c r="F561" s="6" t="s">
        <f>=A561-A560</f>
      </c>
      <c r="G561" s="6" t="s">
        <f>=B561+G560</f>
      </c>
      <c r="H561" s="6" t="s">
        <f>=F561*G560</f>
      </c>
    </row>
    <row collapsed="false" customFormat="false" customHeight="false" hidden="false" ht="12.1" outlineLevel="0" r="562">
      <c r="A562" s="13" t="n">
        <v>45736</v>
      </c>
      <c r="B562" s="6" t="n">
        <v>-1.18</v>
      </c>
      <c r="C562" s="16" t="s">
        <v>279</v>
      </c>
      <c r="D562" s="16"/>
      <c r="E562" s="16"/>
      <c r="F562" s="6" t="s">
        <f>=A562-A561</f>
      </c>
      <c r="G562" s="6" t="s">
        <f>=B562+G561</f>
      </c>
      <c r="H562" s="6" t="s">
        <f>=F562*G561</f>
      </c>
    </row>
    <row collapsed="false" customFormat="false" customHeight="false" hidden="false" ht="12.1" outlineLevel="0" r="563">
      <c r="A563" s="13" t="n">
        <v>45747</v>
      </c>
      <c r="B563" s="6" t="n">
        <v>-1.9</v>
      </c>
      <c r="C563" s="16" t="s">
        <v>266</v>
      </c>
      <c r="D563" s="16"/>
      <c r="E563" s="16"/>
      <c r="F563" s="6" t="s">
        <f>=A563-A562</f>
      </c>
      <c r="G563" s="6" t="s">
        <f>=B563+G562</f>
      </c>
      <c r="H563" s="6" t="s">
        <f>=F563*G562</f>
      </c>
    </row>
    <row collapsed="false" customFormat="false" customHeight="false" hidden="false" ht="12.1" outlineLevel="0" r="564">
      <c r="A564" s="13" t="n">
        <v>45747</v>
      </c>
      <c r="B564" s="6" t="n">
        <v>-0.5</v>
      </c>
      <c r="C564" s="16" t="s">
        <v>289</v>
      </c>
      <c r="D564" s="16"/>
      <c r="E564" s="16"/>
      <c r="F564" s="6" t="s">
        <f>=A564-A563</f>
      </c>
      <c r="G564" s="6" t="s">
        <f>=B564+G563</f>
      </c>
      <c r="H564" s="6" t="s">
        <f>=F564*G563</f>
      </c>
    </row>
    <row collapsed="false" customFormat="false" customHeight="false" hidden="false" ht="12.1" outlineLevel="0" r="565">
      <c r="A565" s="13" t="n">
        <v>45748</v>
      </c>
      <c r="B565" s="6" t="n">
        <v>-2.2</v>
      </c>
      <c r="C565" s="16" t="s">
        <v>274</v>
      </c>
      <c r="D565" s="16"/>
      <c r="E565" s="16"/>
      <c r="F565" s="6" t="s">
        <f>=A565-A564</f>
      </c>
      <c r="G565" s="6" t="s">
        <f>=B565+G564</f>
      </c>
      <c r="H565" s="6" t="s">
        <f>=F565*G564</f>
      </c>
    </row>
    <row collapsed="false" customFormat="false" customHeight="false" hidden="false" ht="12.1" outlineLevel="0" r="566">
      <c r="A566" s="13" t="n">
        <v>45750</v>
      </c>
      <c r="B566" s="6" t="n">
        <v>-2.87</v>
      </c>
      <c r="C566" s="16" t="s">
        <v>290</v>
      </c>
      <c r="D566" s="16"/>
      <c r="E566" s="16"/>
      <c r="F566" s="6" t="s">
        <f>=A566-A565</f>
      </c>
      <c r="G566" s="6" t="s">
        <f>=B566+G565</f>
      </c>
      <c r="H566" s="6" t="s">
        <f>=F566*G565</f>
      </c>
    </row>
    <row collapsed="false" customFormat="false" customHeight="false" hidden="false" ht="12.1" outlineLevel="0" r="567">
      <c r="A567" s="13" t="n">
        <v>45751</v>
      </c>
      <c r="B567" s="6" t="n">
        <v>-4.2</v>
      </c>
      <c r="C567" s="16" t="s">
        <v>291</v>
      </c>
      <c r="D567" s="16"/>
      <c r="E567" s="16"/>
      <c r="F567" s="6" t="s">
        <f>=A567-A566</f>
      </c>
      <c r="G567" s="6" t="s">
        <f>=B567+G566</f>
      </c>
      <c r="H567" s="6" t="s">
        <f>=F567*G566</f>
      </c>
    </row>
    <row collapsed="false" customFormat="false" customHeight="false" hidden="false" ht="12.1" outlineLevel="0" r="568">
      <c r="A568" s="13" t="n">
        <v>45751</v>
      </c>
      <c r="B568" s="6" t="n">
        <v>-3.72</v>
      </c>
      <c r="C568" s="16" t="s">
        <v>280</v>
      </c>
      <c r="D568" s="16"/>
      <c r="E568" s="16"/>
      <c r="F568" s="6" t="s">
        <f>=A568-A567</f>
      </c>
      <c r="G568" s="6" t="s">
        <f>=B568+G567</f>
      </c>
      <c r="H568" s="6" t="s">
        <f>=F568*G567</f>
      </c>
    </row>
    <row collapsed="false" customFormat="false" customHeight="false" hidden="false" ht="12.1" outlineLevel="0" r="569">
      <c r="A569" s="13" t="n">
        <v>45762</v>
      </c>
      <c r="B569" s="6" t="n">
        <v>-9.84</v>
      </c>
      <c r="C569" s="16" t="s">
        <v>281</v>
      </c>
      <c r="D569" s="16"/>
      <c r="E569" s="16"/>
      <c r="F569" s="6" t="s">
        <f>=A569-A568</f>
      </c>
      <c r="G569" s="6" t="s">
        <f>=B569+G568</f>
      </c>
      <c r="H569" s="6" t="s">
        <f>=F569*G568</f>
      </c>
    </row>
    <row collapsed="false" customFormat="false" customHeight="false" hidden="false" ht="12.1" outlineLevel="0" r="570">
      <c r="A570" s="13" t="n">
        <v>45777</v>
      </c>
      <c r="B570" s="6" t="n">
        <v>-17.12</v>
      </c>
      <c r="C570" s="16" t="s">
        <v>282</v>
      </c>
      <c r="D570" s="16"/>
      <c r="E570" s="16"/>
      <c r="F570" s="6" t="s">
        <f>=A570-A569</f>
      </c>
      <c r="G570" s="6" t="s">
        <f>=B570+G569</f>
      </c>
      <c r="H570" s="6" t="s">
        <f>=F570*G569</f>
      </c>
    </row>
    <row collapsed="false" customFormat="false" customHeight="false" hidden="false" ht="12.1" outlineLevel="0" r="571">
      <c r="A571" s="13" t="n">
        <v>45778</v>
      </c>
      <c r="B571" s="6" t="n">
        <v>-0.352</v>
      </c>
      <c r="C571" s="16" t="s">
        <v>283</v>
      </c>
      <c r="D571" s="16"/>
      <c r="E571" s="16"/>
      <c r="F571" s="6" t="s">
        <f>=A571-A570</f>
      </c>
      <c r="G571" s="6" t="s">
        <f>=B571+G570</f>
      </c>
      <c r="H571" s="6" t="s">
        <f>=F571*G570</f>
      </c>
    </row>
    <row collapsed="false" customFormat="false" customHeight="false" hidden="false" ht="12.1" outlineLevel="0" r="572">
      <c r="A572" s="13" t="n">
        <v>45779</v>
      </c>
      <c r="B572" s="6" t="n">
        <v>-4.5</v>
      </c>
      <c r="C572" s="16" t="s">
        <v>278</v>
      </c>
      <c r="D572" s="16"/>
      <c r="E572" s="16"/>
      <c r="F572" s="6" t="s">
        <f>=A572-A571</f>
      </c>
      <c r="G572" s="6" t="s">
        <f>=B572+G571</f>
      </c>
      <c r="H572" s="6" t="s">
        <f>=F572*G571</f>
      </c>
    </row>
    <row collapsed="false" customFormat="false" customHeight="false" hidden="false" ht="12.1" outlineLevel="0" r="573">
      <c r="A573" s="13" t="n">
        <v>45782</v>
      </c>
      <c r="B573" s="6" t="n">
        <v>-3.36</v>
      </c>
      <c r="C573" s="16" t="s">
        <v>270</v>
      </c>
      <c r="D573" s="16"/>
      <c r="E573" s="16"/>
      <c r="F573" s="6" t="s">
        <f>=A573-A572</f>
      </c>
      <c r="G573" s="6" t="s">
        <f>=B573+G572</f>
      </c>
      <c r="H573" s="6" t="s">
        <f>=F573*G572</f>
      </c>
    </row>
    <row collapsed="false" customFormat="false" customHeight="false" hidden="false" ht="12.1" outlineLevel="0" r="574">
      <c r="A574" s="13" t="n">
        <v>45786</v>
      </c>
      <c r="B574" s="6" t="n">
        <v>-26.88</v>
      </c>
      <c r="C574" s="16" t="s">
        <v>292</v>
      </c>
      <c r="D574" s="16"/>
      <c r="E574" s="16"/>
      <c r="F574" s="6" t="s">
        <f>=A574-A573</f>
      </c>
      <c r="G574" s="6" t="s">
        <f>=B574+G573</f>
      </c>
      <c r="H574" s="6" t="s">
        <f>=F574*G573</f>
      </c>
    </row>
    <row collapsed="false" customFormat="false" customHeight="false" hidden="false" ht="12.1" outlineLevel="0" r="575">
      <c r="A575" s="13" t="n">
        <v>45789</v>
      </c>
      <c r="B575" s="6" t="n">
        <v>-0.02</v>
      </c>
      <c r="C575" s="16" t="s">
        <v>293</v>
      </c>
      <c r="D575" s="16"/>
      <c r="E575" s="16"/>
      <c r="F575" s="6" t="s">
        <f>=A575-A574</f>
      </c>
      <c r="G575" s="6" t="s">
        <f>=B575+G574</f>
      </c>
      <c r="H575" s="6" t="s">
        <f>=F575*G574</f>
      </c>
    </row>
    <row collapsed="false" customFormat="false" customHeight="false" hidden="false" ht="12.1" outlineLevel="0" r="576">
      <c r="A576" s="13" t="n">
        <v>45791</v>
      </c>
      <c r="B576" s="6" t="n">
        <v>-0.67</v>
      </c>
      <c r="C576" s="16" t="s">
        <v>272</v>
      </c>
      <c r="D576" s="16"/>
      <c r="E576" s="16"/>
      <c r="F576" s="6" t="s">
        <f>=A576-A575</f>
      </c>
      <c r="G576" s="6" t="s">
        <f>=B576+G575</f>
      </c>
      <c r="H576" s="6" t="s">
        <f>=F576*G575</f>
      </c>
    </row>
    <row collapsed="false" customFormat="false" customHeight="false" hidden="false" ht="12.1" outlineLevel="0" r="577">
      <c r="A577" s="13" t="n">
        <v>45792</v>
      </c>
      <c r="B577" s="6" t="n">
        <v>-0.83</v>
      </c>
      <c r="C577" s="16" t="s">
        <v>276</v>
      </c>
      <c r="D577" s="16"/>
      <c r="E577" s="16"/>
      <c r="F577" s="6" t="s">
        <f>=A577-A576</f>
      </c>
      <c r="G577" s="6" t="s">
        <f>=B577+G576</f>
      </c>
      <c r="H577" s="6" t="s">
        <f>=F577*G576</f>
      </c>
    </row>
    <row collapsed="false" customFormat="false" customHeight="false" hidden="false" ht="12.1" outlineLevel="0" r="578">
      <c r="A578" s="13" t="n">
        <v>45793</v>
      </c>
      <c r="B578" s="6" t="n">
        <v>-2.38</v>
      </c>
      <c r="C578" s="16" t="s">
        <v>285</v>
      </c>
      <c r="D578" s="16"/>
      <c r="E578" s="16"/>
      <c r="F578" s="6" t="s">
        <f>=A578-A577</f>
      </c>
      <c r="G578" s="6" t="s">
        <f>=B578+G577</f>
      </c>
      <c r="H578" s="6" t="s">
        <f>=F578*G577</f>
      </c>
    </row>
    <row collapsed="false" customFormat="false" customHeight="false" hidden="false" ht="12.1" outlineLevel="0" r="579">
      <c r="A579" s="13" t="n">
        <v>45793</v>
      </c>
      <c r="B579" s="6" t="n">
        <v>-0.429</v>
      </c>
      <c r="C579" s="16" t="s">
        <v>294</v>
      </c>
      <c r="D579" s="16"/>
      <c r="E579" s="16"/>
      <c r="F579" s="6" t="s">
        <f>=A579-A578</f>
      </c>
      <c r="G579" s="6" t="s">
        <f>=B579+G578</f>
      </c>
      <c r="H579" s="6" t="s">
        <f>=F579*G578</f>
      </c>
    </row>
    <row collapsed="false" customFormat="false" customHeight="false" hidden="false" ht="12.1" outlineLevel="0" r="580">
      <c r="A580" s="13" t="n">
        <v>45796</v>
      </c>
      <c r="B580" s="6" t="n">
        <v>-7</v>
      </c>
      <c r="C580" s="16" t="s">
        <v>295</v>
      </c>
      <c r="D580" s="16"/>
      <c r="E580" s="16"/>
      <c r="F580" s="6" t="s">
        <f>=A580-A579</f>
      </c>
      <c r="G580" s="6" t="s">
        <f>=B580+G579</f>
      </c>
      <c r="H580" s="6" t="s">
        <f>=F580*G579</f>
      </c>
    </row>
    <row collapsed="false" customFormat="false" customHeight="false" hidden="false" ht="12.1" outlineLevel="0" r="581">
      <c r="A581" s="13" t="n">
        <v>45800</v>
      </c>
      <c r="B581" s="6" t="n">
        <v>-0.73</v>
      </c>
      <c r="C581" s="16" t="s">
        <v>284</v>
      </c>
      <c r="D581" s="16"/>
      <c r="E581" s="16"/>
      <c r="F581" s="6" t="s">
        <f>=A581-A580</f>
      </c>
      <c r="G581" s="6" t="s">
        <f>=B581+G580</f>
      </c>
      <c r="H581" s="6" t="s">
        <f>=F581*G580</f>
      </c>
    </row>
    <row collapsed="false" customFormat="false" customHeight="false" hidden="false" ht="12.1" outlineLevel="0" r="582">
      <c r="A582" s="13" t="n">
        <v>45804</v>
      </c>
      <c r="B582" s="6" t="n">
        <v>-2.6</v>
      </c>
      <c r="C582" s="16" t="s">
        <v>296</v>
      </c>
      <c r="D582" s="16"/>
      <c r="E582" s="16"/>
      <c r="F582" s="6" t="s">
        <f>=A582-A581</f>
      </c>
      <c r="G582" s="6" t="s">
        <f>=B582+G581</f>
      </c>
      <c r="H582" s="6" t="s">
        <f>=F582*G581</f>
      </c>
    </row>
    <row collapsed="false" customFormat="false" customHeight="false" hidden="false" ht="12.1" outlineLevel="0" r="583">
      <c r="A583" s="13" t="n">
        <v>45807</v>
      </c>
      <c r="B583" s="6" t="n">
        <v>-0.8</v>
      </c>
      <c r="C583" s="16" t="s">
        <v>131</v>
      </c>
      <c r="D583" s="16"/>
      <c r="E583" s="16"/>
      <c r="F583" s="6" t="s">
        <f>=A583-A582</f>
      </c>
      <c r="G583" s="6" t="s">
        <f>=B583+G582</f>
      </c>
      <c r="H583" s="6" t="s">
        <f>=F583*G582</f>
      </c>
    </row>
    <row collapsed="false" customFormat="false" customHeight="false" hidden="false" ht="12.1" outlineLevel="0" r="584">
      <c r="A584" s="13" t="n">
        <v>45810</v>
      </c>
      <c r="B584" s="6" t="n">
        <v>-9.24</v>
      </c>
      <c r="C584" s="16" t="s">
        <v>297</v>
      </c>
      <c r="D584" s="16"/>
      <c r="E584" s="16"/>
      <c r="F584" s="6" t="s">
        <f>=A584-A583</f>
      </c>
      <c r="G584" s="6" t="s">
        <f>=B584+G583</f>
      </c>
      <c r="H584" s="6" t="s">
        <f>=F584*G583</f>
      </c>
    </row>
    <row collapsed="false" customFormat="false" customHeight="false" hidden="false" ht="12.1" outlineLevel="0" r="585">
      <c r="A585" s="13" t="n">
        <v>45813</v>
      </c>
      <c r="B585" s="6" t="n">
        <v>-2.3</v>
      </c>
      <c r="C585" s="16" t="s">
        <v>288</v>
      </c>
      <c r="D585" s="16"/>
      <c r="E585" s="16"/>
      <c r="F585" s="6" t="s">
        <f>=A585-A584</f>
      </c>
      <c r="G585" s="6" t="s">
        <f>=B585+G584</f>
      </c>
      <c r="H585" s="6" t="s">
        <f>=F585*G584</f>
      </c>
    </row>
    <row collapsed="false" customFormat="false" customHeight="false" hidden="false" ht="12.1" outlineLevel="0" r="586">
      <c r="A586" s="13" t="n">
        <v>45813</v>
      </c>
      <c r="B586" s="6" t="n">
        <v>-10.42</v>
      </c>
      <c r="C586" s="16" t="s">
        <v>287</v>
      </c>
      <c r="D586" s="16"/>
      <c r="E586" s="16"/>
      <c r="F586" s="6" t="s">
        <f>=A586-A585</f>
      </c>
      <c r="G586" s="6" t="s">
        <f>=B586+G585</f>
      </c>
      <c r="H586" s="6" t="s">
        <f>=F586*G585</f>
      </c>
    </row>
    <row collapsed="false" customFormat="false" customHeight="false" hidden="false" ht="12.1" outlineLevel="0" r="587">
      <c r="A587" s="13" t="n">
        <v>45824</v>
      </c>
      <c r="B587" s="6" t="n">
        <v>-8.1</v>
      </c>
      <c r="C587" s="16" t="s">
        <v>277</v>
      </c>
      <c r="D587" s="16"/>
      <c r="E587" s="16"/>
      <c r="F587" s="6" t="s">
        <f>=A587-A586</f>
      </c>
      <c r="G587" s="6" t="s">
        <f>=B587+G586</f>
      </c>
      <c r="H587" s="6" t="s">
        <f>=F587*G586</f>
      </c>
    </row>
    <row collapsed="false" customFormat="false" customHeight="false" hidden="false" ht="12.1" outlineLevel="0" r="588">
      <c r="A588" s="13" t="n">
        <v>45828</v>
      </c>
      <c r="B588" s="6" t="n">
        <v>-1.18</v>
      </c>
      <c r="C588" s="16" t="s">
        <v>279</v>
      </c>
      <c r="D588" s="16"/>
      <c r="E588" s="16"/>
      <c r="F588" s="6" t="s">
        <f>=A588-A587</f>
      </c>
      <c r="G588" s="6" t="s">
        <f>=B588+G587</f>
      </c>
      <c r="H588" s="6" t="s">
        <f>=F588*G587</f>
      </c>
    </row>
    <row collapsed="false" customFormat="false" customHeight="false" hidden="false" ht="12.1" outlineLevel="0" r="589">
      <c r="A589" s="13" t="n">
        <v>45838</v>
      </c>
      <c r="B589" s="6" t="n">
        <v>-1.9</v>
      </c>
      <c r="C589" s="16" t="s">
        <v>266</v>
      </c>
      <c r="D589" s="16"/>
      <c r="E589" s="16"/>
      <c r="F589" s="6" t="s">
        <f>=A589-A588</f>
      </c>
      <c r="G589" s="6" t="s">
        <f>=B589+G588</f>
      </c>
      <c r="H589" s="6" t="s">
        <f>=F589*G588</f>
      </c>
    </row>
    <row collapsed="false" customFormat="false" customHeight="false" hidden="false" ht="12.1" outlineLevel="0" r="590">
      <c r="A590" s="13" t="n">
        <v>45838</v>
      </c>
      <c r="B590" s="6" t="n">
        <v>-0.1</v>
      </c>
      <c r="C590" s="16" t="s">
        <v>298</v>
      </c>
      <c r="D590" s="16"/>
      <c r="E590" s="16"/>
      <c r="F590" s="6" t="s">
        <f>=A590-A589</f>
      </c>
      <c r="G590" s="6" t="s">
        <f>=B590+G589</f>
      </c>
      <c r="H590" s="6" t="s">
        <f>=F590*G589</f>
      </c>
    </row>
    <row collapsed="false" customFormat="false" customHeight="false" hidden="false" ht="12.1" outlineLevel="0" r="591">
      <c r="A591" s="13" t="n">
        <v>45839</v>
      </c>
      <c r="B591" s="6" t="n">
        <v>-2.2</v>
      </c>
      <c r="C591" s="16" t="s">
        <v>274</v>
      </c>
      <c r="D591" s="16"/>
      <c r="E591" s="16"/>
      <c r="F591" s="6" t="s">
        <f>=A591-A590</f>
      </c>
      <c r="G591" s="6" t="s">
        <f>=B591+G590</f>
      </c>
      <c r="H591" s="6" t="s">
        <f>=F591*G590</f>
      </c>
    </row>
    <row collapsed="false" customFormat="false" customHeight="false" hidden="false" ht="12.1" outlineLevel="0" r="592">
      <c r="A592" s="13" t="n">
        <v>45841</v>
      </c>
      <c r="B592" s="6" t="n">
        <v>-4.2</v>
      </c>
      <c r="C592" s="16" t="s">
        <v>291</v>
      </c>
      <c r="D592" s="16"/>
      <c r="E592" s="16"/>
      <c r="F592" s="6" t="s">
        <f>=A592-A591</f>
      </c>
      <c r="G592" s="6" t="s">
        <f>=B592+G591</f>
      </c>
      <c r="H592" s="6" t="s">
        <f>=F592*G591</f>
      </c>
    </row>
    <row collapsed="false" customFormat="false" customHeight="false" hidden="false" ht="12.1" outlineLevel="0" r="593">
      <c r="A593" s="13" t="n">
        <v>45841</v>
      </c>
      <c r="B593" s="6" t="n">
        <v>-2.87</v>
      </c>
      <c r="C593" s="16" t="s">
        <v>290</v>
      </c>
      <c r="D593" s="16"/>
      <c r="E593" s="16"/>
      <c r="F593" s="6" t="s">
        <f>=A593-A592</f>
      </c>
      <c r="G593" s="6" t="s">
        <f>=B593+G592</f>
      </c>
      <c r="H593" s="6" t="s">
        <f>=F593*G592</f>
      </c>
    </row>
    <row collapsed="false" customFormat="false" customHeight="false" hidden="false" ht="12.1" outlineLevel="0" r="594">
      <c r="A594" s="13" t="n">
        <v>45841</v>
      </c>
      <c r="B594" s="6" t="n">
        <v>-3.72</v>
      </c>
      <c r="C594" s="16" t="s">
        <v>280</v>
      </c>
      <c r="D594" s="16"/>
      <c r="E594" s="16"/>
      <c r="F594" s="6" t="s">
        <f>=A594-A593</f>
      </c>
      <c r="G594" s="6" t="s">
        <f>=B594+G593</f>
      </c>
      <c r="H594" s="6" t="s">
        <f>=F594*G593</f>
      </c>
    </row>
    <row collapsed="false" customFormat="false" customHeight="false" hidden="false" ht="12.1" outlineLevel="0" r="595">
      <c r="A595" s="13" t="n">
        <v>45853</v>
      </c>
      <c r="B595" s="6" t="n">
        <v>-9.84</v>
      </c>
      <c r="C595" s="16" t="s">
        <v>281</v>
      </c>
      <c r="D595" s="16"/>
      <c r="E595" s="16"/>
      <c r="F595" s="6" t="s">
        <f>=A595-A594</f>
      </c>
      <c r="G595" s="6" t="s">
        <f>=B595+G594</f>
      </c>
      <c r="H595" s="6" t="s">
        <f>=F595*G594</f>
      </c>
    </row>
    <row collapsed="false" customFormat="false" customHeight="false" hidden="false" ht="12.1" outlineLevel="0" r="596">
      <c r="A596" s="13" t="n">
        <v>45859</v>
      </c>
      <c r="B596" s="6" t="n">
        <v>-4.5</v>
      </c>
      <c r="C596" s="16" t="s">
        <v>278</v>
      </c>
      <c r="D596" s="16"/>
      <c r="E596" s="16"/>
      <c r="F596" s="6" t="s">
        <f>=A596-A595</f>
      </c>
      <c r="G596" s="6" t="s">
        <f>=B596+G595</f>
      </c>
      <c r="H596" s="6" t="s">
        <f>=F596*G595</f>
      </c>
    </row>
    <row collapsed="false" customFormat="false" customHeight="false" hidden="false" ht="12.1" outlineLevel="0" r="597">
      <c r="A597" s="13" t="n">
        <v>45869</v>
      </c>
      <c r="B597" s="6" t="n">
        <v>-17.44</v>
      </c>
      <c r="C597" s="16" t="s">
        <v>299</v>
      </c>
      <c r="D597" s="16"/>
      <c r="E597" s="16"/>
      <c r="F597" s="6" t="s">
        <f>=A597-A596</f>
      </c>
      <c r="G597" s="6" t="s">
        <f>=B597+G596</f>
      </c>
      <c r="H597" s="6" t="s">
        <f>=F597*G596</f>
      </c>
    </row>
    <row collapsed="false" customFormat="false" customHeight="false" hidden="false" ht="12.1" outlineLevel="0" r="598">
      <c r="A598" s="13" t="n">
        <v>45870</v>
      </c>
      <c r="B598" s="6" t="n">
        <v>-0.352</v>
      </c>
      <c r="C598" s="16" t="s">
        <v>283</v>
      </c>
      <c r="D598" s="16"/>
      <c r="E598" s="16"/>
      <c r="F598" s="6" t="s">
        <f>=A598-A597</f>
      </c>
      <c r="G598" s="6" t="s">
        <f>=B598+G597</f>
      </c>
      <c r="H598" s="6" t="s">
        <f>=F598*G597</f>
      </c>
    </row>
    <row collapsed="false" customFormat="false" customHeight="false" hidden="false" ht="12.1" outlineLevel="0" r="599">
      <c r="A599" s="13" t="n">
        <v>45873</v>
      </c>
      <c r="B599" s="6" t="n">
        <v>-3.6</v>
      </c>
      <c r="C599" s="16" t="s">
        <v>300</v>
      </c>
      <c r="D599" s="16"/>
      <c r="E599" s="16"/>
      <c r="F599" s="6" t="s">
        <f>=A599-A598</f>
      </c>
      <c r="G599" s="6" t="s">
        <f>=B599+G598</f>
      </c>
      <c r="H599" s="6" t="s">
        <f>=F599*G598</f>
      </c>
    </row>
    <row collapsed="false" customFormat="false" customHeight="false" hidden="false" ht="12.1" outlineLevel="0" r="600">
      <c r="A600" s="13" t="n">
        <v>45877</v>
      </c>
      <c r="B600" s="6" t="n">
        <v>-26.88</v>
      </c>
      <c r="C600" s="16" t="s">
        <v>292</v>
      </c>
      <c r="D600" s="16"/>
      <c r="E600" s="16"/>
      <c r="F600" s="6" t="s">
        <f>=A600-A599</f>
      </c>
      <c r="G600" s="6" t="s">
        <f>=B600+G599</f>
      </c>
      <c r="H600" s="6" t="s">
        <f>=F600*G599</f>
      </c>
    </row>
    <row collapsed="false" customFormat="false" customHeight="false" hidden="false" ht="12.1" outlineLevel="0" r="601">
      <c r="A601" s="13" t="n">
        <v>45881</v>
      </c>
      <c r="B601" s="6" t="n">
        <v>-0.74</v>
      </c>
      <c r="C601" s="16" t="s">
        <v>301</v>
      </c>
      <c r="D601" s="16"/>
      <c r="E601" s="16"/>
      <c r="F601" s="6" t="s">
        <f>=A601-A600</f>
      </c>
      <c r="G601" s="6" t="s">
        <f>=B601+G600</f>
      </c>
      <c r="H601" s="6" t="s">
        <f>=F601*G600</f>
      </c>
    </row>
    <row collapsed="false" customFormat="false" customHeight="false" hidden="false" ht="12.1" outlineLevel="0" r="602">
      <c r="A602" s="13" t="n">
        <v>45882</v>
      </c>
      <c r="B602" s="6" t="n">
        <v>-4.446</v>
      </c>
      <c r="C602" s="16" t="s">
        <v>302</v>
      </c>
      <c r="D602" s="16"/>
      <c r="E602" s="16"/>
      <c r="F602" s="6" t="s">
        <f>=A602-A601</f>
      </c>
      <c r="G602" s="6" t="s">
        <f>=B602+G601</f>
      </c>
      <c r="H602" s="6" t="s">
        <f>=F602*G601</f>
      </c>
    </row>
    <row collapsed="false" customFormat="false" customHeight="false" hidden="false" ht="12.1" outlineLevel="0" r="603">
      <c r="A603" s="13" t="n">
        <v>45884</v>
      </c>
      <c r="B603" s="6" t="n">
        <v>-5.464</v>
      </c>
      <c r="C603" s="16" t="s">
        <v>192</v>
      </c>
      <c r="D603" s="16"/>
      <c r="E603" s="16"/>
      <c r="F603" s="6" t="s">
        <f>=A603-A602</f>
      </c>
      <c r="G603" s="6" t="s">
        <f>=B603+G602</f>
      </c>
      <c r="H603" s="6" t="s">
        <f>=F603*G602</f>
      </c>
    </row>
    <row collapsed="false" customFormat="false" customHeight="false" hidden="false" ht="12.1" outlineLevel="0" r="604">
      <c r="A604" s="13" t="n">
        <v>45884</v>
      </c>
      <c r="B604" s="6" t="n">
        <v>-0.428</v>
      </c>
      <c r="C604" s="16" t="s">
        <v>294</v>
      </c>
      <c r="D604" s="16"/>
      <c r="E604" s="16"/>
      <c r="F604" s="6" t="s">
        <f>=A604-A603</f>
      </c>
      <c r="G604" s="6" t="s">
        <f>=B604+G603</f>
      </c>
      <c r="H604" s="6" t="s">
        <f>=F604*G603</f>
      </c>
    </row>
    <row collapsed="false" customFormat="false" customHeight="false" hidden="false" ht="12.1" outlineLevel="0" r="605">
      <c r="A605" s="13" t="n">
        <v>45884</v>
      </c>
      <c r="B605" s="6" t="n">
        <v>-0.02</v>
      </c>
      <c r="C605" s="16" t="s">
        <v>293</v>
      </c>
      <c r="D605" s="16"/>
      <c r="E605" s="16"/>
      <c r="F605" s="6" t="s">
        <f>=A605-A604</f>
      </c>
      <c r="G605" s="6" t="s">
        <f>=B605+G604</f>
      </c>
      <c r="H605" s="6" t="s">
        <f>=F605*G604</f>
      </c>
    </row>
    <row collapsed="false" customFormat="false" customHeight="false" hidden="false" ht="12.1" outlineLevel="0" r="606">
      <c r="A606" s="13" t="n">
        <v>45888</v>
      </c>
      <c r="B606" s="6" t="n">
        <v>-7</v>
      </c>
      <c r="C606" s="16" t="s">
        <v>295</v>
      </c>
      <c r="D606" s="16"/>
      <c r="E606" s="16"/>
      <c r="F606" s="6" t="s">
        <f>=A606-A605</f>
      </c>
      <c r="G606" s="6" t="s">
        <f>=B606+G605</f>
      </c>
      <c r="H606" s="6" t="s">
        <f>=F606*G605</f>
      </c>
    </row>
    <row collapsed="false" customFormat="false" customHeight="false" hidden="false" ht="12.1" outlineLevel="0" r="607">
      <c r="A607" s="13" t="n">
        <v>45890</v>
      </c>
      <c r="B607" s="6" t="n">
        <v>-0.83</v>
      </c>
      <c r="C607" s="16" t="s">
        <v>276</v>
      </c>
      <c r="D607" s="16"/>
      <c r="E607" s="16"/>
      <c r="F607" s="6" t="s">
        <f>=A607-A606</f>
      </c>
      <c r="G607" s="6" t="s">
        <f>=B607+G606</f>
      </c>
      <c r="H607" s="6" t="s">
        <f>=F607*G606</f>
      </c>
    </row>
    <row collapsed="false" customFormat="false" customHeight="false" hidden="false" ht="12.1" outlineLevel="0" r="608">
      <c r="A608" s="13" t="n">
        <v>45891</v>
      </c>
      <c r="B608" s="6" t="n">
        <v>-2.38</v>
      </c>
      <c r="C608" s="16" t="s">
        <v>285</v>
      </c>
      <c r="D608" s="16"/>
      <c r="E608" s="16"/>
      <c r="F608" s="6" t="s">
        <f>=A608-A607</f>
      </c>
      <c r="G608" s="6" t="s">
        <f>=B608+G607</f>
      </c>
      <c r="H608" s="6" t="s">
        <f>=F608*G607</f>
      </c>
    </row>
    <row collapsed="false" customFormat="false" customHeight="false" hidden="false" ht="12.1" outlineLevel="0" r="609">
      <c r="A609" s="13" t="n">
        <v>45894</v>
      </c>
      <c r="B609" s="6" t="n">
        <v>-0.73</v>
      </c>
      <c r="C609" s="16" t="s">
        <v>284</v>
      </c>
      <c r="D609" s="16"/>
      <c r="E609" s="16"/>
      <c r="F609" s="6" t="s">
        <f>=A609-A608</f>
      </c>
      <c r="G609" s="6" t="s">
        <f>=B609+G608</f>
      </c>
      <c r="H609" s="6" t="s">
        <f>=F609*G608</f>
      </c>
    </row>
    <row collapsed="false" customFormat="false" customHeight="false" hidden="false" ht="12.1" outlineLevel="0" r="610">
      <c r="A610" s="13" t="n">
        <v>45895</v>
      </c>
      <c r="B610" s="6" t="n">
        <v>-2.6</v>
      </c>
      <c r="C610" s="16" t="s">
        <v>296</v>
      </c>
      <c r="D610" s="16"/>
      <c r="E610" s="16"/>
      <c r="F610" s="6" t="s">
        <f>=A610-A609</f>
      </c>
      <c r="G610" s="6" t="s">
        <f>=B610+G609</f>
      </c>
      <c r="H610" s="6" t="s">
        <f>=F610*G609</f>
      </c>
    </row>
    <row collapsed="false" customFormat="false" customHeight="false" hidden="false" ht="12.1" outlineLevel="0" r="611">
      <c r="A611" s="13" t="n">
        <v>45898</v>
      </c>
      <c r="B611" s="6" t="n">
        <v>-0.8</v>
      </c>
      <c r="C611" s="16" t="s">
        <v>131</v>
      </c>
      <c r="D611" s="16"/>
      <c r="E611" s="16"/>
      <c r="F611" s="6" t="s">
        <f>=A611-A610</f>
      </c>
      <c r="G611" s="6" t="s">
        <f>=B611+G610</f>
      </c>
      <c r="H611" s="6" t="s">
        <f>=F611*G610</f>
      </c>
    </row>
    <row collapsed="false" customFormat="false" customHeight="false" hidden="false" ht="12.1" outlineLevel="0" r="612">
      <c r="A612" s="13" t="n">
        <v>45902</v>
      </c>
      <c r="B612" s="6" t="n">
        <v>-9.24</v>
      </c>
      <c r="C612" s="16" t="s">
        <v>297</v>
      </c>
      <c r="D612" s="16"/>
      <c r="E612" s="16"/>
      <c r="F612" s="6" t="s">
        <f>=A612-A611</f>
      </c>
      <c r="G612" s="6" t="s">
        <f>=B612+G611</f>
      </c>
      <c r="H612" s="6" t="s">
        <f>=F612*G611</f>
      </c>
    </row>
    <row collapsed="false" customFormat="false" customHeight="false" hidden="false" ht="12.1" outlineLevel="0" r="613">
      <c r="A613" s="13" t="n">
        <v>45904</v>
      </c>
      <c r="B613" s="6" t="n">
        <v>-2.3</v>
      </c>
      <c r="C613" s="16" t="s">
        <v>288</v>
      </c>
      <c r="D613" s="16"/>
      <c r="E613" s="16"/>
      <c r="F613" s="6" t="s">
        <f>=A613-A612</f>
      </c>
      <c r="G613" s="6" t="s">
        <f>=B613+G612</f>
      </c>
      <c r="H613" s="6" t="s">
        <f>=F613*G612</f>
      </c>
    </row>
    <row collapsed="false" customFormat="false" customHeight="false" hidden="false" ht="12.1" outlineLevel="0" r="614">
      <c r="A614" s="13" t="n">
        <v>45905</v>
      </c>
      <c r="B614" s="6" t="n">
        <v>-10.42</v>
      </c>
      <c r="C614" s="16" t="s">
        <v>287</v>
      </c>
      <c r="D614" s="16"/>
      <c r="E614" s="16"/>
      <c r="F614" s="6" t="s">
        <f>=A614-A613</f>
      </c>
      <c r="G614" s="6" t="s">
        <f>=B614+G613</f>
      </c>
      <c r="H614" s="6" t="s">
        <f>=F614*G613</f>
      </c>
    </row>
    <row collapsed="false" customFormat="false" customHeight="false" hidden="false" ht="12.1" outlineLevel="0" r="615">
      <c r="A615" s="13" t="n">
        <v>45915</v>
      </c>
      <c r="B615" s="6" t="n">
        <v>-8.1</v>
      </c>
      <c r="C615" s="16" t="s">
        <v>277</v>
      </c>
      <c r="D615" s="16"/>
      <c r="E615" s="16"/>
      <c r="F615" s="6" t="s">
        <f>=A615-A614</f>
      </c>
      <c r="G615" s="6" t="s">
        <f>=B615+G614</f>
      </c>
      <c r="H615" s="6" t="s">
        <f>=F615*G614</f>
      </c>
    </row>
    <row collapsed="false" customFormat="false" customHeight="false" hidden="false" ht="12.1" outlineLevel="0" r="616">
      <c r="A616" s="13" t="n">
        <v>45922</v>
      </c>
      <c r="B616" s="6" t="n">
        <v>-1.18</v>
      </c>
      <c r="C616" s="16" t="s">
        <v>279</v>
      </c>
      <c r="D616" s="16"/>
      <c r="E616" s="16"/>
      <c r="F616" s="6" t="s">
        <f>=A616-A615</f>
      </c>
      <c r="G616" s="6" t="s">
        <f>=B616+G615</f>
      </c>
      <c r="H616" s="6" t="s">
        <f>=F616*G615</f>
      </c>
    </row>
    <row collapsed="false" customFormat="false" customHeight="false" hidden="false" ht="12.1" outlineLevel="0" r="617">
      <c r="A617" s="13" t="n">
        <v>45930</v>
      </c>
      <c r="B617" s="6" t="n">
        <v>-1.9</v>
      </c>
      <c r="C617" s="16" t="s">
        <v>266</v>
      </c>
      <c r="D617" s="16"/>
      <c r="E617" s="16"/>
      <c r="F617" s="6" t="s">
        <f>=A617-A616</f>
      </c>
      <c r="G617" s="6" t="s">
        <f>=B617+G616</f>
      </c>
      <c r="H617" s="6" t="s">
        <f>=F617*G616</f>
      </c>
    </row>
    <row collapsed="false" customFormat="false" customHeight="false" hidden="false" ht="12.1" outlineLevel="0" r="618">
      <c r="A618" s="13" t="n">
        <v>45930</v>
      </c>
      <c r="B618" s="6" t="n">
        <v>-0.1</v>
      </c>
      <c r="C618" s="16" t="s">
        <v>298</v>
      </c>
      <c r="D618" s="16"/>
      <c r="E618" s="16"/>
      <c r="F618" s="6" t="s">
        <f>=A618-A617</f>
      </c>
      <c r="G618" s="6" t="s">
        <f>=B618+G617</f>
      </c>
      <c r="H618" s="6" t="s">
        <f>=F618*G617</f>
      </c>
    </row>
    <row collapsed="false" customFormat="false" customHeight="false" hidden="false" ht="12.1" outlineLevel="0" r="619">
      <c r="A619" s="13" t="n">
        <v>45931</v>
      </c>
      <c r="B619" s="6" t="n">
        <v>-2.26</v>
      </c>
      <c r="C619" s="16" t="s">
        <v>303</v>
      </c>
      <c r="D619" s="16"/>
      <c r="E619" s="16"/>
      <c r="F619" s="6" t="s">
        <f>=A619-A618</f>
      </c>
      <c r="G619" s="6" t="s">
        <f>=B619+G618</f>
      </c>
      <c r="H619" s="6" t="s">
        <f>=F619*G618</f>
      </c>
    </row>
    <row collapsed="false" customFormat="false" customHeight="false" hidden="false" ht="12.1" outlineLevel="0" r="620">
      <c r="A620" s="13" t="n">
        <v>45933</v>
      </c>
      <c r="B620" s="6" t="n">
        <v>-2.87</v>
      </c>
      <c r="C620" s="16" t="s">
        <v>290</v>
      </c>
      <c r="D620" s="16"/>
      <c r="E620" s="16"/>
      <c r="F620" s="6" t="s">
        <f>=A620-A619</f>
      </c>
      <c r="G620" s="6" t="s">
        <f>=B620+G619</f>
      </c>
      <c r="H620" s="6" t="s">
        <f>=F620*G619</f>
      </c>
    </row>
    <row collapsed="false" customFormat="false" customHeight="false" hidden="false" ht="12.1" outlineLevel="0" r="621">
      <c r="A621" s="13" t="n">
        <v>45933</v>
      </c>
      <c r="B621" s="6" t="n">
        <v>-3.72</v>
      </c>
      <c r="C621" s="16" t="s">
        <v>280</v>
      </c>
      <c r="D621" s="16"/>
      <c r="E621" s="16"/>
      <c r="F621" s="6" t="s">
        <f>=A621-A620</f>
      </c>
      <c r="G621" s="6" t="s">
        <f>=B621+G620</f>
      </c>
      <c r="H621" s="6" t="s">
        <f>=F621*G620</f>
      </c>
    </row>
    <row collapsed="false" customFormat="false" customHeight="false" hidden="false" ht="12.1" outlineLevel="0" r="622">
      <c r="A622" s="13" t="n">
        <v>45936</v>
      </c>
      <c r="B622" s="6" t="n">
        <v>-4.5</v>
      </c>
      <c r="C622" s="16" t="s">
        <v>304</v>
      </c>
      <c r="D622" s="16"/>
      <c r="E622" s="16"/>
      <c r="F622" s="6" t="s">
        <f>=A622-A621</f>
      </c>
      <c r="G622" s="6" t="s">
        <f>=B622+G621</f>
      </c>
      <c r="H622" s="6" t="s">
        <f>=F622*G621</f>
      </c>
    </row>
    <row collapsed="false" customFormat="false" customHeight="false" hidden="false" ht="12.1" outlineLevel="0" r="623">
      <c r="A623" s="13" t="n">
        <v>45945</v>
      </c>
      <c r="B623" s="6" t="n">
        <v>-9.84</v>
      </c>
      <c r="C623" s="16" t="s">
        <v>281</v>
      </c>
      <c r="D623" s="16"/>
      <c r="E623" s="16"/>
      <c r="F623" s="6" t="s">
        <f>=A623-A622</f>
      </c>
      <c r="G623" s="6" t="s">
        <f>=B623+G622</f>
      </c>
      <c r="H623" s="6" t="s">
        <f>=F623*G622</f>
      </c>
    </row>
    <row collapsed="false" customFormat="false" customHeight="false" hidden="false" ht="12.1" outlineLevel="0" r="624">
      <c r="A624" s="13" t="n">
        <v>45959</v>
      </c>
      <c r="B624" s="6" t="n">
        <v>-4.5</v>
      </c>
      <c r="C624" s="16" t="s">
        <v>278</v>
      </c>
      <c r="D624" s="16"/>
      <c r="E624" s="16"/>
      <c r="F624" s="6" t="s">
        <f>=A624-A623</f>
      </c>
      <c r="G624" s="6" t="s">
        <f>=B624+G623</f>
      </c>
      <c r="H624" s="6" t="s">
        <f>=F624*G623</f>
      </c>
    </row>
    <row collapsed="false" customFormat="false" customHeight="false" hidden="false" ht="12.1" outlineLevel="0" r="625">
      <c r="A625" s="13" t="n">
        <v>45961</v>
      </c>
      <c r="B625" s="6" t="n">
        <v>-17.44</v>
      </c>
      <c r="C625" s="16" t="s">
        <v>299</v>
      </c>
      <c r="D625" s="16"/>
      <c r="E625" s="16"/>
      <c r="F625" s="6" t="s">
        <f>=A625-A624</f>
      </c>
      <c r="G625" s="6" t="s">
        <f>=B625+G624</f>
      </c>
      <c r="H625" s="6" t="s">
        <f>=F625*G624</f>
      </c>
    </row>
    <row collapsed="false" customFormat="false" customHeight="false" hidden="false" ht="12.1" outlineLevel="0" r="626">
      <c r="A626" s="13" t="n">
        <v>45961</v>
      </c>
      <c r="B626" s="6" t="n">
        <v>-0.352</v>
      </c>
      <c r="C626" s="16" t="s">
        <v>283</v>
      </c>
      <c r="D626" s="16"/>
      <c r="E626" s="16"/>
      <c r="F626" s="6" t="s">
        <f>=A626-A625</f>
      </c>
      <c r="G626" s="6" t="s">
        <f>=B626+G625</f>
      </c>
      <c r="H626" s="6" t="s">
        <f>=F626*G625</f>
      </c>
    </row>
    <row collapsed="false" customFormat="false" customHeight="false" hidden="false" ht="12.1" outlineLevel="0" r="627">
      <c r="A627" s="13" t="n">
        <v>45964</v>
      </c>
      <c r="B627" s="6" t="n">
        <v>-3.6</v>
      </c>
      <c r="C627" s="16" t="s">
        <v>300</v>
      </c>
      <c r="D627" s="16"/>
      <c r="E627" s="16"/>
      <c r="F627" s="6" t="s">
        <f>=A627-A626</f>
      </c>
      <c r="G627" s="6" t="s">
        <f>=B627+G626</f>
      </c>
      <c r="H627" s="6" t="s">
        <f>=F627*G626</f>
      </c>
    </row>
    <row collapsed="false" customFormat="false" customHeight="false" hidden="false" ht="12.1" outlineLevel="0" r="628">
      <c r="A628" s="13" t="n">
        <v>45971</v>
      </c>
      <c r="B628" s="6" t="n">
        <v>-26.88</v>
      </c>
      <c r="C628" s="16" t="s">
        <v>292</v>
      </c>
      <c r="D628" s="16"/>
      <c r="E628" s="16"/>
      <c r="F628" s="6" t="s">
        <f>=A628-A627</f>
      </c>
      <c r="G628" s="6" t="s">
        <f>=B628+G627</f>
      </c>
      <c r="H628" s="6" t="s">
        <f>=F628*G627</f>
      </c>
    </row>
    <row collapsed="false" customFormat="false" customHeight="false" hidden="false" ht="12.1" outlineLevel="0" r="629">
      <c r="A629" s="13" t="n">
        <v>45971</v>
      </c>
      <c r="B629" s="6" t="n">
        <v>-0.74</v>
      </c>
      <c r="C629" s="16" t="s">
        <v>301</v>
      </c>
      <c r="D629" s="16"/>
      <c r="E629" s="16"/>
      <c r="F629" s="6" t="s">
        <f>=A629-A628</f>
      </c>
      <c r="G629" s="6" t="s">
        <f>=B629+G628</f>
      </c>
      <c r="H629" s="6" t="s">
        <f>=F629*G628</f>
      </c>
    </row>
    <row collapsed="false" customFormat="false" customHeight="false" hidden="false" ht="12.1" outlineLevel="0" r="630">
      <c r="A630" s="13" t="n">
        <v>45975</v>
      </c>
      <c r="B630" s="6" t="n">
        <v>-0.73</v>
      </c>
      <c r="C630" s="16" t="s">
        <v>284</v>
      </c>
      <c r="D630" s="16"/>
      <c r="E630" s="16"/>
      <c r="F630" s="6" t="s">
        <f>=A630-A629</f>
      </c>
      <c r="G630" s="6" t="s">
        <f>=B630+G629</f>
      </c>
      <c r="H630" s="6" t="s">
        <f>=F630*G629</f>
      </c>
    </row>
    <row collapsed="false" customFormat="false" customHeight="false" hidden="false" ht="12.1" outlineLevel="0" r="631">
      <c r="A631" s="13" t="n">
        <v>45975</v>
      </c>
      <c r="B631" s="6" t="n">
        <v>-0.417</v>
      </c>
      <c r="C631" s="16" t="s">
        <v>305</v>
      </c>
      <c r="D631" s="16"/>
      <c r="E631" s="16"/>
      <c r="F631" s="6" t="s">
        <f>=A631-A630</f>
      </c>
      <c r="G631" s="6" t="s">
        <f>=B631+G630</f>
      </c>
      <c r="H631" s="6" t="s">
        <f>=F631*G630</f>
      </c>
    </row>
    <row collapsed="false" customFormat="false" customHeight="false" hidden="false" ht="12.1" outlineLevel="0" r="632">
      <c r="A632" s="13" t="n">
        <v>45978</v>
      </c>
      <c r="B632" s="6" t="n">
        <v>-7</v>
      </c>
      <c r="C632" s="16" t="s">
        <v>295</v>
      </c>
      <c r="D632" s="16"/>
      <c r="E632" s="16"/>
      <c r="F632" s="6" t="s">
        <f>=A632-A631</f>
      </c>
      <c r="G632" s="6" t="s">
        <f>=B632+G631</f>
      </c>
      <c r="H632" s="6" t="s">
        <f>=F632*G631</f>
      </c>
    </row>
    <row collapsed="false" customFormat="false" customHeight="false" hidden="false" ht="12.1" outlineLevel="0" r="633">
      <c r="A633" s="13" t="n">
        <v>45981</v>
      </c>
      <c r="B633" s="6" t="n">
        <v>-0.91</v>
      </c>
      <c r="C633" s="16" t="s">
        <v>306</v>
      </c>
      <c r="D633" s="16"/>
      <c r="E633" s="16"/>
      <c r="F633" s="6" t="s">
        <f>=A633-A632</f>
      </c>
      <c r="G633" s="6" t="s">
        <f>=B633+G632</f>
      </c>
      <c r="H633" s="6" t="s">
        <f>=F633*G632</f>
      </c>
    </row>
    <row collapsed="false" customFormat="false" customHeight="false" hidden="false" ht="12.1" outlineLevel="0" r="634">
      <c r="A634" s="13" t="n">
        <v>45981</v>
      </c>
      <c r="B634" s="6" t="n">
        <v>-0.02</v>
      </c>
      <c r="C634" s="16" t="s">
        <v>293</v>
      </c>
      <c r="D634" s="16"/>
      <c r="E634" s="16"/>
      <c r="F634" s="6" t="s">
        <f>=A634-A633</f>
      </c>
      <c r="G634" s="6" t="s">
        <f>=B634+G633</f>
      </c>
      <c r="H634" s="6" t="s">
        <f>=F634*G633</f>
      </c>
    </row>
    <row collapsed="false" customFormat="false" customHeight="false" hidden="false" ht="12.1" outlineLevel="0" r="635">
      <c r="A635" s="13" t="n">
        <v>45982</v>
      </c>
      <c r="B635" s="6" t="n">
        <v>-2.38</v>
      </c>
      <c r="C635" s="16" t="s">
        <v>285</v>
      </c>
      <c r="D635" s="16"/>
      <c r="E635" s="16"/>
      <c r="F635" s="6" t="s">
        <f>=A635-A634</f>
      </c>
      <c r="G635" s="6" t="s">
        <f>=B635+G634</f>
      </c>
      <c r="H635" s="6" t="s">
        <f>=F635*G634</f>
      </c>
    </row>
    <row collapsed="false" customFormat="false" customHeight="false" hidden="false" ht="12.1" outlineLevel="0" r="636">
      <c r="A636" s="13" t="n">
        <v>45986</v>
      </c>
      <c r="B636" s="6" t="n">
        <v>-2.6</v>
      </c>
      <c r="C636" s="16" t="s">
        <v>296</v>
      </c>
      <c r="D636" s="16"/>
      <c r="E636" s="16"/>
      <c r="F636" s="6" t="s">
        <f>=A636-A635</f>
      </c>
      <c r="G636" s="6" t="s">
        <f>=B636+G635</f>
      </c>
      <c r="H636" s="6" t="s">
        <f>=F636*G635</f>
      </c>
    </row>
    <row collapsed="false" customFormat="false" customHeight="false" hidden="false" ht="12.1" outlineLevel="0" r="637">
      <c r="A637" s="13" t="n">
        <v>45989</v>
      </c>
      <c r="B637" s="6" t="n">
        <v>-0.8</v>
      </c>
      <c r="C637" s="16" t="s">
        <v>131</v>
      </c>
      <c r="D637" s="16"/>
      <c r="E637" s="16"/>
      <c r="F637" s="6" t="s">
        <f>=A637-A636</f>
      </c>
      <c r="G637" s="6" t="s">
        <f>=B637+G636</f>
      </c>
      <c r="H637" s="6" t="s">
        <f>=F637*G636</f>
      </c>
    </row>
    <row collapsed="false" customFormat="false" customHeight="false" hidden="false" ht="12.1" outlineLevel="0" r="638">
      <c r="A638" s="13" t="n">
        <v>45992</v>
      </c>
      <c r="B638" s="6" t="n">
        <v>-9.24</v>
      </c>
      <c r="C638" s="16" t="s">
        <v>297</v>
      </c>
      <c r="D638" s="16"/>
      <c r="E638" s="16"/>
      <c r="F638" s="6" t="s">
        <f>=A638-A637</f>
      </c>
      <c r="G638" s="6" t="s">
        <f>=B638+G637</f>
      </c>
      <c r="H638" s="6" t="s">
        <f>=F638*G637</f>
      </c>
    </row>
    <row collapsed="false" customFormat="false" customHeight="false" hidden="false" ht="12.1" outlineLevel="0" r="639">
      <c r="A639" s="13" t="n">
        <v>45995</v>
      </c>
      <c r="B639" s="6" t="n">
        <v>-2.3</v>
      </c>
      <c r="C639" s="16" t="s">
        <v>288</v>
      </c>
      <c r="D639" s="16"/>
      <c r="E639" s="16"/>
      <c r="F639" s="6" t="s">
        <f>=A639-A638</f>
      </c>
      <c r="G639" s="6" t="s">
        <f>=B639+G638</f>
      </c>
      <c r="H639" s="6" t="s">
        <f>=F639*G638</f>
      </c>
    </row>
    <row collapsed="false" customFormat="false" customHeight="false" hidden="false" ht="12.1" outlineLevel="0" r="640">
      <c r="A640" s="13" t="n">
        <v>45996</v>
      </c>
      <c r="B640" s="6" t="n">
        <v>-10.42</v>
      </c>
      <c r="C640" s="16" t="s">
        <v>287</v>
      </c>
      <c r="D640" s="16"/>
      <c r="E640" s="16"/>
      <c r="F640" s="6" t="s">
        <f>=A640-A639</f>
      </c>
      <c r="G640" s="6" t="s">
        <f>=B640+G639</f>
      </c>
      <c r="H640" s="6" t="s">
        <f>=F640*G639</f>
      </c>
    </row>
    <row collapsed="false" customFormat="false" customHeight="false" hidden="false" ht="12.1" outlineLevel="0" r="641">
      <c r="A641" s="13" t="n">
        <v>46006</v>
      </c>
      <c r="B641" s="6" t="n">
        <v>-8.5</v>
      </c>
      <c r="C641" s="16" t="s">
        <v>307</v>
      </c>
      <c r="D641" s="16"/>
      <c r="E641" s="16"/>
      <c r="F641" s="6" t="s">
        <f>=A641-A640</f>
      </c>
      <c r="G641" s="6" t="s">
        <f>=B641+G640</f>
      </c>
      <c r="H641" s="6" t="s">
        <f>=F641*G640</f>
      </c>
    </row>
    <row collapsed="false" customFormat="false" customHeight="false" hidden="false" ht="12.1" outlineLevel="0" r="642">
      <c r="A642" s="13" t="n">
        <v>46013</v>
      </c>
      <c r="B642" s="6" t="n">
        <v>-1.3</v>
      </c>
      <c r="C642" s="16" t="s">
        <v>308</v>
      </c>
      <c r="D642" s="16"/>
      <c r="E642" s="16"/>
      <c r="F642" s="6" t="s">
        <f>=A642-A641</f>
      </c>
      <c r="G642" s="6" t="s">
        <f>=B642+G641</f>
      </c>
      <c r="H642" s="6" t="s">
        <f>=F642*G641</f>
      </c>
    </row>
    <row collapsed="false" customFormat="false" customHeight="false" hidden="false" ht="12.1" outlineLevel="0" r="643">
      <c r="A643" s="13" t="n">
        <v>46022</v>
      </c>
      <c r="B643" s="6" t="n">
        <v>-1.9</v>
      </c>
      <c r="C643" s="16" t="s">
        <v>266</v>
      </c>
      <c r="D643" s="16"/>
      <c r="E643" s="16"/>
      <c r="F643" s="6" t="s">
        <f>=A643-A642</f>
      </c>
      <c r="G643" s="6" t="s">
        <f>=B643+G642</f>
      </c>
      <c r="H643" s="6" t="s">
        <f>=F643*G642</f>
      </c>
    </row>
    <row collapsed="false" customFormat="false" customHeight="false" hidden="false" ht="12.1" outlineLevel="0" r="644">
      <c r="A644" s="13" t="n">
        <v>46022</v>
      </c>
      <c r="B644" s="6" t="n">
        <v>-0.1</v>
      </c>
      <c r="C644" s="16" t="s">
        <v>298</v>
      </c>
      <c r="D644" s="16"/>
      <c r="E644" s="16"/>
      <c r="F644" s="6" t="s">
        <f>=A644-A643</f>
      </c>
      <c r="G644" s="6" t="s">
        <f>=B644+G643</f>
      </c>
      <c r="H644" s="6" t="s">
        <f>=F644*G643</f>
      </c>
    </row>
    <row collapsed="false" customFormat="false" customHeight="false" hidden="false" ht="12.1" outlineLevel="0" r="645">
      <c r="A645" s="13" t="n">
        <v>46024</v>
      </c>
      <c r="B645" s="6" t="n">
        <v>-2.26</v>
      </c>
      <c r="C645" s="16" t="s">
        <v>303</v>
      </c>
      <c r="D645" s="16"/>
      <c r="E645" s="16"/>
      <c r="F645" s="6" t="s">
        <f>=A645-A644</f>
      </c>
      <c r="G645" s="6" t="s">
        <f>=B645+G644</f>
      </c>
      <c r="H645" s="6" t="s">
        <f>=F645*G644</f>
      </c>
    </row>
    <row collapsed="false" customFormat="false" customHeight="false" hidden="false" ht="12.1" outlineLevel="0" r="646">
      <c r="A646" s="13" t="n">
        <v>46024</v>
      </c>
      <c r="B646" s="6" t="n">
        <v>-2.87</v>
      </c>
      <c r="C646" s="16" t="s">
        <v>290</v>
      </c>
      <c r="D646" s="16"/>
      <c r="E646" s="16"/>
      <c r="F646" s="6" t="s">
        <f>=A646-A645</f>
      </c>
      <c r="G646" s="6" t="s">
        <f>=B646+G645</f>
      </c>
      <c r="H646" s="6" t="s">
        <f>=F646*G645</f>
      </c>
    </row>
    <row collapsed="false" customFormat="false" customHeight="false" hidden="false" ht="12.1" outlineLevel="0" r="647">
      <c r="A647" s="13" t="n">
        <v>46024</v>
      </c>
      <c r="B647" s="6" t="n">
        <v>-3.78</v>
      </c>
      <c r="C647" s="16" t="s">
        <v>309</v>
      </c>
      <c r="D647" s="16"/>
      <c r="E647" s="16"/>
      <c r="F647" s="6" t="s">
        <f>=A647-A646</f>
      </c>
      <c r="G647" s="6" t="s">
        <f>=B647+G646</f>
      </c>
      <c r="H647" s="6" t="s">
        <f>=F647*G646</f>
      </c>
    </row>
    <row collapsed="false" customFormat="false" customHeight="false" hidden="false" ht="12.1" outlineLevel="0" r="648">
      <c r="A648" s="13" t="n">
        <v>46028</v>
      </c>
      <c r="B648" s="6" t="n">
        <v>-4.5</v>
      </c>
      <c r="C648" s="16" t="s">
        <v>304</v>
      </c>
      <c r="D648" s="16"/>
      <c r="E648" s="16"/>
      <c r="F648" s="6" t="s">
        <f>=A648-A647</f>
      </c>
      <c r="G648" s="6" t="s">
        <f>=B648+G647</f>
      </c>
      <c r="H648" s="6" t="s">
        <f>=F648*G647</f>
      </c>
    </row>
    <row collapsed="false" customFormat="false" customHeight="false" hidden="false" ht="12.1" outlineLevel="0" r="649">
      <c r="A649" s="13" t="n">
        <v>46038</v>
      </c>
      <c r="B649" s="6" t="n">
        <v>-10.38</v>
      </c>
      <c r="C649" s="16" t="s">
        <v>310</v>
      </c>
      <c r="D649" s="16"/>
      <c r="E649" s="16"/>
      <c r="F649" s="6" t="s">
        <f>=A649-A648</f>
      </c>
      <c r="G649" s="6" t="s">
        <f>=B649+G648</f>
      </c>
      <c r="H649" s="6" t="s">
        <f>=F649*G648</f>
      </c>
    </row>
    <row collapsed="false" customFormat="false" customHeight="false" hidden="false" ht="12.1" outlineLevel="0" r="650">
      <c r="A650" s="13" t="n">
        <v>46042</v>
      </c>
      <c r="B650" s="6" t="n">
        <v>-4.8</v>
      </c>
      <c r="C650" s="16" t="s">
        <v>311</v>
      </c>
      <c r="D650" s="16"/>
      <c r="E650" s="16"/>
      <c r="F650" s="6" t="s">
        <f>=A650-A649</f>
      </c>
      <c r="G650" s="6" t="s">
        <f>=B650+G649</f>
      </c>
      <c r="H650" s="6" t="s">
        <f>=F650*G649</f>
      </c>
    </row>
    <row collapsed="false" customFormat="false" customHeight="false" hidden="false" ht="12.1" outlineLevel="0" r="651">
      <c r="A651" s="13" t="n">
        <v>46052</v>
      </c>
      <c r="B651" s="6" t="n">
        <v>-17.6</v>
      </c>
      <c r="C651" s="16" t="s">
        <v>299</v>
      </c>
      <c r="D651" s="16"/>
      <c r="E651" s="16"/>
      <c r="F651" s="6" t="s">
        <f>=A651-A650</f>
      </c>
      <c r="G651" s="6" t="s">
        <f>=B651+G650</f>
      </c>
      <c r="H651" s="6" t="s">
        <f>=F651*G650</f>
      </c>
    </row>
    <row collapsed="false" customFormat="false" customHeight="false" hidden="false" ht="12.1" outlineLevel="0" r="652">
      <c r="A652" s="13" t="n">
        <v>46052</v>
      </c>
      <c r="B652" s="6" t="n">
        <v>-0.352</v>
      </c>
      <c r="C652" s="16" t="s">
        <v>283</v>
      </c>
      <c r="D652" s="16"/>
      <c r="E652" s="16"/>
      <c r="F652" s="6" t="s">
        <f>=A652-A651</f>
      </c>
      <c r="G652" s="6" t="s">
        <f>=B652+G651</f>
      </c>
      <c r="H652" s="6" t="s">
        <f>=F652*G651</f>
      </c>
    </row>
    <row collapsed="false" customFormat="false" customHeight="false" hidden="false" ht="12.1" outlineLevel="0" r="653">
      <c r="A653" s="13" t="n">
        <v>46055</v>
      </c>
      <c r="B653" s="6" t="n">
        <v>-3.6</v>
      </c>
      <c r="C653" s="16" t="s">
        <v>300</v>
      </c>
      <c r="D653" s="16"/>
      <c r="E653" s="16"/>
      <c r="F653" s="6" t="s">
        <f>=A653-A652</f>
      </c>
      <c r="G653" s="6" t="s">
        <f>=B653+G652</f>
      </c>
      <c r="H653" s="6" t="s">
        <f>=F653*G652</f>
      </c>
    </row>
    <row collapsed="false" customFormat="false" customHeight="false" hidden="false" ht="12.1" outlineLevel="0" r="654">
      <c r="A654" s="13" t="n">
        <v>46063</v>
      </c>
      <c r="B654" s="6" t="n">
        <v>-26.88</v>
      </c>
      <c r="C654" s="16" t="s">
        <v>292</v>
      </c>
      <c r="D654" s="16"/>
      <c r="E654" s="16"/>
      <c r="F654" s="6" t="s">
        <f>=A654-A653</f>
      </c>
      <c r="G654" s="6" t="s">
        <f>=B654+G653</f>
      </c>
      <c r="H654" s="6" t="s">
        <f>=F654*G653</f>
      </c>
    </row>
    <row collapsed="false" customFormat="false" customHeight="false" hidden="false" ht="12.1" outlineLevel="0" r="655">
      <c r="A655" s="13" t="n">
        <v>46066</v>
      </c>
      <c r="B655" s="6" t="n">
        <v>-0.78</v>
      </c>
      <c r="C655" s="16" t="s">
        <v>312</v>
      </c>
      <c r="D655" s="16"/>
      <c r="E655" s="16"/>
      <c r="F655" s="6" t="s">
        <f>=A655-A654</f>
      </c>
      <c r="G655" s="6" t="s">
        <f>=B655+G654</f>
      </c>
      <c r="H655" s="6" t="s">
        <f>=F655*G654</f>
      </c>
    </row>
    <row collapsed="false" customFormat="false" customHeight="false" hidden="false" ht="12.1" outlineLevel="0" r="656">
      <c r="A656" s="13" t="n">
        <v>46066</v>
      </c>
      <c r="B656" s="6" t="n">
        <v>-2.52</v>
      </c>
      <c r="C656" s="16" t="s">
        <v>313</v>
      </c>
      <c r="D656" s="16"/>
      <c r="E656" s="16"/>
      <c r="F656" s="6" t="s">
        <f>=A656-A655</f>
      </c>
      <c r="G656" s="6" t="s">
        <f>=B656+G655</f>
      </c>
      <c r="H656" s="6" t="s">
        <f>=F656*G655</f>
      </c>
    </row>
    <row collapsed="false" customFormat="false" customHeight="false" hidden="false" ht="12.1" outlineLevel="0" r="657">
      <c r="A657" s="13" t="n">
        <v>46070</v>
      </c>
      <c r="B657" s="6" t="n">
        <v>-5.696</v>
      </c>
      <c r="C657" s="16" t="s">
        <v>314</v>
      </c>
      <c r="D657" s="16"/>
      <c r="E657" s="16"/>
      <c r="F657" s="6" t="s">
        <f>=A657-A656</f>
      </c>
      <c r="G657" s="6" t="s">
        <f>=B657+G656</f>
      </c>
      <c r="H657" s="6" t="s">
        <f>=F657*G656</f>
      </c>
    </row>
    <row collapsed="false" customFormat="false" customHeight="false" hidden="false" ht="12.1" outlineLevel="0" r="658">
      <c r="A658" s="13" t="n">
        <v>46070</v>
      </c>
      <c r="B658" s="6" t="n">
        <v>-7</v>
      </c>
      <c r="C658" s="16" t="s">
        <v>295</v>
      </c>
      <c r="D658" s="16"/>
      <c r="E658" s="16"/>
      <c r="F658" s="6" t="s">
        <f>=A658-A657</f>
      </c>
      <c r="G658" s="6" t="s">
        <f>=B658+G657</f>
      </c>
      <c r="H658" s="6" t="s">
        <f>=F658*G657</f>
      </c>
    </row>
    <row collapsed="false" customFormat="false" customHeight="false" hidden="false" ht="12.1" outlineLevel="0" r="659">
      <c r="A659" s="13" t="n">
        <v>46072</v>
      </c>
      <c r="B659" s="6" t="n">
        <v>-0.91</v>
      </c>
      <c r="C659" s="16" t="s">
        <v>306</v>
      </c>
      <c r="D659" s="16"/>
      <c r="E659" s="16"/>
      <c r="F659" s="6" t="s">
        <f>=A659-A658</f>
      </c>
      <c r="G659" s="6" t="s">
        <f>=B659+G658</f>
      </c>
      <c r="H659" s="6" t="s">
        <f>=F659*G658</f>
      </c>
    </row>
    <row collapsed="false" customFormat="false" customHeight="false" hidden="false" ht="12.1" outlineLevel="0" r="660">
      <c r="A660" s="13" t="n">
        <v>46073</v>
      </c>
      <c r="B660" s="6" t="n">
        <v>-0.486</v>
      </c>
      <c r="C660" s="16" t="s">
        <v>315</v>
      </c>
      <c r="D660" s="16"/>
      <c r="E660" s="16"/>
      <c r="F660" s="6" t="s">
        <f>=A660-A659</f>
      </c>
      <c r="G660" s="6" t="s">
        <f>=B660+G659</f>
      </c>
      <c r="H660" s="6" t="s">
        <f>=F660*G659</f>
      </c>
    </row>
    <row collapsed="false" customFormat="false" customHeight="false" hidden="false" ht="12.1" outlineLevel="0" r="661">
      <c r="A661" s="13" t="n">
        <v>46076</v>
      </c>
      <c r="B661" s="6" t="n">
        <v>-9.24</v>
      </c>
      <c r="C661" s="16" t="s">
        <v>297</v>
      </c>
      <c r="D661" s="16"/>
      <c r="E661" s="16"/>
      <c r="F661" s="6" t="s">
        <f>=A661-A660</f>
      </c>
      <c r="G661" s="6" t="s">
        <f>=B661+G660</f>
      </c>
      <c r="H661" s="6" t="s">
        <f>=F661*G660</f>
      </c>
    </row>
    <row collapsed="false" customFormat="false" customHeight="false" hidden="false" ht="12.1" outlineLevel="0" r="662">
      <c r="A662" s="13" t="n">
        <v>46076</v>
      </c>
      <c r="B662" s="6" t="n">
        <v>-0.02</v>
      </c>
      <c r="C662" s="16" t="s">
        <v>293</v>
      </c>
      <c r="D662" s="16"/>
      <c r="E662" s="16"/>
      <c r="F662" s="6" t="s">
        <f>=A662-A661</f>
      </c>
      <c r="G662" s="6" t="s">
        <f>=B662+G661</f>
      </c>
      <c r="H662" s="6" t="s">
        <f>=F662*G661</f>
      </c>
    </row>
    <row collapsed="false" customFormat="false" customHeight="false" hidden="false" ht="12.1" outlineLevel="0" r="663">
      <c r="A663" s="13" t="n">
        <v>46077</v>
      </c>
      <c r="B663" s="6" t="n">
        <v>-2.6</v>
      </c>
      <c r="C663" s="16" t="s">
        <v>296</v>
      </c>
      <c r="D663" s="16"/>
      <c r="E663" s="16"/>
      <c r="F663" s="6" t="s">
        <f>=A663-A662</f>
      </c>
      <c r="G663" s="6" t="s">
        <f>=B663+G662</f>
      </c>
      <c r="H663" s="6" t="s">
        <f>=F663*G662</f>
      </c>
    </row>
    <row collapsed="false" customFormat="false" customHeight="false" hidden="false" ht="12.1" outlineLevel="0" r="664">
      <c r="A664" s="13" t="n">
        <v>46078</v>
      </c>
      <c r="B664" s="6" t="n">
        <v>-0.74</v>
      </c>
      <c r="C664" s="16" t="s">
        <v>301</v>
      </c>
      <c r="D664" s="16"/>
      <c r="E664" s="16"/>
      <c r="F664" s="6" t="s">
        <f>=A664-A663</f>
      </c>
      <c r="G664" s="6" t="s">
        <f>=B664+G663</f>
      </c>
      <c r="H664" s="6" t="s">
        <f>=F664*G663</f>
      </c>
    </row>
    <row collapsed="false" customFormat="false" customHeight="false" hidden="false" ht="12.1" outlineLevel="0" r="665">
      <c r="A665" s="13" t="n">
        <v>46087</v>
      </c>
      <c r="B665" s="6" t="n">
        <v>-0.8</v>
      </c>
      <c r="C665" s="16" t="s">
        <v>131</v>
      </c>
      <c r="D665" s="16"/>
      <c r="E665" s="16"/>
      <c r="F665" s="6" t="s">
        <f>=A665-A664</f>
      </c>
      <c r="G665" s="6" t="s">
        <f>=B665+G664</f>
      </c>
      <c r="H665" s="6" t="s">
        <f>=F665*G664</f>
      </c>
    </row>
    <row collapsed="false" customFormat="false" customHeight="false" hidden="false" ht="12.1" outlineLevel="0" r="666">
      <c r="A666" s="13" t="n">
        <v>46087</v>
      </c>
      <c r="B666" s="6" t="n">
        <v>-11.46</v>
      </c>
      <c r="C666" s="16" t="s">
        <v>316</v>
      </c>
      <c r="D666" s="16"/>
      <c r="E666" s="16"/>
      <c r="F666" s="6" t="s">
        <f>=A666-A665</f>
      </c>
      <c r="G666" s="6" t="s">
        <f>=B666+G665</f>
      </c>
      <c r="H666" s="6" t="s">
        <f>=F666*G665</f>
      </c>
    </row>
    <row collapsed="false" customFormat="false" customHeight="false" hidden="false" ht="12.1" outlineLevel="0" r="667">
      <c r="A667" s="13" t="n">
        <v>46093</v>
      </c>
      <c r="B667" s="6" t="n">
        <v>-2.33</v>
      </c>
      <c r="C667" s="16" t="s">
        <v>317</v>
      </c>
      <c r="D667" s="16"/>
      <c r="E667" s="16"/>
      <c r="F667" s="6" t="s">
        <f>=A667-A666</f>
      </c>
      <c r="G667" s="6" t="s">
        <f>=B667+G666</f>
      </c>
      <c r="H667" s="6" t="s">
        <f>=F667*G666</f>
      </c>
    </row>
    <row collapsed="false" customFormat="false" customHeight="false" hidden="false" ht="12.1" outlineLevel="0" r="668">
      <c r="A668" s="13" t="n">
        <v>46097</v>
      </c>
      <c r="B668" s="6" t="n">
        <v>-8.5</v>
      </c>
      <c r="C668" s="16" t="s">
        <v>307</v>
      </c>
      <c r="D668" s="16"/>
      <c r="E668" s="16"/>
      <c r="F668" s="6" t="s">
        <f>=A668-A667</f>
      </c>
      <c r="G668" s="6" t="s">
        <f>=B668+G667</f>
      </c>
      <c r="H668" s="6" t="s">
        <f>=F668*G667</f>
      </c>
    </row>
    <row collapsed="false" customFormat="false" customHeight="false" hidden="false" ht="12.1" outlineLevel="0" r="669">
      <c r="A669" s="13" t="n">
        <v>46104</v>
      </c>
      <c r="B669" s="6" t="n">
        <v>-1.3</v>
      </c>
      <c r="C669" s="16" t="s">
        <v>308</v>
      </c>
      <c r="D669" s="16"/>
      <c r="E669" s="16"/>
      <c r="F669" s="6" t="s">
        <f>=A669-A668</f>
      </c>
      <c r="G669" s="6" t="s">
        <f>=B669+G668</f>
      </c>
      <c r="H669" s="6" t="s">
        <f>=F669*G668</f>
      </c>
    </row>
    <row collapsed="false" customFormat="false" customHeight="false" hidden="false" ht="12.1" outlineLevel="0" r="670">
      <c r="A670" s="13" t="n">
        <v>46112</v>
      </c>
      <c r="B670" s="6" t="n">
        <v>-1.9</v>
      </c>
      <c r="C670" s="16" t="s">
        <v>266</v>
      </c>
      <c r="D670" s="16"/>
      <c r="E670" s="16"/>
      <c r="F670" s="6" t="s">
        <f>=A670-A669</f>
      </c>
      <c r="G670" s="6" t="s">
        <f>=B670+G669</f>
      </c>
      <c r="H670" s="6" t="s">
        <f>=F670*G669</f>
      </c>
    </row>
    <row collapsed="false" customFormat="false" customHeight="false" hidden="false" ht="12.1" outlineLevel="0" r="671">
      <c r="A671" s="13" t="n">
        <v>46112</v>
      </c>
      <c r="B671" s="6" t="n">
        <v>-0.1</v>
      </c>
      <c r="C671" s="16" t="s">
        <v>298</v>
      </c>
      <c r="D671" s="16"/>
      <c r="E671" s="16"/>
      <c r="F671" s="6" t="s">
        <f>=A671-A670</f>
      </c>
      <c r="G671" s="6" t="s">
        <f>=B671+G670</f>
      </c>
      <c r="H671" s="6" t="s">
        <f>=F671*G670</f>
      </c>
    </row>
    <row collapsed="false" customFormat="false" customHeight="false" hidden="false" ht="12.1" outlineLevel="0" r="672">
      <c r="A672" s="13" t="n">
        <v>46113</v>
      </c>
      <c r="B672" s="6" t="n">
        <v>-2.26</v>
      </c>
      <c r="C672" s="16" t="s">
        <v>303</v>
      </c>
      <c r="D672" s="16"/>
      <c r="E672" s="16"/>
      <c r="F672" s="6" t="s">
        <f>=A672-A671</f>
      </c>
      <c r="G672" s="6" t="s">
        <f>=B672+G671</f>
      </c>
      <c r="H672" s="6" t="s">
        <f>=F672*G671</f>
      </c>
    </row>
    <row collapsed="false" customFormat="false" customHeight="false" hidden="false" ht="12.1" outlineLevel="0" r="673">
      <c r="A673" s="13" t="n">
        <v>46114</v>
      </c>
      <c r="B673" s="6" t="n">
        <v>-2.94</v>
      </c>
      <c r="C673" s="16" t="s">
        <v>318</v>
      </c>
      <c r="D673" s="16"/>
      <c r="E673" s="16"/>
      <c r="F673" s="6" t="s">
        <f>=A673-A672</f>
      </c>
      <c r="G673" s="6" t="s">
        <f>=B673+G672</f>
      </c>
      <c r="H673" s="6" t="s">
        <f>=F673*G672</f>
      </c>
    </row>
    <row collapsed="false" customFormat="false" customHeight="false" hidden="false" ht="12.1" outlineLevel="0" r="674">
      <c r="A674" s="13" t="n">
        <v>46114</v>
      </c>
      <c r="B674" s="6" t="n">
        <v>-3.78</v>
      </c>
      <c r="C674" s="16" t="s">
        <v>309</v>
      </c>
      <c r="D674" s="16"/>
      <c r="E674" s="16"/>
      <c r="F674" s="6" t="s">
        <f>=A674-A673</f>
      </c>
      <c r="G674" s="6" t="s">
        <f>=B674+G673</f>
      </c>
      <c r="H674" s="6" t="s">
        <f>=F674*G673</f>
      </c>
    </row>
    <row collapsed="false" customFormat="false" customHeight="false" hidden="false" ht="12.1" outlineLevel="0" r="675">
      <c r="A675" s="13" t="n">
        <v>46118</v>
      </c>
      <c r="B675" s="6" t="n">
        <v>-4.5</v>
      </c>
      <c r="C675" s="16" t="s">
        <v>304</v>
      </c>
      <c r="D675" s="16"/>
      <c r="E675" s="16"/>
      <c r="F675" s="6" t="s">
        <f>=A675-A674</f>
      </c>
      <c r="G675" s="6" t="s">
        <f>=B675+G674</f>
      </c>
      <c r="H675" s="6" t="s">
        <f>=F675*G674</f>
      </c>
    </row>
    <row collapsed="false" customFormat="false" customHeight="false" hidden="false" ht="12.1" outlineLevel="0" r="676">
      <c r="A676" s="13" t="n">
        <v>46127</v>
      </c>
      <c r="B676" s="6" t="n">
        <v>-10.38</v>
      </c>
      <c r="C676" s="16" t="s">
        <v>310</v>
      </c>
      <c r="D676" s="16"/>
      <c r="E676" s="16"/>
      <c r="F676" s="6" t="s">
        <f>=A676-A675</f>
      </c>
      <c r="G676" s="6" t="s">
        <f>=B676+G675</f>
      </c>
      <c r="H676" s="6" t="s">
        <f>=F676*G675</f>
      </c>
    </row>
    <row collapsed="false" customFormat="false" customHeight="false" hidden="false" ht="12.1" outlineLevel="0" r="677">
      <c r="A677" s="13" t="n">
        <v>46142</v>
      </c>
      <c r="B677" s="6" t="n">
        <v>-17.6</v>
      </c>
      <c r="C677" s="16" t="s">
        <v>299</v>
      </c>
      <c r="D677" s="16"/>
      <c r="E677" s="16"/>
      <c r="F677" s="6" t="s">
        <f>=A677-A676</f>
      </c>
      <c r="G677" s="6" t="s">
        <f>=B677+G676</f>
      </c>
      <c r="H677" s="6" t="s">
        <f>=F677*G676</f>
      </c>
    </row>
    <row collapsed="false" customFormat="false" customHeight="false" hidden="false" ht="12.1" outlineLevel="0" r="678">
      <c r="A678" s="13" t="n">
        <v>46143</v>
      </c>
      <c r="B678" s="6" t="n">
        <v>-0.352</v>
      </c>
      <c r="C678" s="16" t="s">
        <v>283</v>
      </c>
      <c r="D678" s="16"/>
      <c r="E678" s="16"/>
      <c r="F678" s="6" t="s">
        <f>=A678-A677</f>
      </c>
      <c r="G678" s="6" t="s">
        <f>=B678+G677</f>
      </c>
      <c r="H678" s="6" t="s">
        <f>=F678*G677</f>
      </c>
    </row>
    <row collapsed="false" customFormat="false" customHeight="false" hidden="false" ht="12.1" outlineLevel="0" r="679">
      <c r="A679" s="13" t="n">
        <v>46146</v>
      </c>
      <c r="B679" s="6" t="n">
        <v>-3.6</v>
      </c>
      <c r="C679" s="16" t="s">
        <v>300</v>
      </c>
      <c r="D679" s="16"/>
      <c r="E679" s="16"/>
      <c r="F679" s="6" t="s">
        <f>=A679-A678</f>
      </c>
      <c r="G679" s="6" t="s">
        <f>=B679+G678</f>
      </c>
      <c r="H679" s="6" t="s">
        <f>=F679*G678</f>
      </c>
    </row>
    <row collapsed="false" customFormat="false" customHeight="false" hidden="false" ht="12.1" outlineLevel="0" r="680">
      <c r="A680" s="13" t="n">
        <v>46146</v>
      </c>
      <c r="B680" s="6" t="n">
        <v>-4.8</v>
      </c>
      <c r="C680" s="16" t="s">
        <v>311</v>
      </c>
      <c r="D680" s="16"/>
      <c r="E680" s="16"/>
      <c r="F680" s="6" t="s">
        <f>=A680-A679</f>
      </c>
      <c r="G680" s="6" t="s">
        <f>=B680+G679</f>
      </c>
      <c r="H680" s="6" t="s">
        <f>=F680*G679</f>
      </c>
    </row>
    <row collapsed="false" customFormat="false" customHeight="false" hidden="false" ht="12.1" outlineLevel="0" r="681">
      <c r="A681" s="13" t="n">
        <v>46150</v>
      </c>
      <c r="B681" s="6" t="n">
        <v>-27.04</v>
      </c>
      <c r="C681" s="16" t="s">
        <v>319</v>
      </c>
      <c r="D681" s="16"/>
      <c r="E681" s="16"/>
      <c r="F681" s="6" t="s">
        <f>=A681-A680</f>
      </c>
      <c r="G681" s="6" t="s">
        <f>=B681+G680</f>
      </c>
      <c r="H681" s="6" t="s">
        <f>=F681*G680</f>
      </c>
    </row>
    <row collapsed="false" customFormat="false" customHeight="false" hidden="false" ht="12.1" outlineLevel="0" r="682">
      <c r="A682" s="13" t="n">
        <v>46153</v>
      </c>
      <c r="B682" s="6" t="n">
        <v>-0.02</v>
      </c>
      <c r="C682" s="16" t="s">
        <v>293</v>
      </c>
      <c r="D682" s="16"/>
      <c r="E682" s="16"/>
      <c r="F682" s="6" t="s">
        <f>=A682-A681</f>
      </c>
      <c r="G682" s="6" t="s">
        <f>=B682+G681</f>
      </c>
      <c r="H682" s="6" t="s">
        <f>=F682*G681</f>
      </c>
    </row>
    <row collapsed="false" customFormat="false" customHeight="false" hidden="false" ht="12.1" outlineLevel="0" r="683">
      <c r="A683" s="13" t="n">
        <v>46155</v>
      </c>
      <c r="B683" s="6" t="n">
        <v>-0.74</v>
      </c>
      <c r="C683" s="16" t="s">
        <v>301</v>
      </c>
      <c r="D683" s="16"/>
      <c r="E683" s="16"/>
      <c r="F683" s="6" t="s">
        <f>=A683-A682</f>
      </c>
      <c r="G683" s="6" t="s">
        <f>=B683+G682</f>
      </c>
      <c r="H683" s="6" t="s">
        <f>=F683*G682</f>
      </c>
    </row>
    <row collapsed="false" customFormat="false" customHeight="false" hidden="false" ht="12.1" outlineLevel="0" r="684">
      <c r="A684" s="13" t="n">
        <v>46157</v>
      </c>
      <c r="B684" s="6" t="n">
        <v>-2.52</v>
      </c>
      <c r="C684" s="16" t="s">
        <v>313</v>
      </c>
      <c r="D684" s="16"/>
      <c r="E684" s="16"/>
      <c r="F684" s="6" t="s">
        <f>=A684-A683</f>
      </c>
      <c r="G684" s="6" t="s">
        <f>=B684+G683</f>
      </c>
      <c r="H684" s="6" t="s">
        <f>=F684*G683</f>
      </c>
    </row>
    <row collapsed="false" customFormat="false" customHeight="false" hidden="false" ht="12.1" outlineLevel="0" r="685">
      <c r="A685" s="13" t="n">
        <v>46157</v>
      </c>
      <c r="B685" s="6" t="n">
        <v>-5.656</v>
      </c>
      <c r="C685" s="16" t="s">
        <v>314</v>
      </c>
      <c r="D685" s="16"/>
      <c r="E685" s="16"/>
      <c r="F685" s="6" t="s">
        <f>=A685-A684</f>
      </c>
      <c r="G685" s="6" t="s">
        <f>=B685+G684</f>
      </c>
      <c r="H685" s="6" t="s">
        <f>=F685*G684</f>
      </c>
    </row>
    <row collapsed="false" customFormat="false" customHeight="false" hidden="false" ht="12.1" outlineLevel="0" r="686">
      <c r="A686" s="13" t="n">
        <v>46157</v>
      </c>
      <c r="B686" s="6" t="n">
        <v>-0.461</v>
      </c>
      <c r="C686" s="16" t="s">
        <v>320</v>
      </c>
      <c r="D686" s="16"/>
      <c r="E686" s="16"/>
      <c r="F686" s="6" t="s">
        <f>=A686-A685</f>
      </c>
      <c r="G686" s="6" t="s">
        <f>=B686+G685</f>
      </c>
      <c r="H686" s="6" t="s">
        <f>=F686*G685</f>
      </c>
    </row>
    <row collapsed="false" customFormat="false" customHeight="false" hidden="false" ht="12.1" outlineLevel="0" r="687">
      <c r="A687" s="13" t="n">
        <v>46163</v>
      </c>
      <c r="B687" s="6" t="n">
        <v>-0.91</v>
      </c>
      <c r="C687" s="16" t="s">
        <v>306</v>
      </c>
      <c r="D687" s="16"/>
      <c r="E687" s="16"/>
      <c r="F687" s="6" t="s">
        <f>=A687-A686</f>
      </c>
      <c r="G687" s="6" t="s">
        <f>=B687+G686</f>
      </c>
      <c r="H687" s="6" t="s">
        <f>=F687*G686</f>
      </c>
    </row>
    <row collapsed="false" customFormat="false" customHeight="false" hidden="false" ht="12.1" outlineLevel="0" r="688">
      <c r="A688" s="13" t="n">
        <v>46164</v>
      </c>
      <c r="B688" s="6" t="n">
        <v>-0.78</v>
      </c>
      <c r="C688" s="16" t="s">
        <v>312</v>
      </c>
      <c r="D688" s="16"/>
      <c r="E688" s="16"/>
      <c r="F688" s="6" t="s">
        <f>=A688-A687</f>
      </c>
      <c r="G688" s="6" t="s">
        <f>=B688+G687</f>
      </c>
      <c r="H688" s="6" t="s">
        <f>=F688*G687</f>
      </c>
    </row>
    <row collapsed="false" customFormat="false" customHeight="false" hidden="false" ht="12.1" outlineLevel="0" r="689">
      <c r="A689" s="13" t="n">
        <v>46164</v>
      </c>
      <c r="B689" s="6" t="n">
        <v>-7.2</v>
      </c>
      <c r="C689" s="16" t="s">
        <v>321</v>
      </c>
      <c r="D689" s="16"/>
      <c r="E689" s="16"/>
      <c r="F689" s="6" t="s">
        <f>=A689-A688</f>
      </c>
      <c r="G689" s="6" t="s">
        <f>=B689+G688</f>
      </c>
      <c r="H689" s="6" t="s">
        <f>=F689*G688</f>
      </c>
    </row>
    <row collapsed="false" customFormat="false" customHeight="false" hidden="false" ht="12.1" outlineLevel="0" r="690">
      <c r="A690" s="13" t="n">
        <v>46168</v>
      </c>
      <c r="B690" s="6" t="n">
        <v>-2.68</v>
      </c>
      <c r="C690" s="16" t="s">
        <v>322</v>
      </c>
      <c r="D690" s="16"/>
      <c r="E690" s="16"/>
      <c r="F690" s="6" t="s">
        <f>=A690-A689</f>
      </c>
      <c r="G690" s="6" t="s">
        <f>=B690+G689</f>
      </c>
      <c r="H690" s="6" t="s">
        <f>=F690*G689</f>
      </c>
    </row>
    <row collapsed="false" customFormat="false" customHeight="false" hidden="false" ht="12.1" outlineLevel="0" r="691">
      <c r="A691" s="13" t="n">
        <v>46174</v>
      </c>
      <c r="B691" s="6" t="n">
        <v>-9.88</v>
      </c>
      <c r="C691" s="16" t="s">
        <v>323</v>
      </c>
      <c r="D691" s="16"/>
      <c r="E691" s="16"/>
      <c r="F691" s="6" t="s">
        <f>=A691-A690</f>
      </c>
      <c r="G691" s="6" t="s">
        <f>=B691+G690</f>
      </c>
      <c r="H691" s="6" t="s">
        <f>=F691*G690</f>
      </c>
    </row>
    <row collapsed="false" customFormat="false" customHeight="false" hidden="false" ht="12.1" outlineLevel="0" r="692">
      <c r="A692" s="13" t="n">
        <v>46177</v>
      </c>
      <c r="B692" s="6" t="n">
        <v>-2.33</v>
      </c>
      <c r="C692" s="16" t="s">
        <v>317</v>
      </c>
      <c r="D692" s="16"/>
      <c r="E692" s="16"/>
      <c r="F692" s="6" t="s">
        <f>=A692-A691</f>
      </c>
      <c r="G692" s="6" t="s">
        <f>=B692+G691</f>
      </c>
      <c r="H692" s="6" t="s">
        <f>=F692*G691</f>
      </c>
    </row>
    <row collapsed="false" customFormat="false" customHeight="false" hidden="false" ht="12.1" outlineLevel="0" r="693">
      <c r="A693" s="13" t="n">
        <v>46178</v>
      </c>
      <c r="B693" s="6" t="n">
        <v>-0.8</v>
      </c>
      <c r="C693" s="16" t="s">
        <v>131</v>
      </c>
      <c r="D693" s="16"/>
      <c r="E693" s="16"/>
      <c r="F693" s="6" t="s">
        <f>=A693-A692</f>
      </c>
      <c r="G693" s="6" t="s">
        <f>=B693+G692</f>
      </c>
      <c r="H693" s="6" t="s">
        <f>=F693*G692</f>
      </c>
    </row>
    <row collapsed="false" customFormat="false" customHeight="false" hidden="false" ht="12.1" outlineLevel="0" r="694">
      <c r="A694" s="13" t="n">
        <v>46178</v>
      </c>
      <c r="B694" s="6" t="n">
        <v>-11.46</v>
      </c>
      <c r="C694" s="16" t="s">
        <v>316</v>
      </c>
      <c r="D694" s="16"/>
      <c r="E694" s="16"/>
      <c r="F694" s="6" t="s">
        <f>=A694-A693</f>
      </c>
      <c r="G694" s="6" t="s">
        <f>=B694+G693</f>
      </c>
      <c r="H694" s="6" t="s">
        <f>=F694*G693</f>
      </c>
    </row>
    <row collapsed="false" customFormat="false" customHeight="false" hidden="false" ht="12.1" outlineLevel="0" r="695">
      <c r="A695" s="13" t="n">
        <v>46188</v>
      </c>
      <c r="B695" s="6" t="n">
        <v>-8.5</v>
      </c>
      <c r="C695" s="16" t="s">
        <v>307</v>
      </c>
      <c r="D695" s="16"/>
      <c r="E695" s="16"/>
      <c r="F695" s="6" t="s">
        <f>=A695-A694</f>
      </c>
      <c r="G695" s="6" t="s">
        <f>=B695+G694</f>
      </c>
      <c r="H695" s="6" t="s">
        <f>=F695*G694</f>
      </c>
    </row>
    <row collapsed="false" customFormat="false" customHeight="false" hidden="false" ht="12.1" outlineLevel="0" r="696">
      <c r="A696" s="13" t="n">
        <v>46195</v>
      </c>
      <c r="B696" s="6" t="n">
        <v>-1.3</v>
      </c>
      <c r="C696" s="16" t="s">
        <v>308</v>
      </c>
      <c r="D696" s="16"/>
      <c r="E696" s="16"/>
      <c r="F696" s="6" t="s">
        <f>=A696-A695</f>
      </c>
      <c r="G696" s="6" t="s">
        <f>=B696+G695</f>
      </c>
      <c r="H696" s="6" t="s">
        <f>=F696*G695</f>
      </c>
    </row>
    <row collapsed="false" customFormat="false" customHeight="false" hidden="false" ht="12.1" outlineLevel="0" r="697">
      <c r="A697" s="13" t="n">
        <v>46203</v>
      </c>
      <c r="B697" s="6" t="n">
        <v>-1.9</v>
      </c>
      <c r="C697" s="16" t="s">
        <v>266</v>
      </c>
      <c r="D697" s="16"/>
      <c r="E697" s="16"/>
      <c r="F697" s="6" t="s">
        <f>=A697-A696</f>
      </c>
      <c r="G697" s="6" t="s">
        <f>=B697+G696</f>
      </c>
      <c r="H697" s="6" t="s">
        <f>=F697*G696</f>
      </c>
    </row>
    <row collapsed="false" customFormat="false" customHeight="false" hidden="false" ht="12.1" outlineLevel="0" r="698">
      <c r="A698" s="13" t="n">
        <v>46203</v>
      </c>
      <c r="B698" s="6" t="n">
        <v>-0.1</v>
      </c>
      <c r="C698" s="16" t="s">
        <v>298</v>
      </c>
      <c r="D698" s="16"/>
      <c r="E698" s="16"/>
      <c r="F698" s="6" t="s">
        <f>=A698-A697</f>
      </c>
      <c r="G698" s="6" t="s">
        <f>=B698+G697</f>
      </c>
      <c r="H698" s="6" t="s">
        <f>=F698*G697</f>
      </c>
    </row>
    <row collapsed="false" customFormat="false" customHeight="false" hidden="false" ht="12.1" outlineLevel="0" r="699">
      <c r="A699" s="12" t="n">
        <v>46213.838946759</v>
      </c>
      <c r="B699" s="5" t="n">
        <v>-25388.26</v>
      </c>
      <c r="C699" s="14" t="s">
        <v>324</v>
      </c>
      <c r="D699" s="16"/>
      <c r="E699" s="16"/>
      <c r="F699" s="6" t="s">
        <f>=A699-A698</f>
      </c>
      <c r="G699" s="6" t="s">
        <f>=B699+G698</f>
      </c>
      <c r="H699" s="6" t="s">
        <f>=F699*G698</f>
      </c>
    </row>
    <row collapsed="false" customFormat="false" customHeight="false" hidden="false" ht="12.1" outlineLevel="0" r="700">
      <c r="A700" s="13"/>
      <c r="B700" s="9" t="s">
        <f>=XIRR(B2:B699,A2:A699)</f>
      </c>
      <c r="C700" s="16" t="s">
        <v>325</v>
      </c>
      <c r="D700" s="16"/>
      <c r="E700" s="16"/>
      <c r="F700" s="7"/>
      <c r="G700" s="2" t="s">
        <v>326</v>
      </c>
      <c r="H700" s="6" t="s">
        <f>=SUM(I2:H699)/365</f>
      </c>
    </row>
    <row collapsed="false" customFormat="false" customHeight="false" hidden="false" ht="12.1" outlineLevel="0" r="701">
      <c r="A701" s="13"/>
      <c r="B701" s="5" t="s">
        <f>=-SUM(B2:B699)</f>
      </c>
      <c r="C701" s="16" t="s">
        <v>327</v>
      </c>
      <c r="D701" s="16"/>
      <c r="E701" s="16"/>
      <c r="F701" s="7"/>
      <c r="G701" s="14" t="s">
        <v>328</v>
      </c>
      <c r="H701" s="9" t="s">
        <f>=B701/H700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87</v>
      </c>
      <c r="CF1" s="0"/>
      <c r="CG1" s="0"/>
      <c r="CH1" s="4" t="s">
        <v>89</v>
      </c>
      <c r="CI1" s="0"/>
      <c r="CJ1" s="0"/>
      <c r="CK1" s="4" t="s">
        <v>91</v>
      </c>
      <c r="CL1" s="0"/>
      <c r="CM1" s="0"/>
      <c r="CN1" s="4" t="s">
        <v>93</v>
      </c>
      <c r="CO1" s="0"/>
      <c r="CP1" s="0"/>
      <c r="CQ1" s="4" t="s">
        <v>95</v>
      </c>
      <c r="CR1" s="0"/>
      <c r="CS1" s="0"/>
      <c r="CT1" s="4" t="s">
        <v>97</v>
      </c>
      <c r="CU1" s="0"/>
    </row>
    <row collapsed="false" customFormat="false" customHeight="false" hidden="false" ht="12.1" outlineLevel="0" r="2">
      <c r="A2" s="11" t="n">
        <v>43916</v>
      </c>
      <c r="B2" s="6" t="n">
        <v>213.58</v>
      </c>
      <c r="C2" s="0" t="s">
        <v>329</v>
      </c>
      <c r="D2" s="11" t="n">
        <v>44076</v>
      </c>
      <c r="E2" s="6" t="n">
        <v>52.74835725</v>
      </c>
      <c r="F2" s="0" t="s">
        <v>329</v>
      </c>
      <c r="G2" s="11" t="n">
        <v>44166</v>
      </c>
      <c r="H2" s="6" t="n">
        <v>305.24925725</v>
      </c>
      <c r="I2" s="0" t="s">
        <v>329</v>
      </c>
      <c r="J2" s="11" t="n">
        <v>44250</v>
      </c>
      <c r="K2" s="6" t="n">
        <v>692.34925725</v>
      </c>
      <c r="L2" s="0" t="s">
        <v>329</v>
      </c>
      <c r="M2" s="11" t="n">
        <v>43916</v>
      </c>
      <c r="N2" s="6" t="n">
        <v>145.4</v>
      </c>
      <c r="O2" s="0" t="s">
        <v>329</v>
      </c>
      <c r="P2" s="11" t="n">
        <v>44250</v>
      </c>
      <c r="Q2" s="6" t="n">
        <v>296.34225725</v>
      </c>
      <c r="R2" s="0" t="s">
        <v>329</v>
      </c>
      <c r="S2" s="11" t="n">
        <v>44222</v>
      </c>
      <c r="T2" s="6" t="n">
        <v>402.65275725</v>
      </c>
      <c r="U2" s="0" t="s">
        <v>329</v>
      </c>
      <c r="V2" s="11" t="n">
        <v>43910</v>
      </c>
      <c r="W2" s="6" t="n">
        <v>57.8932</v>
      </c>
      <c r="X2" s="0" t="s">
        <v>329</v>
      </c>
      <c r="Y2" s="11" t="n">
        <v>44186</v>
      </c>
      <c r="Z2" s="6" t="n">
        <v>644.84865725</v>
      </c>
      <c r="AA2" s="0" t="s">
        <v>329</v>
      </c>
      <c r="AB2" s="11" t="n">
        <v>44130</v>
      </c>
      <c r="AC2" s="6" t="n">
        <v>302.59485725</v>
      </c>
      <c r="AD2" s="0" t="s">
        <v>329</v>
      </c>
      <c r="AE2" s="11" t="n">
        <v>44222</v>
      </c>
      <c r="AF2" s="6" t="n">
        <v>361.78795725</v>
      </c>
      <c r="AG2" s="0" t="s">
        <v>329</v>
      </c>
      <c r="AH2" s="11" t="n">
        <v>44151</v>
      </c>
      <c r="AI2" s="6" t="n">
        <v>291.53695725</v>
      </c>
      <c r="AJ2" s="0" t="s">
        <v>329</v>
      </c>
      <c r="AK2" s="11" t="n">
        <v>44336</v>
      </c>
      <c r="AL2" s="6" t="n">
        <v>908.45065725</v>
      </c>
      <c r="AM2" s="0" t="s">
        <v>329</v>
      </c>
      <c r="AN2" s="11" t="n">
        <v>44151</v>
      </c>
      <c r="AO2" s="6" t="n">
        <v>301.42665725</v>
      </c>
      <c r="AP2" s="0" t="s">
        <v>329</v>
      </c>
      <c r="AQ2" s="11" t="n">
        <v>44238</v>
      </c>
      <c r="AR2" s="6" t="n">
        <v>293.14135725</v>
      </c>
      <c r="AS2" s="0" t="s">
        <v>329</v>
      </c>
      <c r="AT2" s="11" t="n">
        <v>44151</v>
      </c>
      <c r="AU2" s="6" t="n">
        <v>232.75185725</v>
      </c>
      <c r="AV2" s="0" t="s">
        <v>329</v>
      </c>
      <c r="AW2" s="11" t="n">
        <v>44166</v>
      </c>
      <c r="AX2" s="6" t="n">
        <v>216.49835725</v>
      </c>
      <c r="AY2" s="0" t="s">
        <v>329</v>
      </c>
      <c r="AZ2" s="11" t="n">
        <v>44137</v>
      </c>
      <c r="BA2" s="6" t="n">
        <v>220.24545725</v>
      </c>
      <c r="BB2" s="0" t="s">
        <v>329</v>
      </c>
      <c r="BC2" s="11" t="n">
        <v>44137</v>
      </c>
      <c r="BD2" s="6" t="n">
        <v>273.94755725</v>
      </c>
      <c r="BE2" s="0" t="s">
        <v>329</v>
      </c>
      <c r="BF2" s="11" t="n">
        <v>44222</v>
      </c>
      <c r="BG2" s="6" t="n">
        <v>196.09725725</v>
      </c>
      <c r="BH2" s="0" t="s">
        <v>329</v>
      </c>
      <c r="BI2" s="11" t="n">
        <v>44137</v>
      </c>
      <c r="BJ2" s="6" t="n">
        <v>69.21135725</v>
      </c>
      <c r="BK2" s="0" t="s">
        <v>329</v>
      </c>
      <c r="BL2" s="11" t="n">
        <v>44137</v>
      </c>
      <c r="BM2" s="6" t="n">
        <v>53.88045725</v>
      </c>
      <c r="BN2" s="0" t="s">
        <v>329</v>
      </c>
      <c r="BO2" s="11" t="n">
        <v>44119</v>
      </c>
      <c r="BP2" s="6" t="n">
        <v>123.03545725</v>
      </c>
      <c r="BQ2" s="0" t="s">
        <v>329</v>
      </c>
      <c r="BR2" s="11" t="n">
        <v>44137</v>
      </c>
      <c r="BS2" s="6" t="n">
        <v>161.42255725</v>
      </c>
      <c r="BT2" s="0" t="s">
        <v>329</v>
      </c>
      <c r="BU2" s="11" t="n">
        <v>44151</v>
      </c>
      <c r="BV2" s="6" t="n">
        <v>126.94725725</v>
      </c>
      <c r="BW2" s="0" t="s">
        <v>329</v>
      </c>
      <c r="BX2" s="11" t="n">
        <v>44151</v>
      </c>
      <c r="BY2" s="6" t="n">
        <v>153.34925725</v>
      </c>
      <c r="BZ2" s="0" t="s">
        <v>329</v>
      </c>
      <c r="CA2" s="11" t="n">
        <v>44151</v>
      </c>
      <c r="CB2" s="6" t="n">
        <v>38.77045725</v>
      </c>
      <c r="CC2" s="0" t="s">
        <v>329</v>
      </c>
      <c r="CD2" s="11" t="n">
        <v>44137</v>
      </c>
      <c r="CE2" s="6" t="n">
        <v>31.30832785</v>
      </c>
      <c r="CF2" s="0" t="s">
        <v>329</v>
      </c>
      <c r="CG2" s="11" t="n">
        <v>44151</v>
      </c>
      <c r="CH2" s="6" t="n">
        <v>177.94265725</v>
      </c>
      <c r="CI2" s="0" t="s">
        <v>329</v>
      </c>
      <c r="CJ2" s="11" t="n">
        <v>44505</v>
      </c>
      <c r="CK2" s="6" t="n">
        <v>79.14</v>
      </c>
      <c r="CL2" s="0" t="s">
        <v>330</v>
      </c>
      <c r="CM2" s="11" t="n">
        <v>44140</v>
      </c>
      <c r="CN2" s="6" t="n">
        <v>41.83065725</v>
      </c>
      <c r="CO2" s="0" t="s">
        <v>329</v>
      </c>
      <c r="CP2" s="11" t="n">
        <v>44351</v>
      </c>
      <c r="CQ2" s="6" t="n">
        <v>37</v>
      </c>
      <c r="CR2" s="0" t="s">
        <v>331</v>
      </c>
      <c r="CS2" s="11" t="n">
        <v>44151</v>
      </c>
      <c r="CT2" s="6" t="n">
        <v>90.34625725</v>
      </c>
      <c r="CU2" s="0" t="s">
        <v>329</v>
      </c>
    </row>
    <row collapsed="false" customFormat="false" customHeight="false" hidden="false" ht="12.1" outlineLevel="0" r="3">
      <c r="A3" s="11" t="n">
        <v>43958</v>
      </c>
      <c r="B3" s="6" t="n">
        <v>-3.26</v>
      </c>
      <c r="C3" s="0" t="s">
        <v>118</v>
      </c>
      <c r="D3" s="11" t="n">
        <v>44104</v>
      </c>
      <c r="E3" s="6" t="n">
        <v>1036.254</v>
      </c>
      <c r="F3" s="0" t="s">
        <v>329</v>
      </c>
      <c r="G3" s="11" t="n">
        <v>44253</v>
      </c>
      <c r="H3" s="6" t="n">
        <v>-1.45</v>
      </c>
      <c r="I3" s="0" t="s">
        <v>152</v>
      </c>
      <c r="J3" s="11" t="n">
        <v>44259</v>
      </c>
      <c r="K3" s="6" t="n">
        <v>-8.26</v>
      </c>
      <c r="L3" s="0" t="s">
        <v>153</v>
      </c>
      <c r="M3" s="11" t="n">
        <v>43934</v>
      </c>
      <c r="N3" s="6" t="n">
        <v>-2.36</v>
      </c>
      <c r="O3" s="0" t="s">
        <v>116</v>
      </c>
      <c r="P3" s="11" t="n">
        <v>44259</v>
      </c>
      <c r="Q3" s="6" t="n">
        <v>428.03625725</v>
      </c>
      <c r="R3" s="0" t="s">
        <v>329</v>
      </c>
      <c r="S3" s="11" t="n">
        <v>44244</v>
      </c>
      <c r="T3" s="6" t="n">
        <v>75.51825725</v>
      </c>
      <c r="U3" s="0" t="s">
        <v>329</v>
      </c>
      <c r="V3" s="11" t="n">
        <v>43950</v>
      </c>
      <c r="W3" s="6" t="n">
        <v>-1.78</v>
      </c>
      <c r="X3" s="0" t="s">
        <v>117</v>
      </c>
      <c r="Y3" s="11" t="n">
        <v>44239</v>
      </c>
      <c r="Z3" s="6" t="n">
        <v>-5</v>
      </c>
      <c r="AA3" s="0" t="s">
        <v>149</v>
      </c>
      <c r="AB3" s="11" t="n">
        <v>44201</v>
      </c>
      <c r="AC3" s="6" t="n">
        <v>-2.7</v>
      </c>
      <c r="AD3" s="0" t="s">
        <v>137</v>
      </c>
      <c r="AE3" s="11" t="n">
        <v>44225</v>
      </c>
      <c r="AF3" s="6" t="n">
        <v>-3.06</v>
      </c>
      <c r="AG3" s="0" t="s">
        <v>141</v>
      </c>
      <c r="AH3" s="11" t="n">
        <v>44200</v>
      </c>
      <c r="AI3" s="6" t="n">
        <v>-2.52</v>
      </c>
      <c r="AJ3" s="0" t="s">
        <v>136</v>
      </c>
      <c r="AK3" s="11" t="n">
        <v>44368</v>
      </c>
      <c r="AL3" s="6" t="n">
        <v>-7.2</v>
      </c>
      <c r="AM3" s="0" t="s">
        <v>169</v>
      </c>
      <c r="AN3" s="11" t="n">
        <v>44158</v>
      </c>
      <c r="AO3" s="6" t="n">
        <v>-2.02</v>
      </c>
      <c r="AP3" s="0" t="s">
        <v>130</v>
      </c>
      <c r="AQ3" s="11" t="n">
        <v>44264</v>
      </c>
      <c r="AR3" s="6" t="n">
        <v>-1.13</v>
      </c>
      <c r="AS3" s="0" t="s">
        <v>155</v>
      </c>
      <c r="AT3" s="11" t="n">
        <v>44237</v>
      </c>
      <c r="AU3" s="6" t="n">
        <v>-6.68</v>
      </c>
      <c r="AV3" s="0" t="s">
        <v>145</v>
      </c>
      <c r="AW3" s="11" t="n">
        <v>44244</v>
      </c>
      <c r="AX3" s="6" t="n">
        <v>-0.56</v>
      </c>
      <c r="AY3" s="0" t="s">
        <v>151</v>
      </c>
      <c r="AZ3" s="11" t="n">
        <v>44148</v>
      </c>
      <c r="BA3" s="6" t="n">
        <v>-1.6</v>
      </c>
      <c r="BB3" s="0" t="s">
        <v>127</v>
      </c>
      <c r="BC3" s="11" t="n">
        <v>44167</v>
      </c>
      <c r="BD3" s="6" t="n">
        <v>-1.5</v>
      </c>
      <c r="BE3" s="0" t="s">
        <v>132</v>
      </c>
      <c r="BF3" s="11" t="n">
        <v>44244</v>
      </c>
      <c r="BG3" s="6" t="n">
        <v>180.00585725</v>
      </c>
      <c r="BH3" s="0" t="s">
        <v>329</v>
      </c>
      <c r="BI3" s="11" t="n">
        <v>44137</v>
      </c>
      <c r="BJ3" s="6" t="n">
        <v>69.04925725</v>
      </c>
      <c r="BK3" s="0" t="s">
        <v>329</v>
      </c>
      <c r="BL3" s="11" t="n">
        <v>44144</v>
      </c>
      <c r="BM3" s="6" t="n">
        <v>-0.61</v>
      </c>
      <c r="BN3" s="0" t="s">
        <v>126</v>
      </c>
      <c r="BO3" s="11" t="n">
        <v>44131</v>
      </c>
      <c r="BP3" s="6" t="n">
        <v>22.412463097</v>
      </c>
      <c r="BQ3" s="0" t="s">
        <v>329</v>
      </c>
      <c r="BR3" s="11" t="n">
        <v>44153</v>
      </c>
      <c r="BS3" s="6" t="n">
        <v>-1.47</v>
      </c>
      <c r="BT3" s="0" t="s">
        <v>128</v>
      </c>
      <c r="BU3" s="11" t="n">
        <v>44236</v>
      </c>
      <c r="BV3" s="6" t="n">
        <v>-0.6</v>
      </c>
      <c r="BW3" s="0" t="s">
        <v>144</v>
      </c>
      <c r="BX3" s="11" t="n">
        <v>44194</v>
      </c>
      <c r="BY3" s="6" t="n">
        <v>-1.24</v>
      </c>
      <c r="BZ3" s="0" t="s">
        <v>133</v>
      </c>
      <c r="CA3" s="11" t="n">
        <v>44244</v>
      </c>
      <c r="CB3" s="6" t="n">
        <v>-0.627992</v>
      </c>
      <c r="CC3" s="0" t="s">
        <v>150</v>
      </c>
      <c r="CD3" s="11" t="n">
        <v>44137</v>
      </c>
      <c r="CE3" s="6" t="n">
        <v>31.71233079</v>
      </c>
      <c r="CF3" s="0" t="s">
        <v>329</v>
      </c>
      <c r="CG3" s="11" t="n">
        <v>44153</v>
      </c>
      <c r="CH3" s="6" t="n">
        <v>-1.872</v>
      </c>
      <c r="CI3" s="0" t="s">
        <v>129</v>
      </c>
      <c r="CJ3" s="11" t="n">
        <v>46213</v>
      </c>
      <c r="CK3" s="8" t="s">
        <f>=-Портфель!J31</f>
      </c>
      <c r="CL3" s="0" t="s">
        <v>332</v>
      </c>
      <c r="CM3" s="11" t="n">
        <v>44224</v>
      </c>
      <c r="CN3" s="6" t="n">
        <v>-0.302</v>
      </c>
      <c r="CO3" s="0" t="s">
        <v>140</v>
      </c>
      <c r="CP3" s="11" t="n">
        <v>44519</v>
      </c>
      <c r="CQ3" s="6" t="n">
        <v>-0.28</v>
      </c>
      <c r="CR3" s="0" t="s">
        <v>182</v>
      </c>
      <c r="CS3" s="11" t="n">
        <v>44195</v>
      </c>
      <c r="CT3" s="6" t="n">
        <v>-1</v>
      </c>
      <c r="CU3" s="0" t="s">
        <v>134</v>
      </c>
    </row>
    <row collapsed="false" customFormat="false" customHeight="false" hidden="false" ht="12.1" outlineLevel="0" r="4">
      <c r="A4" s="11" t="n">
        <v>43993</v>
      </c>
      <c r="B4" s="6" t="n">
        <v>-247.66762342</v>
      </c>
      <c r="C4" s="0" t="s">
        <v>333</v>
      </c>
      <c r="D4" s="11" t="n">
        <v>44140</v>
      </c>
      <c r="E4" s="6" t="n">
        <v>-6.6</v>
      </c>
      <c r="F4" s="0" t="s">
        <v>124</v>
      </c>
      <c r="G4" s="11" t="n">
        <v>44301</v>
      </c>
      <c r="H4" s="6" t="n">
        <v>1036.84725725</v>
      </c>
      <c r="I4" s="0" t="s">
        <v>329</v>
      </c>
      <c r="J4" s="11" t="n">
        <v>44259</v>
      </c>
      <c r="K4" s="6" t="n">
        <v>687.34925725</v>
      </c>
      <c r="L4" s="0" t="s">
        <v>329</v>
      </c>
      <c r="M4" s="11" t="n">
        <v>43935</v>
      </c>
      <c r="N4" s="6" t="n">
        <v>-2.36</v>
      </c>
      <c r="O4" s="0" t="s">
        <v>116</v>
      </c>
      <c r="P4" s="11" t="n">
        <v>44316</v>
      </c>
      <c r="Q4" s="6" t="n">
        <v>-2.4</v>
      </c>
      <c r="R4" s="0" t="s">
        <v>162</v>
      </c>
      <c r="S4" s="11" t="n">
        <v>44267</v>
      </c>
      <c r="T4" s="6" t="n">
        <v>-3.9</v>
      </c>
      <c r="U4" s="0" t="s">
        <v>157</v>
      </c>
      <c r="V4" s="11" t="n">
        <v>43991</v>
      </c>
      <c r="W4" s="6" t="n">
        <v>-85.366572338</v>
      </c>
      <c r="X4" s="0" t="s">
        <v>333</v>
      </c>
      <c r="Y4" s="11" t="n">
        <v>44334</v>
      </c>
      <c r="Z4" s="6" t="n">
        <v>-5</v>
      </c>
      <c r="AA4" s="0" t="s">
        <v>149</v>
      </c>
      <c r="AB4" s="11" t="n">
        <v>44287</v>
      </c>
      <c r="AC4" s="6" t="n">
        <v>-2.7</v>
      </c>
      <c r="AD4" s="0" t="s">
        <v>137</v>
      </c>
      <c r="AE4" s="11" t="n">
        <v>44316</v>
      </c>
      <c r="AF4" s="6" t="n">
        <v>-3.06</v>
      </c>
      <c r="AG4" s="0" t="s">
        <v>141</v>
      </c>
      <c r="AH4" s="11" t="n">
        <v>44291</v>
      </c>
      <c r="AI4" s="6" t="n">
        <v>-2.59</v>
      </c>
      <c r="AJ4" s="0" t="s">
        <v>160</v>
      </c>
      <c r="AK4" s="11" t="n">
        <v>44460</v>
      </c>
      <c r="AL4" s="6" t="n">
        <v>-7.2</v>
      </c>
      <c r="AM4" s="0" t="s">
        <v>169</v>
      </c>
      <c r="AN4" s="11" t="n">
        <v>44249</v>
      </c>
      <c r="AO4" s="6" t="n">
        <v>-2.02</v>
      </c>
      <c r="AP4" s="0" t="s">
        <v>130</v>
      </c>
      <c r="AQ4" s="11" t="n">
        <v>44356</v>
      </c>
      <c r="AR4" s="6" t="n">
        <v>-1.13</v>
      </c>
      <c r="AS4" s="0" t="s">
        <v>155</v>
      </c>
      <c r="AT4" s="11" t="n">
        <v>44238</v>
      </c>
      <c r="AU4" s="6" t="n">
        <v>-5.256</v>
      </c>
      <c r="AV4" s="0" t="s">
        <v>148</v>
      </c>
      <c r="AW4" s="11" t="n">
        <v>44335</v>
      </c>
      <c r="AX4" s="6" t="n">
        <v>-0.56</v>
      </c>
      <c r="AY4" s="0" t="s">
        <v>151</v>
      </c>
      <c r="AZ4" s="11" t="n">
        <v>44238</v>
      </c>
      <c r="BA4" s="6" t="n">
        <v>-1.76</v>
      </c>
      <c r="BB4" s="0" t="s">
        <v>147</v>
      </c>
      <c r="BC4" s="11" t="n">
        <v>44265</v>
      </c>
      <c r="BD4" s="6" t="n">
        <v>-1.65</v>
      </c>
      <c r="BE4" s="0" t="s">
        <v>156</v>
      </c>
      <c r="BF4" s="11" t="n">
        <v>44286</v>
      </c>
      <c r="BG4" s="6" t="n">
        <v>-2.94</v>
      </c>
      <c r="BH4" s="0" t="s">
        <v>159</v>
      </c>
      <c r="BI4" s="11" t="n">
        <v>44196</v>
      </c>
      <c r="BJ4" s="6" t="n">
        <v>-2.12</v>
      </c>
      <c r="BK4" s="0" t="s">
        <v>135</v>
      </c>
      <c r="BL4" s="11" t="n">
        <v>44245</v>
      </c>
      <c r="BM4" s="6" t="n">
        <v>-0.61</v>
      </c>
      <c r="BN4" s="0" t="s">
        <v>126</v>
      </c>
      <c r="BO4" s="11" t="n">
        <v>44260</v>
      </c>
      <c r="BP4" s="6" t="n">
        <v>-9.971</v>
      </c>
      <c r="BQ4" s="0" t="s">
        <v>154</v>
      </c>
      <c r="BR4" s="11" t="n">
        <v>44238</v>
      </c>
      <c r="BS4" s="6" t="n">
        <v>-1.48</v>
      </c>
      <c r="BT4" s="0" t="s">
        <v>146</v>
      </c>
      <c r="BU4" s="11" t="n">
        <v>44334</v>
      </c>
      <c r="BV4" s="6" t="n">
        <v>-0.72</v>
      </c>
      <c r="BW4" s="0" t="s">
        <v>164</v>
      </c>
      <c r="BX4" s="11" t="n">
        <v>44285</v>
      </c>
      <c r="BY4" s="6" t="n">
        <v>-1.32</v>
      </c>
      <c r="BZ4" s="0" t="s">
        <v>158</v>
      </c>
      <c r="CA4" s="11" t="n">
        <v>44245</v>
      </c>
      <c r="CB4" s="6" t="n">
        <v>-0.628</v>
      </c>
      <c r="CC4" s="0" t="s">
        <v>150</v>
      </c>
      <c r="CD4" s="11" t="n">
        <v>44160</v>
      </c>
      <c r="CE4" s="6" t="n">
        <v>-0.8</v>
      </c>
      <c r="CF4" s="0" t="s">
        <v>131</v>
      </c>
      <c r="CG4" s="11" t="n">
        <v>44245</v>
      </c>
      <c r="CH4" s="6" t="n">
        <v>-1.872</v>
      </c>
      <c r="CI4" s="0" t="s">
        <v>129</v>
      </c>
      <c r="CJ4" s="0"/>
      <c r="CK4" s="10" t="s">
        <f>=XIRR(CK2:CK3,CJ2:CJ3)</f>
      </c>
      <c r="CL4" s="0"/>
      <c r="CM4" s="11" t="n">
        <v>44315</v>
      </c>
      <c r="CN4" s="6" t="n">
        <v>-0.302</v>
      </c>
      <c r="CO4" s="0" t="s">
        <v>140</v>
      </c>
      <c r="CP4" s="11" t="n">
        <v>44617</v>
      </c>
      <c r="CQ4" s="6" t="n">
        <v>-0.28</v>
      </c>
      <c r="CR4" s="0" t="s">
        <v>182</v>
      </c>
      <c r="CS4" s="11" t="n">
        <v>44285</v>
      </c>
      <c r="CT4" s="6" t="n">
        <v>-1</v>
      </c>
      <c r="CU4" s="0" t="s">
        <v>134</v>
      </c>
    </row>
    <row collapsed="false" customFormat="false" customHeight="false" hidden="false" ht="12.1" outlineLevel="0" r="5">
      <c r="A5" s="11" t="n">
        <v>43994</v>
      </c>
      <c r="B5" s="6" t="n">
        <v>243.21785725</v>
      </c>
      <c r="C5" s="0" t="s">
        <v>329</v>
      </c>
      <c r="D5" s="11" t="n">
        <v>44140</v>
      </c>
      <c r="E5" s="6" t="n">
        <v>-45.618407813</v>
      </c>
      <c r="F5" s="0" t="s">
        <v>333</v>
      </c>
      <c r="G5" s="11" t="n">
        <v>44344</v>
      </c>
      <c r="H5" s="6" t="n">
        <v>-6.28</v>
      </c>
      <c r="I5" s="0" t="s">
        <v>167</v>
      </c>
      <c r="J5" s="11" t="n">
        <v>44350</v>
      </c>
      <c r="K5" s="6" t="n">
        <v>-8.26</v>
      </c>
      <c r="L5" s="0" t="s">
        <v>153</v>
      </c>
      <c r="M5" s="11" t="n">
        <v>43993</v>
      </c>
      <c r="N5" s="6" t="n">
        <v>-190.74888144</v>
      </c>
      <c r="O5" s="0" t="s">
        <v>333</v>
      </c>
      <c r="P5" s="11" t="n">
        <v>44370</v>
      </c>
      <c r="Q5" s="6" t="n">
        <v>-2.4</v>
      </c>
      <c r="R5" s="0" t="s">
        <v>162</v>
      </c>
      <c r="S5" s="11" t="n">
        <v>44348</v>
      </c>
      <c r="T5" s="6" t="n">
        <v>304.35505725</v>
      </c>
      <c r="U5" s="0" t="s">
        <v>329</v>
      </c>
      <c r="V5" s="11" t="n">
        <v>43994</v>
      </c>
      <c r="W5" s="6" t="n">
        <v>80.22305725</v>
      </c>
      <c r="X5" s="0" t="s">
        <v>329</v>
      </c>
      <c r="Y5" s="11" t="n">
        <v>44426</v>
      </c>
      <c r="Z5" s="6" t="n">
        <v>-5.25</v>
      </c>
      <c r="AA5" s="0" t="s">
        <v>174</v>
      </c>
      <c r="AB5" s="11" t="n">
        <v>44379</v>
      </c>
      <c r="AC5" s="6" t="n">
        <v>-2.7</v>
      </c>
      <c r="AD5" s="0" t="s">
        <v>137</v>
      </c>
      <c r="AE5" s="11" t="n">
        <v>44407</v>
      </c>
      <c r="AF5" s="6" t="n">
        <v>-3.06</v>
      </c>
      <c r="AG5" s="0" t="s">
        <v>141</v>
      </c>
      <c r="AH5" s="11" t="n">
        <v>44379</v>
      </c>
      <c r="AI5" s="6" t="n">
        <v>-2.59</v>
      </c>
      <c r="AJ5" s="0" t="s">
        <v>160</v>
      </c>
      <c r="AK5" s="11" t="n">
        <v>44551</v>
      </c>
      <c r="AL5" s="6" t="n">
        <v>-8.2</v>
      </c>
      <c r="AM5" s="0" t="s">
        <v>185</v>
      </c>
      <c r="AN5" s="11" t="n">
        <v>44337</v>
      </c>
      <c r="AO5" s="6" t="n">
        <v>-2.12</v>
      </c>
      <c r="AP5" s="0" t="s">
        <v>166</v>
      </c>
      <c r="AQ5" s="11" t="n">
        <v>44448</v>
      </c>
      <c r="AR5" s="6" t="n">
        <v>-1.13</v>
      </c>
      <c r="AS5" s="0" t="s">
        <v>155</v>
      </c>
      <c r="AT5" s="11" t="n">
        <v>44328</v>
      </c>
      <c r="AU5" s="6" t="n">
        <v>-6.68</v>
      </c>
      <c r="AV5" s="0" t="s">
        <v>145</v>
      </c>
      <c r="AW5" s="11" t="n">
        <v>44427</v>
      </c>
      <c r="AX5" s="6" t="n">
        <v>-0.56</v>
      </c>
      <c r="AY5" s="0" t="s">
        <v>151</v>
      </c>
      <c r="AZ5" s="11" t="n">
        <v>44330</v>
      </c>
      <c r="BA5" s="6" t="n">
        <v>-1.76</v>
      </c>
      <c r="BB5" s="0" t="s">
        <v>147</v>
      </c>
      <c r="BC5" s="11" t="n">
        <v>44349</v>
      </c>
      <c r="BD5" s="6" t="n">
        <v>-1.65</v>
      </c>
      <c r="BE5" s="0" t="s">
        <v>156</v>
      </c>
      <c r="BF5" s="11" t="n">
        <v>44378</v>
      </c>
      <c r="BG5" s="6" t="n">
        <v>-2.94</v>
      </c>
      <c r="BH5" s="0" t="s">
        <v>159</v>
      </c>
      <c r="BI5" s="11" t="n">
        <v>44267</v>
      </c>
      <c r="BJ5" s="6" t="n">
        <v>-2.12</v>
      </c>
      <c r="BK5" s="0" t="s">
        <v>135</v>
      </c>
      <c r="BL5" s="11" t="n">
        <v>44246</v>
      </c>
      <c r="BM5" s="6" t="n">
        <v>-0.61</v>
      </c>
      <c r="BN5" s="0" t="s">
        <v>126</v>
      </c>
      <c r="BO5" s="11" t="n">
        <v>44371</v>
      </c>
      <c r="BP5" s="6" t="n">
        <v>-5.668</v>
      </c>
      <c r="BQ5" s="0" t="s">
        <v>170</v>
      </c>
      <c r="BR5" s="11" t="n">
        <v>44335</v>
      </c>
      <c r="BS5" s="6" t="n">
        <v>-1.48</v>
      </c>
      <c r="BT5" s="0" t="s">
        <v>146</v>
      </c>
      <c r="BU5" s="11" t="n">
        <v>44419</v>
      </c>
      <c r="BV5" s="6" t="n">
        <v>-0.72</v>
      </c>
      <c r="BW5" s="0" t="s">
        <v>164</v>
      </c>
      <c r="BX5" s="11" t="n">
        <v>44376</v>
      </c>
      <c r="BY5" s="6" t="n">
        <v>-1.4</v>
      </c>
      <c r="BZ5" s="0" t="s">
        <v>171</v>
      </c>
      <c r="CA5" s="11" t="n">
        <v>44336</v>
      </c>
      <c r="CB5" s="6" t="n">
        <v>-0.527</v>
      </c>
      <c r="CC5" s="0" t="s">
        <v>165</v>
      </c>
      <c r="CD5" s="11" t="n">
        <v>44266</v>
      </c>
      <c r="CE5" s="6" t="n">
        <v>-0.8</v>
      </c>
      <c r="CF5" s="0" t="s">
        <v>131</v>
      </c>
      <c r="CG5" s="11" t="n">
        <v>44336</v>
      </c>
      <c r="CH5" s="6" t="n">
        <v>-1.872</v>
      </c>
      <c r="CI5" s="0" t="s">
        <v>129</v>
      </c>
      <c r="CJ5" s="0"/>
      <c r="CK5" s="8" t="s">
        <f>=-SUM(CK2:CK3)</f>
      </c>
      <c r="CL5" s="0" t="s">
        <v>334</v>
      </c>
      <c r="CM5" s="11" t="n">
        <v>44407</v>
      </c>
      <c r="CN5" s="6" t="n">
        <v>-0.302</v>
      </c>
      <c r="CO5" s="0" t="s">
        <v>140</v>
      </c>
      <c r="CP5" s="11" t="n">
        <v>44694</v>
      </c>
      <c r="CQ5" s="6" t="n">
        <v>-0.28</v>
      </c>
      <c r="CR5" s="0" t="s">
        <v>182</v>
      </c>
      <c r="CS5" s="11" t="n">
        <v>44376</v>
      </c>
      <c r="CT5" s="6" t="n">
        <v>-1</v>
      </c>
      <c r="CU5" s="0" t="s">
        <v>134</v>
      </c>
    </row>
    <row collapsed="false" customFormat="false" customHeight="false" hidden="false" ht="12.1" outlineLevel="0" r="6">
      <c r="A6" s="11" t="n">
        <v>43997</v>
      </c>
      <c r="B6" s="6" t="n">
        <v>-243.24772119</v>
      </c>
      <c r="C6" s="0" t="s">
        <v>333</v>
      </c>
      <c r="D6" s="11" t="n">
        <v>44231</v>
      </c>
      <c r="E6" s="6" t="n">
        <v>-6.96</v>
      </c>
      <c r="F6" s="0" t="s">
        <v>142</v>
      </c>
      <c r="G6" s="11" t="n">
        <v>44434</v>
      </c>
      <c r="H6" s="6" t="n">
        <v>-6.28</v>
      </c>
      <c r="I6" s="0" t="s">
        <v>167</v>
      </c>
      <c r="J6" s="11" t="n">
        <v>44441</v>
      </c>
      <c r="K6" s="6" t="n">
        <v>-8.26</v>
      </c>
      <c r="L6" s="0" t="s">
        <v>153</v>
      </c>
      <c r="M6" s="11" t="n">
        <v>43994</v>
      </c>
      <c r="N6" s="6" t="n">
        <v>187.72665725</v>
      </c>
      <c r="O6" s="0" t="s">
        <v>329</v>
      </c>
      <c r="P6" s="11" t="n">
        <v>44497</v>
      </c>
      <c r="Q6" s="6" t="n">
        <v>-2.4</v>
      </c>
      <c r="R6" s="0" t="s">
        <v>162</v>
      </c>
      <c r="S6" s="11" t="n">
        <v>44361</v>
      </c>
      <c r="T6" s="6" t="n">
        <v>-6.5</v>
      </c>
      <c r="U6" s="0" t="s">
        <v>168</v>
      </c>
      <c r="V6" s="11" t="n">
        <v>44042</v>
      </c>
      <c r="W6" s="6" t="n">
        <v>-1.78</v>
      </c>
      <c r="X6" s="0" t="s">
        <v>117</v>
      </c>
      <c r="Y6" s="11" t="n">
        <v>44517</v>
      </c>
      <c r="Z6" s="6" t="n">
        <v>-5.25</v>
      </c>
      <c r="AA6" s="0" t="s">
        <v>174</v>
      </c>
      <c r="AB6" s="11" t="n">
        <v>44473</v>
      </c>
      <c r="AC6" s="6" t="n">
        <v>-3</v>
      </c>
      <c r="AD6" s="0" t="s">
        <v>178</v>
      </c>
      <c r="AE6" s="11" t="n">
        <v>44497</v>
      </c>
      <c r="AF6" s="6" t="n">
        <v>-3.06</v>
      </c>
      <c r="AG6" s="0" t="s">
        <v>141</v>
      </c>
      <c r="AH6" s="11" t="n">
        <v>44474</v>
      </c>
      <c r="AI6" s="6" t="n">
        <v>-2.59</v>
      </c>
      <c r="AJ6" s="0" t="s">
        <v>160</v>
      </c>
      <c r="AK6" s="11" t="n">
        <v>44641</v>
      </c>
      <c r="AL6" s="6" t="n">
        <v>-8.2</v>
      </c>
      <c r="AM6" s="0" t="s">
        <v>185</v>
      </c>
      <c r="AN6" s="11" t="n">
        <v>44431</v>
      </c>
      <c r="AO6" s="6" t="n">
        <v>-2.12</v>
      </c>
      <c r="AP6" s="0" t="s">
        <v>166</v>
      </c>
      <c r="AQ6" s="11" t="n">
        <v>44449</v>
      </c>
      <c r="AR6" s="6" t="n">
        <v>-1.13</v>
      </c>
      <c r="AS6" s="0" t="s">
        <v>155</v>
      </c>
      <c r="AT6" s="11" t="n">
        <v>44419</v>
      </c>
      <c r="AU6" s="6" t="n">
        <v>-6.68</v>
      </c>
      <c r="AV6" s="0" t="s">
        <v>145</v>
      </c>
      <c r="AW6" s="11" t="n">
        <v>44518</v>
      </c>
      <c r="AX6" s="6" t="n">
        <v>-0.62</v>
      </c>
      <c r="AY6" s="0" t="s">
        <v>181</v>
      </c>
      <c r="AZ6" s="11" t="n">
        <v>44425</v>
      </c>
      <c r="BA6" s="6" t="n">
        <v>-1.76</v>
      </c>
      <c r="BB6" s="0" t="s">
        <v>147</v>
      </c>
      <c r="BC6" s="11" t="n">
        <v>44440</v>
      </c>
      <c r="BD6" s="6" t="n">
        <v>-1.65</v>
      </c>
      <c r="BE6" s="0" t="s">
        <v>156</v>
      </c>
      <c r="BF6" s="11" t="n">
        <v>44469</v>
      </c>
      <c r="BG6" s="6" t="n">
        <v>-2.94</v>
      </c>
      <c r="BH6" s="0" t="s">
        <v>159</v>
      </c>
      <c r="BI6" s="11" t="n">
        <v>44270</v>
      </c>
      <c r="BJ6" s="6" t="n">
        <v>-2.12</v>
      </c>
      <c r="BK6" s="0" t="s">
        <v>135</v>
      </c>
      <c r="BL6" s="11" t="n">
        <v>44326</v>
      </c>
      <c r="BM6" s="6" t="n">
        <v>-0.61</v>
      </c>
      <c r="BN6" s="0" t="s">
        <v>126</v>
      </c>
      <c r="BO6" s="11" t="n">
        <v>44462</v>
      </c>
      <c r="BP6" s="6" t="n">
        <v>-20.267</v>
      </c>
      <c r="BQ6" s="0" t="s">
        <v>176</v>
      </c>
      <c r="BR6" s="11" t="n">
        <v>44427</v>
      </c>
      <c r="BS6" s="6" t="n">
        <v>-1.48</v>
      </c>
      <c r="BT6" s="0" t="s">
        <v>146</v>
      </c>
      <c r="BU6" s="11" t="n">
        <v>44509</v>
      </c>
      <c r="BV6" s="6" t="n">
        <v>-0.75</v>
      </c>
      <c r="BW6" s="0" t="s">
        <v>179</v>
      </c>
      <c r="BX6" s="11" t="n">
        <v>44468</v>
      </c>
      <c r="BY6" s="6" t="n">
        <v>-1.5</v>
      </c>
      <c r="BZ6" s="0" t="s">
        <v>177</v>
      </c>
      <c r="CA6" s="11" t="n">
        <v>44426</v>
      </c>
      <c r="CB6" s="6" t="n">
        <v>-0.530085</v>
      </c>
      <c r="CC6" s="0" t="s">
        <v>165</v>
      </c>
      <c r="CD6" s="11" t="n">
        <v>44343</v>
      </c>
      <c r="CE6" s="6" t="n">
        <v>-0.8</v>
      </c>
      <c r="CF6" s="0" t="s">
        <v>131</v>
      </c>
      <c r="CG6" s="11" t="n">
        <v>44426</v>
      </c>
      <c r="CH6" s="6" t="n">
        <v>-1.91</v>
      </c>
      <c r="CI6" s="0" t="s">
        <v>173</v>
      </c>
      <c r="CJ6" s="0"/>
      <c r="CK6" s="0"/>
      <c r="CL6" s="0"/>
      <c r="CM6" s="11" t="n">
        <v>44498</v>
      </c>
      <c r="CN6" s="6" t="n">
        <v>-0.301</v>
      </c>
      <c r="CO6" s="0" t="s">
        <v>140</v>
      </c>
      <c r="CP6" s="11" t="n">
        <v>44785</v>
      </c>
      <c r="CQ6" s="6" t="n">
        <v>-0.28</v>
      </c>
      <c r="CR6" s="0" t="s">
        <v>182</v>
      </c>
      <c r="CS6" s="11" t="n">
        <v>44468</v>
      </c>
      <c r="CT6" s="6" t="n">
        <v>-1</v>
      </c>
      <c r="CU6" s="0" t="s">
        <v>134</v>
      </c>
    </row>
    <row collapsed="false" customFormat="false" customHeight="false" hidden="false" ht="12.1" outlineLevel="0" r="7">
      <c r="A7" s="11" t="n">
        <v>44130</v>
      </c>
      <c r="B7" s="6" t="n">
        <v>448.74305725</v>
      </c>
      <c r="C7" s="0" t="s">
        <v>329</v>
      </c>
      <c r="D7" s="11" t="n">
        <v>44322</v>
      </c>
      <c r="E7" s="6" t="n">
        <v>-6.96</v>
      </c>
      <c r="F7" s="0" t="s">
        <v>142</v>
      </c>
      <c r="G7" s="11" t="n">
        <v>44435</v>
      </c>
      <c r="H7" s="6" t="n">
        <v>-6.28</v>
      </c>
      <c r="I7" s="0" t="s">
        <v>167</v>
      </c>
      <c r="J7" s="11" t="n">
        <v>44442</v>
      </c>
      <c r="K7" s="6" t="n">
        <v>-8.26</v>
      </c>
      <c r="L7" s="0" t="s">
        <v>153</v>
      </c>
      <c r="M7" s="11" t="n">
        <v>43997</v>
      </c>
      <c r="N7" s="6" t="n">
        <v>-184.84901183</v>
      </c>
      <c r="O7" s="0" t="s">
        <v>333</v>
      </c>
      <c r="P7" s="11" t="n">
        <v>44551</v>
      </c>
      <c r="Q7" s="6" t="n">
        <v>-3</v>
      </c>
      <c r="R7" s="0" t="s">
        <v>184</v>
      </c>
      <c r="S7" s="11" t="n">
        <v>44454</v>
      </c>
      <c r="T7" s="6" t="n">
        <v>-6.5</v>
      </c>
      <c r="U7" s="0" t="s">
        <v>168</v>
      </c>
      <c r="V7" s="11" t="n">
        <v>44096</v>
      </c>
      <c r="W7" s="6" t="n">
        <v>-63.616653234</v>
      </c>
      <c r="X7" s="0" t="s">
        <v>333</v>
      </c>
      <c r="Y7" s="11" t="n">
        <v>44607</v>
      </c>
      <c r="Z7" s="6" t="n">
        <v>-5.25</v>
      </c>
      <c r="AA7" s="0" t="s">
        <v>174</v>
      </c>
      <c r="AB7" s="11" t="n">
        <v>44566</v>
      </c>
      <c r="AC7" s="6" t="n">
        <v>-3</v>
      </c>
      <c r="AD7" s="0" t="s">
        <v>178</v>
      </c>
      <c r="AE7" s="11" t="n">
        <v>44596</v>
      </c>
      <c r="AF7" s="6" t="n">
        <v>-3.06</v>
      </c>
      <c r="AG7" s="0" t="s">
        <v>141</v>
      </c>
      <c r="AH7" s="11" t="n">
        <v>44566</v>
      </c>
      <c r="AI7" s="6" t="n">
        <v>-2.59</v>
      </c>
      <c r="AJ7" s="0" t="s">
        <v>160</v>
      </c>
      <c r="AK7" s="11" t="n">
        <v>44733</v>
      </c>
      <c r="AL7" s="6" t="n">
        <v>-8.2</v>
      </c>
      <c r="AM7" s="0" t="s">
        <v>185</v>
      </c>
      <c r="AN7" s="11" t="n">
        <v>44522</v>
      </c>
      <c r="AO7" s="6" t="n">
        <v>-2.12</v>
      </c>
      <c r="AP7" s="0" t="s">
        <v>166</v>
      </c>
      <c r="AQ7" s="11" t="n">
        <v>44532</v>
      </c>
      <c r="AR7" s="6" t="n">
        <v>-1.13</v>
      </c>
      <c r="AS7" s="0" t="s">
        <v>155</v>
      </c>
      <c r="AT7" s="11" t="n">
        <v>44512</v>
      </c>
      <c r="AU7" s="6" t="n">
        <v>-6.68</v>
      </c>
      <c r="AV7" s="0" t="s">
        <v>145</v>
      </c>
      <c r="AW7" s="11" t="n">
        <v>44608</v>
      </c>
      <c r="AX7" s="6" t="n">
        <v>-0.62</v>
      </c>
      <c r="AY7" s="0" t="s">
        <v>181</v>
      </c>
      <c r="AZ7" s="11" t="n">
        <v>44515</v>
      </c>
      <c r="BA7" s="6" t="n">
        <v>-1.76</v>
      </c>
      <c r="BB7" s="0" t="s">
        <v>147</v>
      </c>
      <c r="BC7" s="11" t="n">
        <v>44531</v>
      </c>
      <c r="BD7" s="6" t="n">
        <v>-1.65</v>
      </c>
      <c r="BE7" s="0" t="s">
        <v>156</v>
      </c>
      <c r="BF7" s="11" t="n">
        <v>44567</v>
      </c>
      <c r="BG7" s="6" t="n">
        <v>-3.24</v>
      </c>
      <c r="BH7" s="0" t="s">
        <v>186</v>
      </c>
      <c r="BI7" s="11" t="n">
        <v>44368</v>
      </c>
      <c r="BJ7" s="6" t="n">
        <v>-2.12</v>
      </c>
      <c r="BK7" s="0" t="s">
        <v>135</v>
      </c>
      <c r="BL7" s="11" t="n">
        <v>44419</v>
      </c>
      <c r="BM7" s="6" t="n">
        <v>-0.61</v>
      </c>
      <c r="BN7" s="0" t="s">
        <v>126</v>
      </c>
      <c r="BO7" s="11" t="n">
        <v>44785</v>
      </c>
      <c r="BP7" s="6" t="n">
        <v>-8.931</v>
      </c>
      <c r="BQ7" s="0" t="s">
        <v>205</v>
      </c>
      <c r="BR7" s="11" t="n">
        <v>44517</v>
      </c>
      <c r="BS7" s="6" t="n">
        <v>-1.48</v>
      </c>
      <c r="BT7" s="0" t="s">
        <v>146</v>
      </c>
      <c r="BU7" s="11" t="n">
        <v>44602</v>
      </c>
      <c r="BV7" s="6" t="n">
        <v>-0.75</v>
      </c>
      <c r="BW7" s="0" t="s">
        <v>179</v>
      </c>
      <c r="BX7" s="11" t="n">
        <v>44560</v>
      </c>
      <c r="BY7" s="6" t="n">
        <v>-1.5</v>
      </c>
      <c r="BZ7" s="0" t="s">
        <v>177</v>
      </c>
      <c r="CA7" s="11" t="n">
        <v>44427</v>
      </c>
      <c r="CB7" s="6" t="n">
        <v>-0.530085</v>
      </c>
      <c r="CC7" s="0" t="s">
        <v>165</v>
      </c>
      <c r="CD7" s="11" t="n">
        <v>44438</v>
      </c>
      <c r="CE7" s="6" t="n">
        <v>-0.8</v>
      </c>
      <c r="CF7" s="0" t="s">
        <v>131</v>
      </c>
      <c r="CG7" s="11" t="n">
        <v>44512</v>
      </c>
      <c r="CH7" s="6" t="n">
        <v>-1.912</v>
      </c>
      <c r="CI7" s="0" t="s">
        <v>173</v>
      </c>
      <c r="CJ7" s="0"/>
      <c r="CK7" s="0"/>
      <c r="CL7" s="0"/>
      <c r="CM7" s="11" t="n">
        <v>44501</v>
      </c>
      <c r="CN7" s="6" t="n">
        <v>-0.301</v>
      </c>
      <c r="CO7" s="0" t="s">
        <v>140</v>
      </c>
      <c r="CP7" s="11" t="n">
        <v>44875</v>
      </c>
      <c r="CQ7" s="6" t="n">
        <v>-0.28</v>
      </c>
      <c r="CR7" s="0" t="s">
        <v>182</v>
      </c>
      <c r="CS7" s="11" t="n">
        <v>44469</v>
      </c>
      <c r="CT7" s="6" t="n">
        <v>-1</v>
      </c>
      <c r="CU7" s="0" t="s">
        <v>134</v>
      </c>
    </row>
    <row collapsed="false" customFormat="false" customHeight="false" hidden="false" ht="12.1" outlineLevel="0" r="8">
      <c r="A8" s="11" t="n">
        <v>44144</v>
      </c>
      <c r="B8" s="6" t="n">
        <v>-6.52</v>
      </c>
      <c r="C8" s="0" t="s">
        <v>125</v>
      </c>
      <c r="D8" s="11" t="n">
        <v>44413</v>
      </c>
      <c r="E8" s="6" t="n">
        <v>-6.96</v>
      </c>
      <c r="F8" s="0" t="s">
        <v>142</v>
      </c>
      <c r="G8" s="11" t="n">
        <v>44524</v>
      </c>
      <c r="H8" s="6" t="n">
        <v>-6.28</v>
      </c>
      <c r="I8" s="0" t="s">
        <v>167</v>
      </c>
      <c r="J8" s="11" t="n">
        <v>44536</v>
      </c>
      <c r="K8" s="6" t="n">
        <v>-8.26</v>
      </c>
      <c r="L8" s="0" t="s">
        <v>153</v>
      </c>
      <c r="M8" s="11" t="n">
        <v>44166</v>
      </c>
      <c r="N8" s="6" t="n">
        <v>104.87045725</v>
      </c>
      <c r="O8" s="0" t="s">
        <v>329</v>
      </c>
      <c r="P8" s="11" t="n">
        <v>44679</v>
      </c>
      <c r="Q8" s="6" t="n">
        <v>-3</v>
      </c>
      <c r="R8" s="0" t="s">
        <v>184</v>
      </c>
      <c r="S8" s="11" t="n">
        <v>44543</v>
      </c>
      <c r="T8" s="6" t="n">
        <v>-6.9</v>
      </c>
      <c r="U8" s="0" t="s">
        <v>183</v>
      </c>
      <c r="V8" s="11" t="n">
        <v>44181</v>
      </c>
      <c r="W8" s="6" t="n">
        <v>63.59085725</v>
      </c>
      <c r="X8" s="0" t="s">
        <v>329</v>
      </c>
      <c r="Y8" s="11" t="n">
        <v>44699</v>
      </c>
      <c r="Z8" s="6" t="n">
        <v>-5.25</v>
      </c>
      <c r="AA8" s="0" t="s">
        <v>174</v>
      </c>
      <c r="AB8" s="11" t="n">
        <v>44656</v>
      </c>
      <c r="AC8" s="6" t="n">
        <v>-3</v>
      </c>
      <c r="AD8" s="0" t="s">
        <v>178</v>
      </c>
      <c r="AE8" s="11" t="n">
        <v>44680</v>
      </c>
      <c r="AF8" s="6" t="n">
        <v>-3.06</v>
      </c>
      <c r="AG8" s="0" t="s">
        <v>141</v>
      </c>
      <c r="AH8" s="11" t="n">
        <v>44656</v>
      </c>
      <c r="AI8" s="6" t="n">
        <v>-2.66</v>
      </c>
      <c r="AJ8" s="0" t="s">
        <v>198</v>
      </c>
      <c r="AK8" s="11" t="n">
        <v>44825</v>
      </c>
      <c r="AL8" s="6" t="n">
        <v>-8.2</v>
      </c>
      <c r="AM8" s="0" t="s">
        <v>185</v>
      </c>
      <c r="AN8" s="11" t="n">
        <v>44610</v>
      </c>
      <c r="AO8" s="6" t="n">
        <v>-2.12</v>
      </c>
      <c r="AP8" s="0" t="s">
        <v>166</v>
      </c>
      <c r="AQ8" s="11" t="n">
        <v>46213</v>
      </c>
      <c r="AR8" s="8" t="s">
        <f>=-Портфель!J16</f>
      </c>
      <c r="AS8" s="0" t="s">
        <v>332</v>
      </c>
      <c r="AT8" s="11" t="n">
        <v>44606</v>
      </c>
      <c r="AU8" s="6" t="n">
        <v>-5.4</v>
      </c>
      <c r="AV8" s="0" t="s">
        <v>192</v>
      </c>
      <c r="AW8" s="11" t="n">
        <v>44699</v>
      </c>
      <c r="AX8" s="6" t="n">
        <v>-0.62</v>
      </c>
      <c r="AY8" s="0" t="s">
        <v>181</v>
      </c>
      <c r="AZ8" s="11" t="n">
        <v>44606</v>
      </c>
      <c r="BA8" s="6" t="n">
        <v>-1.94</v>
      </c>
      <c r="BB8" s="0" t="s">
        <v>191</v>
      </c>
      <c r="BC8" s="11" t="n">
        <v>44629</v>
      </c>
      <c r="BD8" s="6" t="n">
        <v>-1.9</v>
      </c>
      <c r="BE8" s="0" t="s">
        <v>196</v>
      </c>
      <c r="BF8" s="11" t="n">
        <v>45022</v>
      </c>
      <c r="BG8" s="6" t="n">
        <v>-3.42</v>
      </c>
      <c r="BH8" s="0" t="s">
        <v>229</v>
      </c>
      <c r="BI8" s="11" t="n">
        <v>44460</v>
      </c>
      <c r="BJ8" s="6" t="n">
        <v>-2.14</v>
      </c>
      <c r="BK8" s="0" t="s">
        <v>175</v>
      </c>
      <c r="BL8" s="11" t="n">
        <v>44512</v>
      </c>
      <c r="BM8" s="6" t="n">
        <v>-0.61</v>
      </c>
      <c r="BN8" s="0" t="s">
        <v>126</v>
      </c>
      <c r="BO8" s="11" t="n">
        <v>44908</v>
      </c>
      <c r="BP8" s="6" t="n">
        <v>-0.728</v>
      </c>
      <c r="BQ8" s="0" t="s">
        <v>215</v>
      </c>
      <c r="BR8" s="11" t="n">
        <v>44609</v>
      </c>
      <c r="BS8" s="6" t="n">
        <v>-1.49</v>
      </c>
      <c r="BT8" s="0" t="s">
        <v>193</v>
      </c>
      <c r="BU8" s="11" t="n">
        <v>44692</v>
      </c>
      <c r="BV8" s="6" t="n">
        <v>-0.75</v>
      </c>
      <c r="BW8" s="0" t="s">
        <v>179</v>
      </c>
      <c r="BX8" s="11" t="n">
        <v>44650</v>
      </c>
      <c r="BY8" s="6" t="n">
        <v>-1.75</v>
      </c>
      <c r="BZ8" s="0" t="s">
        <v>197</v>
      </c>
      <c r="CA8" s="11" t="n">
        <v>44518</v>
      </c>
      <c r="CB8" s="6" t="n">
        <v>-0.523439</v>
      </c>
      <c r="CC8" s="0" t="s">
        <v>180</v>
      </c>
      <c r="CD8" s="11" t="n">
        <v>44524</v>
      </c>
      <c r="CE8" s="6" t="n">
        <v>-0.8</v>
      </c>
      <c r="CF8" s="0" t="s">
        <v>131</v>
      </c>
      <c r="CG8" s="11" t="n">
        <v>44609</v>
      </c>
      <c r="CH8" s="6" t="n">
        <v>-1.912</v>
      </c>
      <c r="CI8" s="0" t="s">
        <v>173</v>
      </c>
      <c r="CJ8" s="0"/>
      <c r="CK8" s="0"/>
      <c r="CL8" s="0"/>
      <c r="CM8" s="11" t="n">
        <v>44592</v>
      </c>
      <c r="CN8" s="6" t="n">
        <v>-0.316</v>
      </c>
      <c r="CO8" s="0" t="s">
        <v>189</v>
      </c>
      <c r="CP8" s="11" t="n">
        <v>44981</v>
      </c>
      <c r="CQ8" s="6" t="n">
        <v>-0.28</v>
      </c>
      <c r="CR8" s="0" t="s">
        <v>182</v>
      </c>
      <c r="CS8" s="11" t="n">
        <v>44560</v>
      </c>
      <c r="CT8" s="6" t="n">
        <v>-1</v>
      </c>
      <c r="CU8" s="0" t="s">
        <v>134</v>
      </c>
    </row>
    <row collapsed="false" customFormat="false" customHeight="false" hidden="false" ht="12.1" outlineLevel="0" r="9">
      <c r="A9" s="11" t="n">
        <v>44232</v>
      </c>
      <c r="B9" s="6" t="n">
        <v>723.93105725</v>
      </c>
      <c r="C9" s="0" t="s">
        <v>329</v>
      </c>
      <c r="D9" s="11" t="n">
        <v>44507</v>
      </c>
      <c r="E9" s="6" t="n">
        <v>-6.95</v>
      </c>
      <c r="F9" s="0" t="s">
        <v>142</v>
      </c>
      <c r="G9" s="11" t="n">
        <v>44526</v>
      </c>
      <c r="H9" s="6" t="n">
        <v>-6.28</v>
      </c>
      <c r="I9" s="0" t="s">
        <v>167</v>
      </c>
      <c r="J9" s="11" t="n">
        <v>44624</v>
      </c>
      <c r="K9" s="6" t="n">
        <v>-9.76</v>
      </c>
      <c r="L9" s="0" t="s">
        <v>195</v>
      </c>
      <c r="M9" s="11" t="n">
        <v>44201</v>
      </c>
      <c r="N9" s="6" t="n">
        <v>314.57085725</v>
      </c>
      <c r="O9" s="0" t="s">
        <v>329</v>
      </c>
      <c r="P9" s="11" t="n">
        <v>44734</v>
      </c>
      <c r="Q9" s="6" t="n">
        <v>-3</v>
      </c>
      <c r="R9" s="0" t="s">
        <v>184</v>
      </c>
      <c r="S9" s="11" t="n">
        <v>44635</v>
      </c>
      <c r="T9" s="6" t="n">
        <v>-6.9</v>
      </c>
      <c r="U9" s="0" t="s">
        <v>183</v>
      </c>
      <c r="V9" s="11" t="n">
        <v>44201</v>
      </c>
      <c r="W9" s="6" t="n">
        <v>582.32805725</v>
      </c>
      <c r="X9" s="0" t="s">
        <v>329</v>
      </c>
      <c r="Y9" s="11" t="n">
        <v>44791</v>
      </c>
      <c r="Z9" s="6" t="n">
        <v>-6.25</v>
      </c>
      <c r="AA9" s="0" t="s">
        <v>208</v>
      </c>
      <c r="AB9" s="11" t="n">
        <v>44747</v>
      </c>
      <c r="AC9" s="6" t="n">
        <v>-3</v>
      </c>
      <c r="AD9" s="0" t="s">
        <v>178</v>
      </c>
      <c r="AE9" s="11" t="n">
        <v>44771</v>
      </c>
      <c r="AF9" s="6" t="n">
        <v>-3.06</v>
      </c>
      <c r="AG9" s="0" t="s">
        <v>141</v>
      </c>
      <c r="AH9" s="11" t="n">
        <v>44747</v>
      </c>
      <c r="AI9" s="6" t="n">
        <v>-2.66</v>
      </c>
      <c r="AJ9" s="0" t="s">
        <v>198</v>
      </c>
      <c r="AK9" s="11" t="n">
        <v>44914</v>
      </c>
      <c r="AL9" s="6" t="n">
        <v>-9.2</v>
      </c>
      <c r="AM9" s="0" t="s">
        <v>217</v>
      </c>
      <c r="AN9" s="11" t="n">
        <v>44704</v>
      </c>
      <c r="AO9" s="6" t="n">
        <v>-2.26</v>
      </c>
      <c r="AP9" s="0" t="s">
        <v>200</v>
      </c>
      <c r="AQ9" s="0"/>
      <c r="AR9" s="10" t="s">
        <f>=XIRR(AR2:AR8,AQ2:AQ8)</f>
      </c>
      <c r="AS9" s="0"/>
      <c r="AT9" s="11" t="n">
        <v>44693</v>
      </c>
      <c r="AU9" s="6" t="n">
        <v>-5.296</v>
      </c>
      <c r="AV9" s="0" t="s">
        <v>148</v>
      </c>
      <c r="AW9" s="11" t="n">
        <v>44790</v>
      </c>
      <c r="AX9" s="6" t="n">
        <v>-0.62</v>
      </c>
      <c r="AY9" s="0" t="s">
        <v>181</v>
      </c>
      <c r="AZ9" s="11" t="n">
        <v>44697</v>
      </c>
      <c r="BA9" s="6" t="n">
        <v>-1.94</v>
      </c>
      <c r="BB9" s="0" t="s">
        <v>191</v>
      </c>
      <c r="BC9" s="11" t="n">
        <v>44713</v>
      </c>
      <c r="BD9" s="6" t="n">
        <v>-1.9</v>
      </c>
      <c r="BE9" s="0" t="s">
        <v>196</v>
      </c>
      <c r="BF9" s="11" t="n">
        <v>45113</v>
      </c>
      <c r="BG9" s="6" t="n">
        <v>-3.42</v>
      </c>
      <c r="BH9" s="0" t="s">
        <v>229</v>
      </c>
      <c r="BI9" s="11" t="n">
        <v>44462</v>
      </c>
      <c r="BJ9" s="6" t="n">
        <v>-2.14</v>
      </c>
      <c r="BK9" s="0" t="s">
        <v>175</v>
      </c>
      <c r="BL9" s="11" t="n">
        <v>44515</v>
      </c>
      <c r="BM9" s="6" t="n">
        <v>-0.61</v>
      </c>
      <c r="BN9" s="0" t="s">
        <v>126</v>
      </c>
      <c r="BO9" s="11" t="n">
        <v>44999</v>
      </c>
      <c r="BP9" s="6" t="n">
        <v>-4.602</v>
      </c>
      <c r="BQ9" s="0" t="s">
        <v>227</v>
      </c>
      <c r="BR9" s="11" t="n">
        <v>44700</v>
      </c>
      <c r="BS9" s="6" t="n">
        <v>-1.49</v>
      </c>
      <c r="BT9" s="0" t="s">
        <v>193</v>
      </c>
      <c r="BU9" s="11" t="n">
        <v>44784</v>
      </c>
      <c r="BV9" s="6" t="n">
        <v>-0.75</v>
      </c>
      <c r="BW9" s="0" t="s">
        <v>179</v>
      </c>
      <c r="BX9" s="11" t="n">
        <v>44741</v>
      </c>
      <c r="BY9" s="6" t="n">
        <v>-1.75</v>
      </c>
      <c r="BZ9" s="0" t="s">
        <v>197</v>
      </c>
      <c r="CA9" s="11" t="n">
        <v>44616</v>
      </c>
      <c r="CB9" s="6" t="n">
        <v>-0.622</v>
      </c>
      <c r="CC9" s="0" t="s">
        <v>194</v>
      </c>
      <c r="CD9" s="11" t="n">
        <v>44630</v>
      </c>
      <c r="CE9" s="6" t="n">
        <v>-0.8</v>
      </c>
      <c r="CF9" s="0" t="s">
        <v>131</v>
      </c>
      <c r="CG9" s="11" t="n">
        <v>44700</v>
      </c>
      <c r="CH9" s="6" t="n">
        <v>-1.912</v>
      </c>
      <c r="CI9" s="0" t="s">
        <v>173</v>
      </c>
      <c r="CJ9" s="0"/>
      <c r="CK9" s="0"/>
      <c r="CL9" s="0"/>
      <c r="CM9" s="11" t="n">
        <v>44679</v>
      </c>
      <c r="CN9" s="6" t="n">
        <v>-0.316</v>
      </c>
      <c r="CO9" s="0" t="s">
        <v>189</v>
      </c>
      <c r="CP9" s="11" t="n">
        <v>45058</v>
      </c>
      <c r="CQ9" s="6" t="n">
        <v>-0.28</v>
      </c>
      <c r="CR9" s="0" t="s">
        <v>182</v>
      </c>
      <c r="CS9" s="11" t="n">
        <v>44650</v>
      </c>
      <c r="CT9" s="6" t="n">
        <v>-1</v>
      </c>
      <c r="CU9" s="0" t="s">
        <v>134</v>
      </c>
    </row>
    <row collapsed="false" customFormat="false" customHeight="false" hidden="false" ht="12.1" outlineLevel="0" r="10">
      <c r="A10" s="11" t="n">
        <v>44235</v>
      </c>
      <c r="B10" s="6" t="n">
        <v>-16.3</v>
      </c>
      <c r="C10" s="0" t="s">
        <v>143</v>
      </c>
      <c r="D10" s="11" t="n">
        <v>44599</v>
      </c>
      <c r="E10" s="6" t="n">
        <v>-7.3</v>
      </c>
      <c r="F10" s="0" t="s">
        <v>190</v>
      </c>
      <c r="G10" s="11" t="n">
        <v>44617</v>
      </c>
      <c r="H10" s="6" t="n">
        <v>-6.28</v>
      </c>
      <c r="I10" s="0" t="s">
        <v>167</v>
      </c>
      <c r="J10" s="11" t="n">
        <v>44715</v>
      </c>
      <c r="K10" s="6" t="n">
        <v>-9.76</v>
      </c>
      <c r="L10" s="0" t="s">
        <v>195</v>
      </c>
      <c r="M10" s="11" t="n">
        <v>44210</v>
      </c>
      <c r="N10" s="6" t="n">
        <v>-5.2</v>
      </c>
      <c r="O10" s="0" t="s">
        <v>138</v>
      </c>
      <c r="P10" s="11" t="n">
        <v>44861</v>
      </c>
      <c r="Q10" s="6" t="n">
        <v>-3</v>
      </c>
      <c r="R10" s="0" t="s">
        <v>184</v>
      </c>
      <c r="S10" s="11" t="n">
        <v>44727</v>
      </c>
      <c r="T10" s="6" t="n">
        <v>-6.9</v>
      </c>
      <c r="U10" s="0" t="s">
        <v>183</v>
      </c>
      <c r="V10" s="11" t="n">
        <v>44224</v>
      </c>
      <c r="W10" s="6" t="n">
        <v>-14.4</v>
      </c>
      <c r="X10" s="0" t="s">
        <v>139</v>
      </c>
      <c r="Y10" s="11" t="n">
        <v>44882</v>
      </c>
      <c r="Z10" s="6" t="n">
        <v>-6.25</v>
      </c>
      <c r="AA10" s="0" t="s">
        <v>208</v>
      </c>
      <c r="AB10" s="11" t="n">
        <v>44839</v>
      </c>
      <c r="AC10" s="6" t="n">
        <v>-3</v>
      </c>
      <c r="AD10" s="0" t="s">
        <v>178</v>
      </c>
      <c r="AE10" s="11" t="n">
        <v>44869</v>
      </c>
      <c r="AF10" s="6" t="n">
        <v>-3.06</v>
      </c>
      <c r="AG10" s="0" t="s">
        <v>141</v>
      </c>
      <c r="AH10" s="11" t="n">
        <v>44838</v>
      </c>
      <c r="AI10" s="6" t="n">
        <v>-2.66</v>
      </c>
      <c r="AJ10" s="0" t="s">
        <v>198</v>
      </c>
      <c r="AK10" s="11" t="n">
        <v>45006</v>
      </c>
      <c r="AL10" s="6" t="n">
        <v>-9.2</v>
      </c>
      <c r="AM10" s="0" t="s">
        <v>217</v>
      </c>
      <c r="AN10" s="11" t="n">
        <v>44795</v>
      </c>
      <c r="AO10" s="6" t="n">
        <v>-2.26</v>
      </c>
      <c r="AP10" s="0" t="s">
        <v>200</v>
      </c>
      <c r="AQ10" s="0"/>
      <c r="AR10" s="8" t="s">
        <f>=-SUM(AR2:AR8)</f>
      </c>
      <c r="AS10" s="0" t="s">
        <v>334</v>
      </c>
      <c r="AT10" s="11" t="n">
        <v>44785</v>
      </c>
      <c r="AU10" s="6" t="n">
        <v>-5.392</v>
      </c>
      <c r="AV10" s="0" t="s">
        <v>206</v>
      </c>
      <c r="AW10" s="11" t="n">
        <v>44881</v>
      </c>
      <c r="AX10" s="6" t="n">
        <v>-0.68</v>
      </c>
      <c r="AY10" s="0" t="s">
        <v>213</v>
      </c>
      <c r="AZ10" s="11" t="n">
        <v>44790</v>
      </c>
      <c r="BA10" s="6" t="n">
        <v>-1.94</v>
      </c>
      <c r="BB10" s="0" t="s">
        <v>191</v>
      </c>
      <c r="BC10" s="11" t="n">
        <v>44804</v>
      </c>
      <c r="BD10" s="6" t="n">
        <v>-1.9</v>
      </c>
      <c r="BE10" s="0" t="s">
        <v>196</v>
      </c>
      <c r="BF10" s="11" t="n">
        <v>45204</v>
      </c>
      <c r="BG10" s="6" t="n">
        <v>-3.42</v>
      </c>
      <c r="BH10" s="0" t="s">
        <v>229</v>
      </c>
      <c r="BI10" s="11" t="n">
        <v>44561</v>
      </c>
      <c r="BJ10" s="6" t="n">
        <v>-2.14</v>
      </c>
      <c r="BK10" s="0" t="s">
        <v>175</v>
      </c>
      <c r="BL10" s="11" t="n">
        <v>44620</v>
      </c>
      <c r="BM10" s="6" t="n">
        <v>-0.61</v>
      </c>
      <c r="BN10" s="0" t="s">
        <v>126</v>
      </c>
      <c r="BO10" s="11" t="n">
        <v>45152</v>
      </c>
      <c r="BP10" s="6" t="n">
        <v>-5.278</v>
      </c>
      <c r="BQ10" s="0" t="s">
        <v>236</v>
      </c>
      <c r="BR10" s="11" t="n">
        <v>44792</v>
      </c>
      <c r="BS10" s="6" t="n">
        <v>-1.49</v>
      </c>
      <c r="BT10" s="0" t="s">
        <v>193</v>
      </c>
      <c r="BU10" s="11" t="n">
        <v>44874</v>
      </c>
      <c r="BV10" s="6" t="n">
        <v>-0.825</v>
      </c>
      <c r="BW10" s="0" t="s">
        <v>211</v>
      </c>
      <c r="BX10" s="11" t="n">
        <v>44833</v>
      </c>
      <c r="BY10" s="6" t="n">
        <v>-1.8</v>
      </c>
      <c r="BZ10" s="0" t="s">
        <v>210</v>
      </c>
      <c r="CA10" s="11" t="n">
        <v>44700</v>
      </c>
      <c r="CB10" s="6" t="n">
        <v>-0.35</v>
      </c>
      <c r="CC10" s="0" t="s">
        <v>199</v>
      </c>
      <c r="CD10" s="11" t="n">
        <v>44707</v>
      </c>
      <c r="CE10" s="6" t="n">
        <v>-0.8</v>
      </c>
      <c r="CF10" s="0" t="s">
        <v>131</v>
      </c>
      <c r="CG10" s="11" t="n">
        <v>44791</v>
      </c>
      <c r="CH10" s="6" t="n">
        <v>-1.92</v>
      </c>
      <c r="CI10" s="0" t="s">
        <v>173</v>
      </c>
      <c r="CJ10" s="0"/>
      <c r="CK10" s="0"/>
      <c r="CL10" s="0"/>
      <c r="CM10" s="11" t="n">
        <v>44771</v>
      </c>
      <c r="CN10" s="6" t="n">
        <v>-0.316</v>
      </c>
      <c r="CO10" s="0" t="s">
        <v>189</v>
      </c>
      <c r="CP10" s="11" t="n">
        <v>45155</v>
      </c>
      <c r="CQ10" s="6" t="n">
        <v>-0.28</v>
      </c>
      <c r="CR10" s="0" t="s">
        <v>182</v>
      </c>
      <c r="CS10" s="11" t="n">
        <v>44741</v>
      </c>
      <c r="CT10" s="6" t="n">
        <v>-1</v>
      </c>
      <c r="CU10" s="0" t="s">
        <v>134</v>
      </c>
    </row>
    <row collapsed="false" customFormat="false" customHeight="false" hidden="false" ht="12.1" outlineLevel="0" r="11">
      <c r="A11" s="11" t="n">
        <v>44244</v>
      </c>
      <c r="B11" s="6" t="n">
        <v>723.29145725</v>
      </c>
      <c r="C11" s="0" t="s">
        <v>329</v>
      </c>
      <c r="D11" s="11" t="n">
        <v>44688</v>
      </c>
      <c r="E11" s="6" t="n">
        <v>-7.3</v>
      </c>
      <c r="F11" s="0" t="s">
        <v>190</v>
      </c>
      <c r="G11" s="11" t="n">
        <v>44708</v>
      </c>
      <c r="H11" s="6" t="n">
        <v>-6.92</v>
      </c>
      <c r="I11" s="0" t="s">
        <v>201</v>
      </c>
      <c r="J11" s="11" t="n">
        <v>44810</v>
      </c>
      <c r="K11" s="6" t="n">
        <v>-9.76</v>
      </c>
      <c r="L11" s="0" t="s">
        <v>195</v>
      </c>
      <c r="M11" s="11" t="n">
        <v>44229</v>
      </c>
      <c r="N11" s="6" t="n">
        <v>103.21405725</v>
      </c>
      <c r="O11" s="0" t="s">
        <v>329</v>
      </c>
      <c r="P11" s="11" t="n">
        <v>44916</v>
      </c>
      <c r="Q11" s="6" t="n">
        <v>-3.7</v>
      </c>
      <c r="R11" s="0" t="s">
        <v>218</v>
      </c>
      <c r="S11" s="11" t="n">
        <v>44819</v>
      </c>
      <c r="T11" s="6" t="n">
        <v>-6.9</v>
      </c>
      <c r="U11" s="0" t="s">
        <v>183</v>
      </c>
      <c r="V11" s="11" t="n">
        <v>44315</v>
      </c>
      <c r="W11" s="6" t="n">
        <v>-14.4</v>
      </c>
      <c r="X11" s="0" t="s">
        <v>139</v>
      </c>
      <c r="Y11" s="11" t="n">
        <v>44972</v>
      </c>
      <c r="Z11" s="6" t="n">
        <v>-6.25</v>
      </c>
      <c r="AA11" s="0" t="s">
        <v>208</v>
      </c>
      <c r="AB11" s="11" t="n">
        <v>44931</v>
      </c>
      <c r="AC11" s="6" t="n">
        <v>-3</v>
      </c>
      <c r="AD11" s="0" t="s">
        <v>178</v>
      </c>
      <c r="AE11" s="11" t="n">
        <v>44960</v>
      </c>
      <c r="AF11" s="6" t="n">
        <v>-3.06</v>
      </c>
      <c r="AG11" s="0" t="s">
        <v>141</v>
      </c>
      <c r="AH11" s="11" t="n">
        <v>44930</v>
      </c>
      <c r="AI11" s="6" t="n">
        <v>-2.66</v>
      </c>
      <c r="AJ11" s="0" t="s">
        <v>198</v>
      </c>
      <c r="AK11" s="11" t="n">
        <v>45098</v>
      </c>
      <c r="AL11" s="6" t="n">
        <v>-9.2</v>
      </c>
      <c r="AM11" s="0" t="s">
        <v>217</v>
      </c>
      <c r="AN11" s="11" t="n">
        <v>44886</v>
      </c>
      <c r="AO11" s="6" t="n">
        <v>-2.26</v>
      </c>
      <c r="AP11" s="0" t="s">
        <v>200</v>
      </c>
      <c r="AQ11" s="0"/>
      <c r="AR11" s="0"/>
      <c r="AS11" s="0"/>
      <c r="AT11" s="11" t="n">
        <v>44879</v>
      </c>
      <c r="AU11" s="6" t="n">
        <v>-5.192</v>
      </c>
      <c r="AV11" s="0" t="s">
        <v>212</v>
      </c>
      <c r="AW11" s="11" t="n">
        <v>44972</v>
      </c>
      <c r="AX11" s="6" t="n">
        <v>-0.68</v>
      </c>
      <c r="AY11" s="0" t="s">
        <v>213</v>
      </c>
      <c r="AZ11" s="11" t="n">
        <v>44881</v>
      </c>
      <c r="BA11" s="6" t="n">
        <v>-1.94</v>
      </c>
      <c r="BB11" s="0" t="s">
        <v>191</v>
      </c>
      <c r="BC11" s="11" t="n">
        <v>44895</v>
      </c>
      <c r="BD11" s="6" t="n">
        <v>-1.9</v>
      </c>
      <c r="BE11" s="0" t="s">
        <v>196</v>
      </c>
      <c r="BF11" s="11" t="n">
        <v>45295</v>
      </c>
      <c r="BG11" s="6" t="n">
        <v>-3.6</v>
      </c>
      <c r="BH11" s="0" t="s">
        <v>248</v>
      </c>
      <c r="BI11" s="11" t="n">
        <v>44635</v>
      </c>
      <c r="BJ11" s="6" t="n">
        <v>-2.14</v>
      </c>
      <c r="BK11" s="0" t="s">
        <v>175</v>
      </c>
      <c r="BL11" s="11" t="n">
        <v>44704</v>
      </c>
      <c r="BM11" s="6" t="n">
        <v>-0.61</v>
      </c>
      <c r="BN11" s="0" t="s">
        <v>126</v>
      </c>
      <c r="BO11" s="11" t="n">
        <v>45252</v>
      </c>
      <c r="BP11" s="6" t="n">
        <v>-6.097</v>
      </c>
      <c r="BQ11" s="0" t="s">
        <v>244</v>
      </c>
      <c r="BR11" s="11" t="n">
        <v>44882</v>
      </c>
      <c r="BS11" s="6" t="n">
        <v>-1.49</v>
      </c>
      <c r="BT11" s="0" t="s">
        <v>193</v>
      </c>
      <c r="BU11" s="11" t="n">
        <v>44966</v>
      </c>
      <c r="BV11" s="6" t="n">
        <v>-0.825</v>
      </c>
      <c r="BW11" s="0" t="s">
        <v>211</v>
      </c>
      <c r="BX11" s="11" t="n">
        <v>44924</v>
      </c>
      <c r="BY11" s="6" t="n">
        <v>-1.8</v>
      </c>
      <c r="BZ11" s="0" t="s">
        <v>210</v>
      </c>
      <c r="CA11" s="11" t="n">
        <v>44764</v>
      </c>
      <c r="CB11" s="6" t="n">
        <v>-1.226</v>
      </c>
      <c r="CC11" s="0" t="s">
        <v>202</v>
      </c>
      <c r="CD11" s="11" t="n">
        <v>44798</v>
      </c>
      <c r="CE11" s="6" t="n">
        <v>-0.8</v>
      </c>
      <c r="CF11" s="0" t="s">
        <v>131</v>
      </c>
      <c r="CG11" s="11" t="n">
        <v>44879</v>
      </c>
      <c r="CH11" s="6" t="n">
        <v>-1.92</v>
      </c>
      <c r="CI11" s="0" t="s">
        <v>173</v>
      </c>
      <c r="CJ11" s="0"/>
      <c r="CK11" s="0"/>
      <c r="CL11" s="0"/>
      <c r="CM11" s="11" t="n">
        <v>44865</v>
      </c>
      <c r="CN11" s="6" t="n">
        <v>-0.316</v>
      </c>
      <c r="CO11" s="0" t="s">
        <v>189</v>
      </c>
      <c r="CP11" s="11" t="n">
        <v>45240</v>
      </c>
      <c r="CQ11" s="6" t="n">
        <v>-0.28</v>
      </c>
      <c r="CR11" s="0" t="s">
        <v>182</v>
      </c>
      <c r="CS11" s="11" t="n">
        <v>44833</v>
      </c>
      <c r="CT11" s="6" t="n">
        <v>-1</v>
      </c>
      <c r="CU11" s="0" t="s">
        <v>134</v>
      </c>
    </row>
    <row collapsed="false" customFormat="false" customHeight="false" hidden="false" ht="12.1" outlineLevel="0" r="12">
      <c r="A12" s="11" t="n">
        <v>44323</v>
      </c>
      <c r="B12" s="6" t="n">
        <v>-26.24</v>
      </c>
      <c r="C12" s="0" t="s">
        <v>163</v>
      </c>
      <c r="D12" s="11" t="n">
        <v>44778</v>
      </c>
      <c r="E12" s="6" t="n">
        <v>-7.3</v>
      </c>
      <c r="F12" s="0" t="s">
        <v>190</v>
      </c>
      <c r="G12" s="11" t="n">
        <v>44799</v>
      </c>
      <c r="H12" s="6" t="n">
        <v>-6.92</v>
      </c>
      <c r="I12" s="0" t="s">
        <v>201</v>
      </c>
      <c r="J12" s="11" t="n">
        <v>44901</v>
      </c>
      <c r="K12" s="6" t="n">
        <v>-9.76</v>
      </c>
      <c r="L12" s="0" t="s">
        <v>195</v>
      </c>
      <c r="M12" s="11" t="n">
        <v>44300</v>
      </c>
      <c r="N12" s="6" t="n">
        <v>-6.5</v>
      </c>
      <c r="O12" s="0" t="s">
        <v>161</v>
      </c>
      <c r="P12" s="11" t="n">
        <v>45050</v>
      </c>
      <c r="Q12" s="6" t="n">
        <v>-3.7</v>
      </c>
      <c r="R12" s="0" t="s">
        <v>218</v>
      </c>
      <c r="S12" s="11" t="n">
        <v>44909</v>
      </c>
      <c r="T12" s="6" t="n">
        <v>-7.3</v>
      </c>
      <c r="U12" s="0" t="s">
        <v>216</v>
      </c>
      <c r="V12" s="11" t="n">
        <v>44406</v>
      </c>
      <c r="W12" s="6" t="n">
        <v>-14.4</v>
      </c>
      <c r="X12" s="0" t="s">
        <v>139</v>
      </c>
      <c r="Y12" s="11" t="n">
        <v>45064</v>
      </c>
      <c r="Z12" s="6" t="n">
        <v>-6.25</v>
      </c>
      <c r="AA12" s="0" t="s">
        <v>208</v>
      </c>
      <c r="AB12" s="11" t="n">
        <v>45021</v>
      </c>
      <c r="AC12" s="6" t="n">
        <v>-3</v>
      </c>
      <c r="AD12" s="0" t="s">
        <v>178</v>
      </c>
      <c r="AE12" s="11" t="n">
        <v>45044</v>
      </c>
      <c r="AF12" s="6" t="n">
        <v>-3.06</v>
      </c>
      <c r="AG12" s="0" t="s">
        <v>141</v>
      </c>
      <c r="AH12" s="11" t="n">
        <v>45020</v>
      </c>
      <c r="AI12" s="6" t="n">
        <v>-2.73</v>
      </c>
      <c r="AJ12" s="0" t="s">
        <v>228</v>
      </c>
      <c r="AK12" s="11" t="n">
        <v>45189</v>
      </c>
      <c r="AL12" s="6" t="n">
        <v>-9.2</v>
      </c>
      <c r="AM12" s="0" t="s">
        <v>217</v>
      </c>
      <c r="AN12" s="11" t="n">
        <v>44974</v>
      </c>
      <c r="AO12" s="6" t="n">
        <v>-2.26</v>
      </c>
      <c r="AP12" s="0" t="s">
        <v>200</v>
      </c>
      <c r="AQ12" s="0"/>
      <c r="AR12" s="0"/>
      <c r="AS12" s="0"/>
      <c r="AT12" s="11" t="n">
        <v>44971</v>
      </c>
      <c r="AU12" s="6" t="n">
        <v>-5.328</v>
      </c>
      <c r="AV12" s="0" t="s">
        <v>206</v>
      </c>
      <c r="AW12" s="11" t="n">
        <v>45063</v>
      </c>
      <c r="AX12" s="6" t="n">
        <v>-0.68</v>
      </c>
      <c r="AY12" s="0" t="s">
        <v>213</v>
      </c>
      <c r="AZ12" s="11" t="n">
        <v>44971</v>
      </c>
      <c r="BA12" s="6" t="n">
        <v>-2.13</v>
      </c>
      <c r="BB12" s="0" t="s">
        <v>222</v>
      </c>
      <c r="BC12" s="11" t="n">
        <v>44993</v>
      </c>
      <c r="BD12" s="6" t="n">
        <v>-2.09</v>
      </c>
      <c r="BE12" s="0" t="s">
        <v>226</v>
      </c>
      <c r="BF12" s="11" t="n">
        <v>45386</v>
      </c>
      <c r="BG12" s="6" t="n">
        <v>-3.6</v>
      </c>
      <c r="BH12" s="0" t="s">
        <v>248</v>
      </c>
      <c r="BI12" s="11" t="n">
        <v>44733</v>
      </c>
      <c r="BJ12" s="6" t="n">
        <v>-2.14</v>
      </c>
      <c r="BK12" s="0" t="s">
        <v>175</v>
      </c>
      <c r="BL12" s="11" t="n">
        <v>44795</v>
      </c>
      <c r="BM12" s="6" t="n">
        <v>-0.61</v>
      </c>
      <c r="BN12" s="0" t="s">
        <v>126</v>
      </c>
      <c r="BO12" s="11" t="n">
        <v>45363</v>
      </c>
      <c r="BP12" s="6" t="n">
        <v>-7.176</v>
      </c>
      <c r="BQ12" s="0" t="s">
        <v>257</v>
      </c>
      <c r="BR12" s="11" t="n">
        <v>44973</v>
      </c>
      <c r="BS12" s="6" t="n">
        <v>-1.5</v>
      </c>
      <c r="BT12" s="0" t="s">
        <v>223</v>
      </c>
      <c r="BU12" s="11" t="n">
        <v>45056</v>
      </c>
      <c r="BV12" s="6" t="n">
        <v>-0.825</v>
      </c>
      <c r="BW12" s="0" t="s">
        <v>211</v>
      </c>
      <c r="BX12" s="11" t="n">
        <v>45015</v>
      </c>
      <c r="BY12" s="6" t="n">
        <v>-1.8</v>
      </c>
      <c r="BZ12" s="0" t="s">
        <v>210</v>
      </c>
      <c r="CA12" s="11" t="n">
        <v>44791</v>
      </c>
      <c r="CB12" s="6" t="n">
        <v>-0.391</v>
      </c>
      <c r="CC12" s="0" t="s">
        <v>207</v>
      </c>
      <c r="CD12" s="11" t="n">
        <v>44888</v>
      </c>
      <c r="CE12" s="6" t="n">
        <v>-0.8</v>
      </c>
      <c r="CF12" s="0" t="s">
        <v>131</v>
      </c>
      <c r="CG12" s="11" t="n">
        <v>44972</v>
      </c>
      <c r="CH12" s="6" t="n">
        <v>-1.92</v>
      </c>
      <c r="CI12" s="0" t="s">
        <v>173</v>
      </c>
      <c r="CJ12" s="0"/>
      <c r="CK12" s="0"/>
      <c r="CL12" s="0"/>
      <c r="CM12" s="11" t="n">
        <v>44957</v>
      </c>
      <c r="CN12" s="6" t="n">
        <v>-0.332</v>
      </c>
      <c r="CO12" s="0" t="s">
        <v>221</v>
      </c>
      <c r="CP12" s="11" t="n">
        <v>45345</v>
      </c>
      <c r="CQ12" s="6" t="n">
        <v>-0.28</v>
      </c>
      <c r="CR12" s="0" t="s">
        <v>182</v>
      </c>
      <c r="CS12" s="11" t="n">
        <v>44924</v>
      </c>
      <c r="CT12" s="6" t="n">
        <v>-1</v>
      </c>
      <c r="CU12" s="0" t="s">
        <v>134</v>
      </c>
    </row>
    <row collapsed="false" customFormat="false" customHeight="false" hidden="false" ht="12.1" outlineLevel="0" r="13">
      <c r="A13" s="11" t="n">
        <v>44414</v>
      </c>
      <c r="B13" s="6" t="n">
        <v>-26.24</v>
      </c>
      <c r="C13" s="0" t="s">
        <v>163</v>
      </c>
      <c r="D13" s="11" t="n">
        <v>44869</v>
      </c>
      <c r="E13" s="6" t="n">
        <v>-7.3</v>
      </c>
      <c r="F13" s="0" t="s">
        <v>190</v>
      </c>
      <c r="G13" s="11" t="n">
        <v>44890</v>
      </c>
      <c r="H13" s="6" t="n">
        <v>-6.92</v>
      </c>
      <c r="I13" s="0" t="s">
        <v>201</v>
      </c>
      <c r="J13" s="11" t="n">
        <v>44991</v>
      </c>
      <c r="K13" s="6" t="n">
        <v>-10</v>
      </c>
      <c r="L13" s="0" t="s">
        <v>225</v>
      </c>
      <c r="M13" s="11" t="n">
        <v>44301</v>
      </c>
      <c r="N13" s="6" t="n">
        <v>106.98865725</v>
      </c>
      <c r="O13" s="0" t="s">
        <v>329</v>
      </c>
      <c r="P13" s="11" t="n">
        <v>45099</v>
      </c>
      <c r="Q13" s="6" t="n">
        <v>-3.7</v>
      </c>
      <c r="R13" s="0" t="s">
        <v>218</v>
      </c>
      <c r="S13" s="11" t="n">
        <v>44999</v>
      </c>
      <c r="T13" s="6" t="n">
        <v>-7.3</v>
      </c>
      <c r="U13" s="0" t="s">
        <v>216</v>
      </c>
      <c r="V13" s="11" t="n">
        <v>44497</v>
      </c>
      <c r="W13" s="6" t="n">
        <v>-14.4</v>
      </c>
      <c r="X13" s="0" t="s">
        <v>139</v>
      </c>
      <c r="Y13" s="11" t="n">
        <v>45155</v>
      </c>
      <c r="Z13" s="6" t="n">
        <v>-6.63</v>
      </c>
      <c r="AA13" s="0" t="s">
        <v>238</v>
      </c>
      <c r="AB13" s="11" t="n">
        <v>45112</v>
      </c>
      <c r="AC13" s="6" t="n">
        <v>-3</v>
      </c>
      <c r="AD13" s="0" t="s">
        <v>178</v>
      </c>
      <c r="AE13" s="11" t="n">
        <v>45142</v>
      </c>
      <c r="AF13" s="6" t="n">
        <v>-3.18</v>
      </c>
      <c r="AG13" s="0" t="s">
        <v>235</v>
      </c>
      <c r="AH13" s="11" t="n">
        <v>45112</v>
      </c>
      <c r="AI13" s="6" t="n">
        <v>-2.73</v>
      </c>
      <c r="AJ13" s="0" t="s">
        <v>228</v>
      </c>
      <c r="AK13" s="11" t="n">
        <v>45279</v>
      </c>
      <c r="AL13" s="6" t="n">
        <v>-10.5</v>
      </c>
      <c r="AM13" s="0" t="s">
        <v>246</v>
      </c>
      <c r="AN13" s="11" t="n">
        <v>45068</v>
      </c>
      <c r="AO13" s="6" t="n">
        <v>-2.38</v>
      </c>
      <c r="AP13" s="0" t="s">
        <v>232</v>
      </c>
      <c r="AQ13" s="0"/>
      <c r="AR13" s="0"/>
      <c r="AS13" s="0"/>
      <c r="AT13" s="11" t="n">
        <v>45058</v>
      </c>
      <c r="AU13" s="6" t="n">
        <v>-5.264</v>
      </c>
      <c r="AV13" s="0" t="s">
        <v>148</v>
      </c>
      <c r="AW13" s="11" t="n">
        <v>45154</v>
      </c>
      <c r="AX13" s="6" t="n">
        <v>-0.68</v>
      </c>
      <c r="AY13" s="0" t="s">
        <v>213</v>
      </c>
      <c r="AZ13" s="11" t="n">
        <v>45063</v>
      </c>
      <c r="BA13" s="6" t="n">
        <v>-2.13</v>
      </c>
      <c r="BB13" s="0" t="s">
        <v>222</v>
      </c>
      <c r="BC13" s="11" t="n">
        <v>45077</v>
      </c>
      <c r="BD13" s="6" t="n">
        <v>-2.09</v>
      </c>
      <c r="BE13" s="0" t="s">
        <v>226</v>
      </c>
      <c r="BF13" s="11" t="n">
        <v>45478</v>
      </c>
      <c r="BG13" s="6" t="n">
        <v>-3.6</v>
      </c>
      <c r="BH13" s="0" t="s">
        <v>248</v>
      </c>
      <c r="BI13" s="11" t="n">
        <v>44825</v>
      </c>
      <c r="BJ13" s="6" t="n">
        <v>-2.16</v>
      </c>
      <c r="BK13" s="0" t="s">
        <v>209</v>
      </c>
      <c r="BL13" s="11" t="n">
        <v>44882</v>
      </c>
      <c r="BM13" s="6" t="n">
        <v>-0.61</v>
      </c>
      <c r="BN13" s="0" t="s">
        <v>126</v>
      </c>
      <c r="BO13" s="11" t="n">
        <v>45509</v>
      </c>
      <c r="BP13" s="6" t="n">
        <v>-4.81</v>
      </c>
      <c r="BQ13" s="0" t="s">
        <v>269</v>
      </c>
      <c r="BR13" s="11" t="n">
        <v>45064</v>
      </c>
      <c r="BS13" s="6" t="n">
        <v>-1.5</v>
      </c>
      <c r="BT13" s="0" t="s">
        <v>223</v>
      </c>
      <c r="BU13" s="11" t="n">
        <v>45147</v>
      </c>
      <c r="BV13" s="6" t="n">
        <v>-0.825</v>
      </c>
      <c r="BW13" s="0" t="s">
        <v>211</v>
      </c>
      <c r="BX13" s="11" t="n">
        <v>45106</v>
      </c>
      <c r="BY13" s="6" t="n">
        <v>-1.8</v>
      </c>
      <c r="BZ13" s="0" t="s">
        <v>210</v>
      </c>
      <c r="CA13" s="11" t="n">
        <v>44882</v>
      </c>
      <c r="CB13" s="6" t="n">
        <v>-0.317</v>
      </c>
      <c r="CC13" s="0" t="s">
        <v>214</v>
      </c>
      <c r="CD13" s="11" t="n">
        <v>44994</v>
      </c>
      <c r="CE13" s="6" t="n">
        <v>-0.8</v>
      </c>
      <c r="CF13" s="0" t="s">
        <v>131</v>
      </c>
      <c r="CG13" s="11" t="n">
        <v>45064</v>
      </c>
      <c r="CH13" s="6" t="n">
        <v>-1.92</v>
      </c>
      <c r="CI13" s="0" t="s">
        <v>173</v>
      </c>
      <c r="CJ13" s="0"/>
      <c r="CK13" s="0"/>
      <c r="CL13" s="0"/>
      <c r="CM13" s="11" t="n">
        <v>45044</v>
      </c>
      <c r="CN13" s="6" t="n">
        <v>-0.332</v>
      </c>
      <c r="CO13" s="0" t="s">
        <v>221</v>
      </c>
      <c r="CP13" s="11" t="n">
        <v>45422</v>
      </c>
      <c r="CQ13" s="6" t="n">
        <v>-0.28</v>
      </c>
      <c r="CR13" s="0" t="s">
        <v>182</v>
      </c>
      <c r="CS13" s="11" t="n">
        <v>45015</v>
      </c>
      <c r="CT13" s="6" t="n">
        <v>-1</v>
      </c>
      <c r="CU13" s="0" t="s">
        <v>134</v>
      </c>
    </row>
    <row collapsed="false" customFormat="false" customHeight="false" hidden="false" ht="12.1" outlineLevel="0" r="14">
      <c r="A14" s="11" t="n">
        <v>44509</v>
      </c>
      <c r="B14" s="6" t="n">
        <v>-26.24</v>
      </c>
      <c r="C14" s="0" t="s">
        <v>163</v>
      </c>
      <c r="D14" s="11" t="n">
        <v>44963</v>
      </c>
      <c r="E14" s="6" t="n">
        <v>-7.3</v>
      </c>
      <c r="F14" s="0" t="s">
        <v>190</v>
      </c>
      <c r="G14" s="11" t="n">
        <v>44981</v>
      </c>
      <c r="H14" s="6" t="n">
        <v>-6.92</v>
      </c>
      <c r="I14" s="0" t="s">
        <v>201</v>
      </c>
      <c r="J14" s="11" t="n">
        <v>45084</v>
      </c>
      <c r="K14" s="6" t="n">
        <v>-10</v>
      </c>
      <c r="L14" s="0" t="s">
        <v>225</v>
      </c>
      <c r="M14" s="11" t="n">
        <v>44391</v>
      </c>
      <c r="N14" s="6" t="n">
        <v>-7.8</v>
      </c>
      <c r="O14" s="0" t="s">
        <v>172</v>
      </c>
      <c r="P14" s="11" t="n">
        <v>45225</v>
      </c>
      <c r="Q14" s="6" t="n">
        <v>-3.7</v>
      </c>
      <c r="R14" s="0" t="s">
        <v>218</v>
      </c>
      <c r="S14" s="11" t="n">
        <v>45091</v>
      </c>
      <c r="T14" s="6" t="n">
        <v>-7.3</v>
      </c>
      <c r="U14" s="0" t="s">
        <v>216</v>
      </c>
      <c r="V14" s="11" t="n">
        <v>44589</v>
      </c>
      <c r="W14" s="6" t="n">
        <v>-14.88</v>
      </c>
      <c r="X14" s="0" t="s">
        <v>188</v>
      </c>
      <c r="Y14" s="11" t="n">
        <v>45246</v>
      </c>
      <c r="Z14" s="6" t="n">
        <v>-6.63</v>
      </c>
      <c r="AA14" s="0" t="s">
        <v>238</v>
      </c>
      <c r="AB14" s="11" t="n">
        <v>45204</v>
      </c>
      <c r="AC14" s="6" t="n">
        <v>-3.15</v>
      </c>
      <c r="AD14" s="0" t="s">
        <v>240</v>
      </c>
      <c r="AE14" s="11" t="n">
        <v>45233</v>
      </c>
      <c r="AF14" s="6" t="n">
        <v>-3.18</v>
      </c>
      <c r="AG14" s="0" t="s">
        <v>235</v>
      </c>
      <c r="AH14" s="11" t="n">
        <v>45202</v>
      </c>
      <c r="AI14" s="6" t="n">
        <v>-2.73</v>
      </c>
      <c r="AJ14" s="0" t="s">
        <v>228</v>
      </c>
      <c r="AK14" s="11" t="n">
        <v>45371</v>
      </c>
      <c r="AL14" s="6" t="n">
        <v>-10.5</v>
      </c>
      <c r="AM14" s="0" t="s">
        <v>246</v>
      </c>
      <c r="AN14" s="11" t="n">
        <v>45163</v>
      </c>
      <c r="AO14" s="6" t="n">
        <v>-2.38</v>
      </c>
      <c r="AP14" s="0" t="s">
        <v>232</v>
      </c>
      <c r="AQ14" s="0"/>
      <c r="AR14" s="0"/>
      <c r="AS14" s="0"/>
      <c r="AT14" s="11" t="n">
        <v>45152</v>
      </c>
      <c r="AU14" s="6" t="n">
        <v>-5.28</v>
      </c>
      <c r="AV14" s="0" t="s">
        <v>148</v>
      </c>
      <c r="AW14" s="11" t="n">
        <v>45245</v>
      </c>
      <c r="AX14" s="6" t="n">
        <v>-0.75</v>
      </c>
      <c r="AY14" s="0" t="s">
        <v>243</v>
      </c>
      <c r="AZ14" s="11" t="n">
        <v>45155</v>
      </c>
      <c r="BA14" s="6" t="n">
        <v>-2.13</v>
      </c>
      <c r="BB14" s="0" t="s">
        <v>222</v>
      </c>
      <c r="BC14" s="11" t="n">
        <v>45168</v>
      </c>
      <c r="BD14" s="6" t="n">
        <v>-2.09</v>
      </c>
      <c r="BE14" s="0" t="s">
        <v>226</v>
      </c>
      <c r="BF14" s="11" t="n">
        <v>45569</v>
      </c>
      <c r="BG14" s="6" t="n">
        <v>-3.6</v>
      </c>
      <c r="BH14" s="0" t="s">
        <v>248</v>
      </c>
      <c r="BI14" s="11" t="n">
        <v>44925</v>
      </c>
      <c r="BJ14" s="6" t="n">
        <v>-2.16</v>
      </c>
      <c r="BK14" s="0" t="s">
        <v>209</v>
      </c>
      <c r="BL14" s="11" t="n">
        <v>44984</v>
      </c>
      <c r="BM14" s="6" t="n">
        <v>-0.61</v>
      </c>
      <c r="BN14" s="0" t="s">
        <v>126</v>
      </c>
      <c r="BO14" s="11" t="n">
        <v>45882</v>
      </c>
      <c r="BP14" s="6" t="n">
        <v>-4.446</v>
      </c>
      <c r="BQ14" s="0" t="s">
        <v>302</v>
      </c>
      <c r="BR14" s="11" t="n">
        <v>45156</v>
      </c>
      <c r="BS14" s="6" t="n">
        <v>-1.5</v>
      </c>
      <c r="BT14" s="0" t="s">
        <v>223</v>
      </c>
      <c r="BU14" s="11" t="n">
        <v>45240</v>
      </c>
      <c r="BV14" s="6" t="n">
        <v>-0.909</v>
      </c>
      <c r="BW14" s="0" t="s">
        <v>241</v>
      </c>
      <c r="BX14" s="11" t="n">
        <v>45197</v>
      </c>
      <c r="BY14" s="6" t="n">
        <v>-1.8</v>
      </c>
      <c r="BZ14" s="0" t="s">
        <v>210</v>
      </c>
      <c r="CA14" s="11" t="n">
        <v>44980</v>
      </c>
      <c r="CB14" s="6" t="n">
        <v>-0.34</v>
      </c>
      <c r="CC14" s="0" t="s">
        <v>224</v>
      </c>
      <c r="CD14" s="11" t="n">
        <v>45082</v>
      </c>
      <c r="CE14" s="6" t="n">
        <v>-0.8</v>
      </c>
      <c r="CF14" s="0" t="s">
        <v>131</v>
      </c>
      <c r="CG14" s="11" t="n">
        <v>45156</v>
      </c>
      <c r="CH14" s="6" t="n">
        <v>-1.92</v>
      </c>
      <c r="CI14" s="0" t="s">
        <v>173</v>
      </c>
      <c r="CJ14" s="0"/>
      <c r="CK14" s="0"/>
      <c r="CL14" s="0"/>
      <c r="CM14" s="11" t="n">
        <v>45138</v>
      </c>
      <c r="CN14" s="6" t="n">
        <v>-0.332</v>
      </c>
      <c r="CO14" s="0" t="s">
        <v>221</v>
      </c>
      <c r="CP14" s="11" t="n">
        <v>45520</v>
      </c>
      <c r="CQ14" s="6" t="n">
        <v>-0.28</v>
      </c>
      <c r="CR14" s="0" t="s">
        <v>182</v>
      </c>
      <c r="CS14" s="11" t="n">
        <v>45106</v>
      </c>
      <c r="CT14" s="6" t="n">
        <v>-1</v>
      </c>
      <c r="CU14" s="0" t="s">
        <v>134</v>
      </c>
    </row>
    <row collapsed="false" customFormat="false" customHeight="false" hidden="false" ht="12.1" outlineLevel="0" r="15">
      <c r="A15" s="11" t="n">
        <v>44602</v>
      </c>
      <c r="B15" s="6" t="n">
        <v>-26.24</v>
      </c>
      <c r="C15" s="0" t="s">
        <v>163</v>
      </c>
      <c r="D15" s="11" t="n">
        <v>45050</v>
      </c>
      <c r="E15" s="6" t="n">
        <v>-2.5</v>
      </c>
      <c r="F15" s="0" t="s">
        <v>230</v>
      </c>
      <c r="G15" s="11" t="n">
        <v>45072</v>
      </c>
      <c r="H15" s="6" t="n">
        <v>-7.48</v>
      </c>
      <c r="I15" s="0" t="s">
        <v>233</v>
      </c>
      <c r="J15" s="11" t="n">
        <v>45176</v>
      </c>
      <c r="K15" s="6" t="n">
        <v>-10</v>
      </c>
      <c r="L15" s="0" t="s">
        <v>225</v>
      </c>
      <c r="M15" s="11" t="n">
        <v>44483</v>
      </c>
      <c r="N15" s="6" t="n">
        <v>-7.8</v>
      </c>
      <c r="O15" s="0" t="s">
        <v>172</v>
      </c>
      <c r="P15" s="11" t="n">
        <v>45280</v>
      </c>
      <c r="Q15" s="6" t="n">
        <v>-3.8</v>
      </c>
      <c r="R15" s="0" t="s">
        <v>218</v>
      </c>
      <c r="S15" s="11" t="n">
        <v>45183</v>
      </c>
      <c r="T15" s="6" t="n">
        <v>-7.3</v>
      </c>
      <c r="U15" s="0" t="s">
        <v>216</v>
      </c>
      <c r="V15" s="11" t="n">
        <v>44679</v>
      </c>
      <c r="W15" s="6" t="n">
        <v>-14.88</v>
      </c>
      <c r="X15" s="0" t="s">
        <v>188</v>
      </c>
      <c r="Y15" s="11" t="n">
        <v>45337</v>
      </c>
      <c r="Z15" s="6" t="n">
        <v>-6.63</v>
      </c>
      <c r="AA15" s="0" t="s">
        <v>238</v>
      </c>
      <c r="AB15" s="11" t="n">
        <v>45295</v>
      </c>
      <c r="AC15" s="6" t="n">
        <v>-3.15</v>
      </c>
      <c r="AD15" s="0" t="s">
        <v>240</v>
      </c>
      <c r="AE15" s="11" t="n">
        <v>45324</v>
      </c>
      <c r="AF15" s="6" t="n">
        <v>-3.18</v>
      </c>
      <c r="AG15" s="0" t="s">
        <v>235</v>
      </c>
      <c r="AH15" s="11" t="n">
        <v>45294</v>
      </c>
      <c r="AI15" s="6" t="n">
        <v>-2.73</v>
      </c>
      <c r="AJ15" s="0" t="s">
        <v>228</v>
      </c>
      <c r="AK15" s="11" t="n">
        <v>45467</v>
      </c>
      <c r="AL15" s="6" t="n">
        <v>-10.5</v>
      </c>
      <c r="AM15" s="0" t="s">
        <v>246</v>
      </c>
      <c r="AN15" s="11" t="n">
        <v>45250</v>
      </c>
      <c r="AO15" s="6" t="n">
        <v>-2.38</v>
      </c>
      <c r="AP15" s="0" t="s">
        <v>232</v>
      </c>
      <c r="AQ15" s="0"/>
      <c r="AR15" s="0"/>
      <c r="AS15" s="0"/>
      <c r="AT15" s="11" t="n">
        <v>45244</v>
      </c>
      <c r="AU15" s="6" t="n">
        <v>-5.144</v>
      </c>
      <c r="AV15" s="0" t="s">
        <v>242</v>
      </c>
      <c r="AW15" s="11" t="n">
        <v>45336</v>
      </c>
      <c r="AX15" s="6" t="n">
        <v>-0.75</v>
      </c>
      <c r="AY15" s="0" t="s">
        <v>243</v>
      </c>
      <c r="AZ15" s="11" t="n">
        <v>45246</v>
      </c>
      <c r="BA15" s="6" t="n">
        <v>-2.13</v>
      </c>
      <c r="BB15" s="0" t="s">
        <v>222</v>
      </c>
      <c r="BC15" s="11" t="n">
        <v>45259</v>
      </c>
      <c r="BD15" s="6" t="n">
        <v>-2.09</v>
      </c>
      <c r="BE15" s="0" t="s">
        <v>226</v>
      </c>
      <c r="BF15" s="11" t="n">
        <v>45660</v>
      </c>
      <c r="BG15" s="6" t="n">
        <v>-3.72</v>
      </c>
      <c r="BH15" s="0" t="s">
        <v>280</v>
      </c>
      <c r="BI15" s="11" t="n">
        <v>44995</v>
      </c>
      <c r="BJ15" s="6" t="n">
        <v>-2.16</v>
      </c>
      <c r="BK15" s="0" t="s">
        <v>209</v>
      </c>
      <c r="BL15" s="11" t="n">
        <v>45061</v>
      </c>
      <c r="BM15" s="6" t="n">
        <v>-0.61</v>
      </c>
      <c r="BN15" s="0" t="s">
        <v>126</v>
      </c>
      <c r="BO15" s="11" t="n">
        <v>46213</v>
      </c>
      <c r="BP15" s="8" t="s">
        <f>=-Портфель!J24</f>
      </c>
      <c r="BQ15" s="0" t="s">
        <v>332</v>
      </c>
      <c r="BR15" s="11" t="n">
        <v>45246</v>
      </c>
      <c r="BS15" s="6" t="n">
        <v>-1.5</v>
      </c>
      <c r="BT15" s="0" t="s">
        <v>223</v>
      </c>
      <c r="BU15" s="11" t="n">
        <v>45330</v>
      </c>
      <c r="BV15" s="6" t="n">
        <v>-0.909</v>
      </c>
      <c r="BW15" s="0" t="s">
        <v>241</v>
      </c>
      <c r="BX15" s="11" t="n">
        <v>45288</v>
      </c>
      <c r="BY15" s="6" t="n">
        <v>-1.82</v>
      </c>
      <c r="BZ15" s="0" t="s">
        <v>247</v>
      </c>
      <c r="CA15" s="11" t="n">
        <v>45064</v>
      </c>
      <c r="CB15" s="6" t="n">
        <v>-0.348</v>
      </c>
      <c r="CC15" s="0" t="s">
        <v>199</v>
      </c>
      <c r="CD15" s="11" t="n">
        <v>45169</v>
      </c>
      <c r="CE15" s="6" t="n">
        <v>-0.8</v>
      </c>
      <c r="CF15" s="0" t="s">
        <v>131</v>
      </c>
      <c r="CG15" s="11" t="n">
        <v>45243</v>
      </c>
      <c r="CH15" s="6" t="n">
        <v>-1.92</v>
      </c>
      <c r="CI15" s="0" t="s">
        <v>173</v>
      </c>
      <c r="CJ15" s="0"/>
      <c r="CK15" s="0"/>
      <c r="CL15" s="0"/>
      <c r="CM15" s="11" t="n">
        <v>45230</v>
      </c>
      <c r="CN15" s="6" t="n">
        <v>-0.332</v>
      </c>
      <c r="CO15" s="0" t="s">
        <v>221</v>
      </c>
      <c r="CP15" s="11" t="n">
        <v>45608</v>
      </c>
      <c r="CQ15" s="6" t="n">
        <v>-0.28</v>
      </c>
      <c r="CR15" s="0" t="s">
        <v>182</v>
      </c>
      <c r="CS15" s="11" t="n">
        <v>45197</v>
      </c>
      <c r="CT15" s="6" t="n">
        <v>-1</v>
      </c>
      <c r="CU15" s="0" t="s">
        <v>134</v>
      </c>
    </row>
    <row collapsed="false" customFormat="false" customHeight="false" hidden="false" ht="12.1" outlineLevel="0" r="16">
      <c r="A16" s="11" t="n">
        <v>44782</v>
      </c>
      <c r="B16" s="6" t="n">
        <v>-26.4</v>
      </c>
      <c r="C16" s="0" t="s">
        <v>204</v>
      </c>
      <c r="D16" s="11" t="n">
        <v>45142</v>
      </c>
      <c r="E16" s="6" t="n">
        <v>-2.5</v>
      </c>
      <c r="F16" s="0" t="s">
        <v>230</v>
      </c>
      <c r="G16" s="11" t="n">
        <v>45163</v>
      </c>
      <c r="H16" s="6" t="n">
        <v>-7.48</v>
      </c>
      <c r="I16" s="0" t="s">
        <v>233</v>
      </c>
      <c r="J16" s="11" t="n">
        <v>45266</v>
      </c>
      <c r="K16" s="6" t="n">
        <v>-10</v>
      </c>
      <c r="L16" s="0" t="s">
        <v>225</v>
      </c>
      <c r="M16" s="11" t="n">
        <v>44574</v>
      </c>
      <c r="N16" s="6" t="n">
        <v>-8.46</v>
      </c>
      <c r="O16" s="0" t="s">
        <v>187</v>
      </c>
      <c r="P16" s="11" t="n">
        <v>45414</v>
      </c>
      <c r="Q16" s="6" t="n">
        <v>-3.8</v>
      </c>
      <c r="R16" s="0" t="s">
        <v>218</v>
      </c>
      <c r="S16" s="11" t="n">
        <v>45274</v>
      </c>
      <c r="T16" s="6" t="n">
        <v>-7.7</v>
      </c>
      <c r="U16" s="0" t="s">
        <v>245</v>
      </c>
      <c r="V16" s="11" t="n">
        <v>44770</v>
      </c>
      <c r="W16" s="6" t="n">
        <v>-15.2</v>
      </c>
      <c r="X16" s="0" t="s">
        <v>203</v>
      </c>
      <c r="Y16" s="11" t="n">
        <v>45429</v>
      </c>
      <c r="Z16" s="6" t="n">
        <v>-6.8</v>
      </c>
      <c r="AA16" s="0" t="s">
        <v>262</v>
      </c>
      <c r="AB16" s="11" t="n">
        <v>45386</v>
      </c>
      <c r="AC16" s="6" t="n">
        <v>-3.45</v>
      </c>
      <c r="AD16" s="0" t="s">
        <v>260</v>
      </c>
      <c r="AE16" s="11" t="n">
        <v>45509</v>
      </c>
      <c r="AF16" s="6" t="n">
        <v>-3.36</v>
      </c>
      <c r="AG16" s="0" t="s">
        <v>270</v>
      </c>
      <c r="AH16" s="11" t="n">
        <v>45385</v>
      </c>
      <c r="AI16" s="6" t="n">
        <v>-2.8</v>
      </c>
      <c r="AJ16" s="0" t="s">
        <v>259</v>
      </c>
      <c r="AK16" s="11" t="n">
        <v>45488</v>
      </c>
      <c r="AL16" s="6" t="n">
        <v>-20</v>
      </c>
      <c r="AM16" s="0" t="s">
        <v>267</v>
      </c>
      <c r="AN16" s="11" t="n">
        <v>45338</v>
      </c>
      <c r="AO16" s="6" t="n">
        <v>-2.38</v>
      </c>
      <c r="AP16" s="0" t="s">
        <v>232</v>
      </c>
      <c r="AQ16" s="0"/>
      <c r="AR16" s="0"/>
      <c r="AS16" s="0"/>
      <c r="AT16" s="11" t="n">
        <v>45426</v>
      </c>
      <c r="AU16" s="6" t="n">
        <v>-5.36</v>
      </c>
      <c r="AV16" s="0" t="s">
        <v>206</v>
      </c>
      <c r="AW16" s="11" t="n">
        <v>45427</v>
      </c>
      <c r="AX16" s="6" t="n">
        <v>-0.75</v>
      </c>
      <c r="AY16" s="0" t="s">
        <v>243</v>
      </c>
      <c r="AZ16" s="11" t="n">
        <v>45337</v>
      </c>
      <c r="BA16" s="6" t="n">
        <v>-2.25</v>
      </c>
      <c r="BB16" s="0" t="s">
        <v>252</v>
      </c>
      <c r="BC16" s="11" t="n">
        <v>45357</v>
      </c>
      <c r="BD16" s="6" t="n">
        <v>-2.25</v>
      </c>
      <c r="BE16" s="0" t="s">
        <v>255</v>
      </c>
      <c r="BF16" s="11" t="n">
        <v>45751</v>
      </c>
      <c r="BG16" s="6" t="n">
        <v>-3.72</v>
      </c>
      <c r="BH16" s="0" t="s">
        <v>280</v>
      </c>
      <c r="BI16" s="11" t="n">
        <v>45098</v>
      </c>
      <c r="BJ16" s="6" t="n">
        <v>-2.16</v>
      </c>
      <c r="BK16" s="0" t="s">
        <v>209</v>
      </c>
      <c r="BL16" s="11" t="n">
        <v>45152</v>
      </c>
      <c r="BM16" s="6" t="n">
        <v>-0.61</v>
      </c>
      <c r="BN16" s="0" t="s">
        <v>126</v>
      </c>
      <c r="BO16" s="0"/>
      <c r="BP16" s="10" t="s">
        <f>=XIRR(BP2:BP15,BO2:BO15)</f>
      </c>
      <c r="BQ16" s="0"/>
      <c r="BR16" s="11" t="n">
        <v>45337</v>
      </c>
      <c r="BS16" s="6" t="n">
        <v>-1.51</v>
      </c>
      <c r="BT16" s="0" t="s">
        <v>251</v>
      </c>
      <c r="BU16" s="11" t="n">
        <v>45425</v>
      </c>
      <c r="BV16" s="6" t="n">
        <v>-0.909</v>
      </c>
      <c r="BW16" s="0" t="s">
        <v>241</v>
      </c>
      <c r="BX16" s="11" t="n">
        <v>45378</v>
      </c>
      <c r="BY16" s="6" t="n">
        <v>-1.82</v>
      </c>
      <c r="BZ16" s="0" t="s">
        <v>247</v>
      </c>
      <c r="CA16" s="11" t="n">
        <v>45155</v>
      </c>
      <c r="CB16" s="6" t="n">
        <v>-0.361</v>
      </c>
      <c r="CC16" s="0" t="s">
        <v>237</v>
      </c>
      <c r="CD16" s="11" t="n">
        <v>45260</v>
      </c>
      <c r="CE16" s="6" t="n">
        <v>-0.8</v>
      </c>
      <c r="CF16" s="0" t="s">
        <v>131</v>
      </c>
      <c r="CG16" s="11" t="n">
        <v>45338</v>
      </c>
      <c r="CH16" s="6" t="n">
        <v>-1</v>
      </c>
      <c r="CI16" s="0" t="s">
        <v>253</v>
      </c>
      <c r="CJ16" s="0"/>
      <c r="CK16" s="0"/>
      <c r="CL16" s="0"/>
      <c r="CM16" s="11" t="n">
        <v>45322</v>
      </c>
      <c r="CN16" s="6" t="n">
        <v>-0.346</v>
      </c>
      <c r="CO16" s="0" t="s">
        <v>221</v>
      </c>
      <c r="CP16" s="11" t="n">
        <v>45712</v>
      </c>
      <c r="CQ16" s="6" t="n">
        <v>-0.28</v>
      </c>
      <c r="CR16" s="0" t="s">
        <v>182</v>
      </c>
      <c r="CS16" s="11" t="n">
        <v>45288</v>
      </c>
      <c r="CT16" s="6" t="n">
        <v>-1</v>
      </c>
      <c r="CU16" s="0" t="s">
        <v>134</v>
      </c>
    </row>
    <row collapsed="false" customFormat="false" customHeight="false" hidden="false" ht="12.1" outlineLevel="0" r="17">
      <c r="A17" s="11" t="n">
        <v>44809</v>
      </c>
      <c r="B17" s="6" t="n">
        <v>-26.4</v>
      </c>
      <c r="C17" s="0" t="s">
        <v>204</v>
      </c>
      <c r="D17" s="11" t="n">
        <v>45236</v>
      </c>
      <c r="E17" s="6" t="n">
        <v>-2.5</v>
      </c>
      <c r="F17" s="0" t="s">
        <v>230</v>
      </c>
      <c r="G17" s="11" t="n">
        <v>45254</v>
      </c>
      <c r="H17" s="6" t="n">
        <v>-7.48</v>
      </c>
      <c r="I17" s="0" t="s">
        <v>233</v>
      </c>
      <c r="J17" s="11" t="n">
        <v>45357</v>
      </c>
      <c r="K17" s="6" t="n">
        <v>-10.2</v>
      </c>
      <c r="L17" s="0" t="s">
        <v>256</v>
      </c>
      <c r="M17" s="11" t="n">
        <v>44664</v>
      </c>
      <c r="N17" s="6" t="n">
        <v>-8.46</v>
      </c>
      <c r="O17" s="0" t="s">
        <v>187</v>
      </c>
      <c r="P17" s="11" t="n">
        <v>45464</v>
      </c>
      <c r="Q17" s="6" t="n">
        <v>-3.8</v>
      </c>
      <c r="R17" s="0" t="s">
        <v>218</v>
      </c>
      <c r="S17" s="11" t="n">
        <v>45365</v>
      </c>
      <c r="T17" s="6" t="n">
        <v>-7.7</v>
      </c>
      <c r="U17" s="0" t="s">
        <v>245</v>
      </c>
      <c r="V17" s="11" t="n">
        <v>44862</v>
      </c>
      <c r="W17" s="6" t="n">
        <v>-15.2</v>
      </c>
      <c r="X17" s="0" t="s">
        <v>203</v>
      </c>
      <c r="Y17" s="11" t="n">
        <v>45523</v>
      </c>
      <c r="Z17" s="6" t="n">
        <v>-6.8</v>
      </c>
      <c r="AA17" s="0" t="s">
        <v>262</v>
      </c>
      <c r="AB17" s="11" t="n">
        <v>45478</v>
      </c>
      <c r="AC17" s="6" t="n">
        <v>-3.45</v>
      </c>
      <c r="AD17" s="0" t="s">
        <v>260</v>
      </c>
      <c r="AE17" s="11" t="n">
        <v>45600</v>
      </c>
      <c r="AF17" s="6" t="n">
        <v>-3.36</v>
      </c>
      <c r="AG17" s="0" t="s">
        <v>270</v>
      </c>
      <c r="AH17" s="11" t="n">
        <v>45478</v>
      </c>
      <c r="AI17" s="6" t="n">
        <v>-2.8</v>
      </c>
      <c r="AJ17" s="0" t="s">
        <v>259</v>
      </c>
      <c r="AK17" s="11" t="n">
        <v>45554</v>
      </c>
      <c r="AL17" s="6" t="n">
        <v>-1.06</v>
      </c>
      <c r="AM17" s="0" t="s">
        <v>273</v>
      </c>
      <c r="AN17" s="11" t="n">
        <v>45432</v>
      </c>
      <c r="AO17" s="6" t="n">
        <v>-2.48</v>
      </c>
      <c r="AP17" s="0" t="s">
        <v>263</v>
      </c>
      <c r="AQ17" s="0"/>
      <c r="AR17" s="0"/>
      <c r="AS17" s="0"/>
      <c r="AT17" s="11" t="n">
        <v>45519</v>
      </c>
      <c r="AU17" s="6" t="n">
        <v>-5.336</v>
      </c>
      <c r="AV17" s="0" t="s">
        <v>206</v>
      </c>
      <c r="AW17" s="11" t="n">
        <v>45519</v>
      </c>
      <c r="AX17" s="6" t="n">
        <v>-0.75</v>
      </c>
      <c r="AY17" s="0" t="s">
        <v>243</v>
      </c>
      <c r="AZ17" s="11" t="n">
        <v>45428</v>
      </c>
      <c r="BA17" s="6" t="n">
        <v>-2.25</v>
      </c>
      <c r="BB17" s="0" t="s">
        <v>252</v>
      </c>
      <c r="BC17" s="11" t="n">
        <v>45442</v>
      </c>
      <c r="BD17" s="6" t="n">
        <v>-2.25</v>
      </c>
      <c r="BE17" s="0" t="s">
        <v>255</v>
      </c>
      <c r="BF17" s="11" t="n">
        <v>45841</v>
      </c>
      <c r="BG17" s="6" t="n">
        <v>-3.72</v>
      </c>
      <c r="BH17" s="0" t="s">
        <v>280</v>
      </c>
      <c r="BI17" s="11" t="n">
        <v>45190</v>
      </c>
      <c r="BJ17" s="6" t="n">
        <v>-2.18</v>
      </c>
      <c r="BK17" s="0" t="s">
        <v>239</v>
      </c>
      <c r="BL17" s="11" t="n">
        <v>45243</v>
      </c>
      <c r="BM17" s="6" t="n">
        <v>-0.61</v>
      </c>
      <c r="BN17" s="0" t="s">
        <v>126</v>
      </c>
      <c r="BO17" s="0"/>
      <c r="BP17" s="8" t="s">
        <f>=-SUM(BP2:BP15)</f>
      </c>
      <c r="BQ17" s="0" t="s">
        <v>334</v>
      </c>
      <c r="BR17" s="11" t="n">
        <v>45383</v>
      </c>
      <c r="BS17" s="6" t="n">
        <v>-1.196</v>
      </c>
      <c r="BT17" s="0" t="s">
        <v>258</v>
      </c>
      <c r="BU17" s="11" t="n">
        <v>46213</v>
      </c>
      <c r="BV17" s="8" t="s">
        <f>=-Портфель!J26</f>
      </c>
      <c r="BW17" s="0" t="s">
        <v>332</v>
      </c>
      <c r="BX17" s="11" t="n">
        <v>45471</v>
      </c>
      <c r="BY17" s="6" t="n">
        <v>-1.9</v>
      </c>
      <c r="BZ17" s="0" t="s">
        <v>266</v>
      </c>
      <c r="CA17" s="11" t="n">
        <v>45246</v>
      </c>
      <c r="CB17" s="6" t="n">
        <v>-0.34</v>
      </c>
      <c r="CC17" s="0" t="s">
        <v>224</v>
      </c>
      <c r="CD17" s="11" t="n">
        <v>45358</v>
      </c>
      <c r="CE17" s="6" t="n">
        <v>-0.8</v>
      </c>
      <c r="CF17" s="0" t="s">
        <v>131</v>
      </c>
      <c r="CG17" s="11" t="n">
        <v>45432</v>
      </c>
      <c r="CH17" s="6" t="n">
        <v>-1</v>
      </c>
      <c r="CI17" s="0" t="s">
        <v>253</v>
      </c>
      <c r="CJ17" s="0"/>
      <c r="CK17" s="0"/>
      <c r="CL17" s="0"/>
      <c r="CM17" s="11" t="n">
        <v>45412</v>
      </c>
      <c r="CN17" s="6" t="n">
        <v>-0.346</v>
      </c>
      <c r="CO17" s="0" t="s">
        <v>221</v>
      </c>
      <c r="CP17" s="11" t="n">
        <v>45789</v>
      </c>
      <c r="CQ17" s="6" t="n">
        <v>-0.02</v>
      </c>
      <c r="CR17" s="0" t="s">
        <v>293</v>
      </c>
      <c r="CS17" s="11" t="n">
        <v>45378</v>
      </c>
      <c r="CT17" s="6" t="n">
        <v>-1</v>
      </c>
      <c r="CU17" s="0" t="s">
        <v>134</v>
      </c>
    </row>
    <row collapsed="false" customFormat="false" customHeight="false" hidden="false" ht="12.1" outlineLevel="0" r="18">
      <c r="A18" s="11" t="n">
        <v>44874</v>
      </c>
      <c r="B18" s="6" t="n">
        <v>-26.4</v>
      </c>
      <c r="C18" s="0" t="s">
        <v>204</v>
      </c>
      <c r="D18" s="11" t="n">
        <v>45328</v>
      </c>
      <c r="E18" s="6" t="n">
        <v>-2.5</v>
      </c>
      <c r="F18" s="0" t="s">
        <v>230</v>
      </c>
      <c r="G18" s="11" t="n">
        <v>45345</v>
      </c>
      <c r="H18" s="6" t="n">
        <v>-7.48</v>
      </c>
      <c r="I18" s="0" t="s">
        <v>233</v>
      </c>
      <c r="J18" s="11" t="n">
        <v>45450</v>
      </c>
      <c r="K18" s="6" t="n">
        <v>-10.2</v>
      </c>
      <c r="L18" s="0" t="s">
        <v>256</v>
      </c>
      <c r="M18" s="11" t="n">
        <v>44756</v>
      </c>
      <c r="N18" s="6" t="n">
        <v>-8.46</v>
      </c>
      <c r="O18" s="0" t="s">
        <v>187</v>
      </c>
      <c r="P18" s="11" t="n">
        <v>45590</v>
      </c>
      <c r="Q18" s="6" t="n">
        <v>-3.8</v>
      </c>
      <c r="R18" s="0" t="s">
        <v>218</v>
      </c>
      <c r="S18" s="11" t="n">
        <v>45460</v>
      </c>
      <c r="T18" s="6" t="n">
        <v>-7.7</v>
      </c>
      <c r="U18" s="0" t="s">
        <v>245</v>
      </c>
      <c r="V18" s="11" t="n">
        <v>44956</v>
      </c>
      <c r="W18" s="6" t="n">
        <v>-15.68</v>
      </c>
      <c r="X18" s="0" t="s">
        <v>220</v>
      </c>
      <c r="Y18" s="11" t="n">
        <v>45614</v>
      </c>
      <c r="Z18" s="6" t="n">
        <v>-6.8</v>
      </c>
      <c r="AA18" s="0" t="s">
        <v>262</v>
      </c>
      <c r="AB18" s="11" t="n">
        <v>45569</v>
      </c>
      <c r="AC18" s="6" t="n">
        <v>-3.75</v>
      </c>
      <c r="AD18" s="0" t="s">
        <v>275</v>
      </c>
      <c r="AE18" s="11" t="n">
        <v>45691</v>
      </c>
      <c r="AF18" s="6" t="n">
        <v>-3.36</v>
      </c>
      <c r="AG18" s="0" t="s">
        <v>270</v>
      </c>
      <c r="AH18" s="11" t="n">
        <v>45567</v>
      </c>
      <c r="AI18" s="6" t="n">
        <v>-2.8</v>
      </c>
      <c r="AJ18" s="0" t="s">
        <v>259</v>
      </c>
      <c r="AK18" s="11" t="n">
        <v>45649</v>
      </c>
      <c r="AL18" s="6" t="n">
        <v>-1.18</v>
      </c>
      <c r="AM18" s="0" t="s">
        <v>279</v>
      </c>
      <c r="AN18" s="11" t="n">
        <v>45531</v>
      </c>
      <c r="AO18" s="6" t="n">
        <v>-2.48</v>
      </c>
      <c r="AP18" s="0" t="s">
        <v>263</v>
      </c>
      <c r="AQ18" s="0"/>
      <c r="AR18" s="0"/>
      <c r="AS18" s="0"/>
      <c r="AT18" s="11" t="n">
        <v>45611</v>
      </c>
      <c r="AU18" s="6" t="n">
        <v>-5.208</v>
      </c>
      <c r="AV18" s="0" t="s">
        <v>212</v>
      </c>
      <c r="AW18" s="11" t="n">
        <v>45617</v>
      </c>
      <c r="AX18" s="6" t="n">
        <v>-0.83</v>
      </c>
      <c r="AY18" s="0" t="s">
        <v>276</v>
      </c>
      <c r="AZ18" s="11" t="n">
        <v>45520</v>
      </c>
      <c r="BA18" s="6" t="n">
        <v>-2.25</v>
      </c>
      <c r="BB18" s="0" t="s">
        <v>252</v>
      </c>
      <c r="BC18" s="11" t="n">
        <v>45533</v>
      </c>
      <c r="BD18" s="6" t="n">
        <v>-2.25</v>
      </c>
      <c r="BE18" s="0" t="s">
        <v>255</v>
      </c>
      <c r="BF18" s="11" t="n">
        <v>45933</v>
      </c>
      <c r="BG18" s="6" t="n">
        <v>-3.72</v>
      </c>
      <c r="BH18" s="0" t="s">
        <v>280</v>
      </c>
      <c r="BI18" s="11" t="n">
        <v>45289</v>
      </c>
      <c r="BJ18" s="6" t="n">
        <v>-2.18</v>
      </c>
      <c r="BK18" s="0" t="s">
        <v>239</v>
      </c>
      <c r="BL18" s="11" t="n">
        <v>45344</v>
      </c>
      <c r="BM18" s="6" t="n">
        <v>-0.61</v>
      </c>
      <c r="BN18" s="0" t="s">
        <v>126</v>
      </c>
      <c r="BO18" s="0"/>
      <c r="BP18" s="0"/>
      <c r="BQ18" s="0"/>
      <c r="BR18" s="11" t="n">
        <v>45435</v>
      </c>
      <c r="BS18" s="6" t="n">
        <v>-0.7</v>
      </c>
      <c r="BT18" s="0" t="s">
        <v>264</v>
      </c>
      <c r="BU18" s="0"/>
      <c r="BV18" s="10" t="s">
        <f>=XIRR(BV2:BV17,BU2:BU17)</f>
      </c>
      <c r="BW18" s="0"/>
      <c r="BX18" s="11" t="n">
        <v>45565</v>
      </c>
      <c r="BY18" s="6" t="n">
        <v>-1.9</v>
      </c>
      <c r="BZ18" s="0" t="s">
        <v>266</v>
      </c>
      <c r="CA18" s="11" t="n">
        <v>45344</v>
      </c>
      <c r="CB18" s="6" t="n">
        <v>-0.406</v>
      </c>
      <c r="CC18" s="0" t="s">
        <v>254</v>
      </c>
      <c r="CD18" s="11" t="n">
        <v>45449</v>
      </c>
      <c r="CE18" s="6" t="n">
        <v>-0.8</v>
      </c>
      <c r="CF18" s="0" t="s">
        <v>131</v>
      </c>
      <c r="CG18" s="11" t="n">
        <v>45525</v>
      </c>
      <c r="CH18" s="6" t="n">
        <v>-1</v>
      </c>
      <c r="CI18" s="0" t="s">
        <v>253</v>
      </c>
      <c r="CJ18" s="0"/>
      <c r="CK18" s="0"/>
      <c r="CL18" s="0"/>
      <c r="CM18" s="11" t="n">
        <v>45505</v>
      </c>
      <c r="CN18" s="6" t="n">
        <v>-0.346</v>
      </c>
      <c r="CO18" s="0" t="s">
        <v>221</v>
      </c>
      <c r="CP18" s="11" t="n">
        <v>45884</v>
      </c>
      <c r="CQ18" s="6" t="n">
        <v>-0.02</v>
      </c>
      <c r="CR18" s="0" t="s">
        <v>293</v>
      </c>
      <c r="CS18" s="11" t="n">
        <v>45471</v>
      </c>
      <c r="CT18" s="6" t="n">
        <v>-1</v>
      </c>
      <c r="CU18" s="0" t="s">
        <v>134</v>
      </c>
    </row>
    <row collapsed="false" customFormat="false" customHeight="false" hidden="false" ht="12.1" outlineLevel="0" r="19">
      <c r="A19" s="11" t="n">
        <v>44995</v>
      </c>
      <c r="B19" s="6" t="n">
        <v>-26.4</v>
      </c>
      <c r="C19" s="0" t="s">
        <v>204</v>
      </c>
      <c r="D19" s="11" t="n">
        <v>45418</v>
      </c>
      <c r="E19" s="6" t="n">
        <v>-2.5</v>
      </c>
      <c r="F19" s="0" t="s">
        <v>230</v>
      </c>
      <c r="G19" s="11" t="n">
        <v>45436</v>
      </c>
      <c r="H19" s="6" t="n">
        <v>-8.24</v>
      </c>
      <c r="I19" s="0" t="s">
        <v>265</v>
      </c>
      <c r="J19" s="11" t="n">
        <v>45544</v>
      </c>
      <c r="K19" s="6" t="n">
        <v>-10.2</v>
      </c>
      <c r="L19" s="0" t="s">
        <v>256</v>
      </c>
      <c r="M19" s="11" t="n">
        <v>44847</v>
      </c>
      <c r="N19" s="6" t="n">
        <v>-8.46</v>
      </c>
      <c r="O19" s="0" t="s">
        <v>187</v>
      </c>
      <c r="P19" s="11" t="n">
        <v>45646</v>
      </c>
      <c r="Q19" s="6" t="n">
        <v>-4.5</v>
      </c>
      <c r="R19" s="0" t="s">
        <v>278</v>
      </c>
      <c r="S19" s="11" t="n">
        <v>45551</v>
      </c>
      <c r="T19" s="6" t="n">
        <v>-7.7</v>
      </c>
      <c r="U19" s="0" t="s">
        <v>245</v>
      </c>
      <c r="V19" s="11" t="n">
        <v>45043</v>
      </c>
      <c r="W19" s="6" t="n">
        <v>-15.68</v>
      </c>
      <c r="X19" s="0" t="s">
        <v>220</v>
      </c>
      <c r="Y19" s="11" t="n">
        <v>45706</v>
      </c>
      <c r="Z19" s="6" t="n">
        <v>-6.8</v>
      </c>
      <c r="AA19" s="0" t="s">
        <v>262</v>
      </c>
      <c r="AB19" s="11" t="n">
        <v>45663</v>
      </c>
      <c r="AC19" s="6" t="n">
        <v>-3.75</v>
      </c>
      <c r="AD19" s="0" t="s">
        <v>275</v>
      </c>
      <c r="AE19" s="11" t="n">
        <v>45782</v>
      </c>
      <c r="AF19" s="6" t="n">
        <v>-3.36</v>
      </c>
      <c r="AG19" s="0" t="s">
        <v>270</v>
      </c>
      <c r="AH19" s="11" t="n">
        <v>45660</v>
      </c>
      <c r="AI19" s="6" t="n">
        <v>-2.8</v>
      </c>
      <c r="AJ19" s="0" t="s">
        <v>259</v>
      </c>
      <c r="AK19" s="11" t="n">
        <v>45736</v>
      </c>
      <c r="AL19" s="6" t="n">
        <v>-1.18</v>
      </c>
      <c r="AM19" s="0" t="s">
        <v>279</v>
      </c>
      <c r="AN19" s="11" t="n">
        <v>45622</v>
      </c>
      <c r="AO19" s="6" t="n">
        <v>-2.48</v>
      </c>
      <c r="AP19" s="0" t="s">
        <v>263</v>
      </c>
      <c r="AQ19" s="0"/>
      <c r="AR19" s="0"/>
      <c r="AS19" s="0"/>
      <c r="AT19" s="11" t="n">
        <v>45884</v>
      </c>
      <c r="AU19" s="6" t="n">
        <v>-5.464</v>
      </c>
      <c r="AV19" s="0" t="s">
        <v>192</v>
      </c>
      <c r="AW19" s="11" t="n">
        <v>45708</v>
      </c>
      <c r="AX19" s="6" t="n">
        <v>-0.83</v>
      </c>
      <c r="AY19" s="0" t="s">
        <v>276</v>
      </c>
      <c r="AZ19" s="11" t="n">
        <v>45614</v>
      </c>
      <c r="BA19" s="6" t="n">
        <v>-2.25</v>
      </c>
      <c r="BB19" s="0" t="s">
        <v>252</v>
      </c>
      <c r="BC19" s="11" t="n">
        <v>45623</v>
      </c>
      <c r="BD19" s="6" t="n">
        <v>-2.25</v>
      </c>
      <c r="BE19" s="0" t="s">
        <v>255</v>
      </c>
      <c r="BF19" s="11" t="n">
        <v>46024</v>
      </c>
      <c r="BG19" s="6" t="n">
        <v>-3.78</v>
      </c>
      <c r="BH19" s="0" t="s">
        <v>309</v>
      </c>
      <c r="BI19" s="11" t="n">
        <v>45363</v>
      </c>
      <c r="BJ19" s="6" t="n">
        <v>-2.18</v>
      </c>
      <c r="BK19" s="0" t="s">
        <v>239</v>
      </c>
      <c r="BL19" s="11" t="n">
        <v>45422</v>
      </c>
      <c r="BM19" s="6" t="n">
        <v>-0.61</v>
      </c>
      <c r="BN19" s="0" t="s">
        <v>126</v>
      </c>
      <c r="BO19" s="0"/>
      <c r="BP19" s="0"/>
      <c r="BQ19" s="0"/>
      <c r="BR19" s="11" t="n">
        <v>45530</v>
      </c>
      <c r="BS19" s="6" t="n">
        <v>-0.7</v>
      </c>
      <c r="BT19" s="0" t="s">
        <v>264</v>
      </c>
      <c r="BU19" s="0"/>
      <c r="BV19" s="8" t="s">
        <f>=-SUM(BV2:BV17)</f>
      </c>
      <c r="BW19" s="0" t="s">
        <v>334</v>
      </c>
      <c r="BX19" s="11" t="n">
        <v>45657</v>
      </c>
      <c r="BY19" s="6" t="n">
        <v>-1.9</v>
      </c>
      <c r="BZ19" s="0" t="s">
        <v>266</v>
      </c>
      <c r="CA19" s="11" t="n">
        <v>45428</v>
      </c>
      <c r="CB19" s="6" t="n">
        <v>-0.376</v>
      </c>
      <c r="CC19" s="0" t="s">
        <v>261</v>
      </c>
      <c r="CD19" s="11" t="n">
        <v>45534</v>
      </c>
      <c r="CE19" s="6" t="n">
        <v>-0.8</v>
      </c>
      <c r="CF19" s="0" t="s">
        <v>131</v>
      </c>
      <c r="CG19" s="11" t="n">
        <v>45614</v>
      </c>
      <c r="CH19" s="6" t="n">
        <v>-1</v>
      </c>
      <c r="CI19" s="0" t="s">
        <v>253</v>
      </c>
      <c r="CJ19" s="0"/>
      <c r="CK19" s="0"/>
      <c r="CL19" s="0"/>
      <c r="CM19" s="11" t="n">
        <v>45597</v>
      </c>
      <c r="CN19" s="6" t="n">
        <v>-0.346</v>
      </c>
      <c r="CO19" s="0" t="s">
        <v>221</v>
      </c>
      <c r="CP19" s="11" t="n">
        <v>45981</v>
      </c>
      <c r="CQ19" s="6" t="n">
        <v>-0.02</v>
      </c>
      <c r="CR19" s="0" t="s">
        <v>293</v>
      </c>
      <c r="CS19" s="11" t="n">
        <v>45565</v>
      </c>
      <c r="CT19" s="6" t="n">
        <v>-1</v>
      </c>
      <c r="CU19" s="0" t="s">
        <v>134</v>
      </c>
    </row>
    <row collapsed="false" customFormat="false" customHeight="false" hidden="false" ht="12.1" outlineLevel="0" r="20">
      <c r="A20" s="11" t="n">
        <v>45055</v>
      </c>
      <c r="B20" s="6" t="n">
        <v>-26.56</v>
      </c>
      <c r="C20" s="0" t="s">
        <v>231</v>
      </c>
      <c r="D20" s="11" t="n">
        <v>45511</v>
      </c>
      <c r="E20" s="6" t="n">
        <v>-2.5</v>
      </c>
      <c r="F20" s="0" t="s">
        <v>230</v>
      </c>
      <c r="G20" s="11" t="n">
        <v>45538</v>
      </c>
      <c r="H20" s="6" t="n">
        <v>-8.24</v>
      </c>
      <c r="I20" s="0" t="s">
        <v>265</v>
      </c>
      <c r="J20" s="11" t="n">
        <v>45631</v>
      </c>
      <c r="K20" s="6" t="n">
        <v>-10.2</v>
      </c>
      <c r="L20" s="0" t="s">
        <v>256</v>
      </c>
      <c r="M20" s="11" t="n">
        <v>44938</v>
      </c>
      <c r="N20" s="6" t="n">
        <v>-8.88</v>
      </c>
      <c r="O20" s="0" t="s">
        <v>219</v>
      </c>
      <c r="P20" s="11" t="n">
        <v>45779</v>
      </c>
      <c r="Q20" s="6" t="n">
        <v>-4.5</v>
      </c>
      <c r="R20" s="0" t="s">
        <v>278</v>
      </c>
      <c r="S20" s="11" t="n">
        <v>45642</v>
      </c>
      <c r="T20" s="6" t="n">
        <v>-8.1</v>
      </c>
      <c r="U20" s="0" t="s">
        <v>277</v>
      </c>
      <c r="V20" s="11" t="n">
        <v>45135</v>
      </c>
      <c r="W20" s="6" t="n">
        <v>-16</v>
      </c>
      <c r="X20" s="0" t="s">
        <v>234</v>
      </c>
      <c r="Y20" s="11" t="n">
        <v>45796</v>
      </c>
      <c r="Z20" s="6" t="n">
        <v>-7</v>
      </c>
      <c r="AA20" s="0" t="s">
        <v>295</v>
      </c>
      <c r="AB20" s="11" t="n">
        <v>45751</v>
      </c>
      <c r="AC20" s="6" t="n">
        <v>-4.2</v>
      </c>
      <c r="AD20" s="0" t="s">
        <v>291</v>
      </c>
      <c r="AE20" s="11" t="n">
        <v>45873</v>
      </c>
      <c r="AF20" s="6" t="n">
        <v>-3.6</v>
      </c>
      <c r="AG20" s="0" t="s">
        <v>300</v>
      </c>
      <c r="AH20" s="11" t="n">
        <v>45750</v>
      </c>
      <c r="AI20" s="6" t="n">
        <v>-2.87</v>
      </c>
      <c r="AJ20" s="0" t="s">
        <v>290</v>
      </c>
      <c r="AK20" s="11" t="n">
        <v>45828</v>
      </c>
      <c r="AL20" s="6" t="n">
        <v>-1.18</v>
      </c>
      <c r="AM20" s="0" t="s">
        <v>279</v>
      </c>
      <c r="AN20" s="11" t="n">
        <v>45706</v>
      </c>
      <c r="AO20" s="6" t="n">
        <v>-2.48</v>
      </c>
      <c r="AP20" s="0" t="s">
        <v>263</v>
      </c>
      <c r="AQ20" s="0"/>
      <c r="AR20" s="0"/>
      <c r="AS20" s="0"/>
      <c r="AT20" s="11" t="n">
        <v>46070</v>
      </c>
      <c r="AU20" s="6" t="n">
        <v>-5.696</v>
      </c>
      <c r="AV20" s="0" t="s">
        <v>314</v>
      </c>
      <c r="AW20" s="11" t="n">
        <v>45792</v>
      </c>
      <c r="AX20" s="6" t="n">
        <v>-0.83</v>
      </c>
      <c r="AY20" s="0" t="s">
        <v>276</v>
      </c>
      <c r="AZ20" s="11" t="n">
        <v>45702</v>
      </c>
      <c r="BA20" s="6" t="n">
        <v>-2.38</v>
      </c>
      <c r="BB20" s="0" t="s">
        <v>285</v>
      </c>
      <c r="BC20" s="11" t="n">
        <v>45729</v>
      </c>
      <c r="BD20" s="6" t="n">
        <v>-2.3</v>
      </c>
      <c r="BE20" s="0" t="s">
        <v>288</v>
      </c>
      <c r="BF20" s="11" t="n">
        <v>46114</v>
      </c>
      <c r="BG20" s="6" t="n">
        <v>-3.78</v>
      </c>
      <c r="BH20" s="0" t="s">
        <v>309</v>
      </c>
      <c r="BI20" s="11" t="n">
        <v>45464</v>
      </c>
      <c r="BJ20" s="6" t="n">
        <v>-2.18</v>
      </c>
      <c r="BK20" s="0" t="s">
        <v>239</v>
      </c>
      <c r="BL20" s="11" t="n">
        <v>45516</v>
      </c>
      <c r="BM20" s="6" t="n">
        <v>-0.67</v>
      </c>
      <c r="BN20" s="0" t="s">
        <v>272</v>
      </c>
      <c r="BO20" s="0"/>
      <c r="BP20" s="0"/>
      <c r="BQ20" s="0"/>
      <c r="BR20" s="11" t="n">
        <v>45611</v>
      </c>
      <c r="BS20" s="6" t="n">
        <v>-0.7</v>
      </c>
      <c r="BT20" s="0" t="s">
        <v>264</v>
      </c>
      <c r="BU20" s="0"/>
      <c r="BV20" s="0"/>
      <c r="BW20" s="0"/>
      <c r="BX20" s="11" t="n">
        <v>45747</v>
      </c>
      <c r="BY20" s="6" t="n">
        <v>-1.9</v>
      </c>
      <c r="BZ20" s="0" t="s">
        <v>266</v>
      </c>
      <c r="CA20" s="11" t="n">
        <v>45520</v>
      </c>
      <c r="CB20" s="6" t="n">
        <v>-0.386</v>
      </c>
      <c r="CC20" s="0" t="s">
        <v>207</v>
      </c>
      <c r="CD20" s="11" t="n">
        <v>45625</v>
      </c>
      <c r="CE20" s="6" t="n">
        <v>-0.8</v>
      </c>
      <c r="CF20" s="0" t="s">
        <v>131</v>
      </c>
      <c r="CG20" s="11" t="n">
        <v>46213</v>
      </c>
      <c r="CH20" s="8" t="s">
        <f>=-Портфель!J30</f>
      </c>
      <c r="CI20" s="0" t="s">
        <v>332</v>
      </c>
      <c r="CJ20" s="0"/>
      <c r="CK20" s="0"/>
      <c r="CL20" s="0"/>
      <c r="CM20" s="11" t="n">
        <v>45688</v>
      </c>
      <c r="CN20" s="6" t="n">
        <v>-0.352</v>
      </c>
      <c r="CO20" s="0" t="s">
        <v>283</v>
      </c>
      <c r="CP20" s="11" t="n">
        <v>46076</v>
      </c>
      <c r="CQ20" s="6" t="n">
        <v>-0.02</v>
      </c>
      <c r="CR20" s="0" t="s">
        <v>293</v>
      </c>
      <c r="CS20" s="11" t="n">
        <v>45657</v>
      </c>
      <c r="CT20" s="6" t="n">
        <v>-1</v>
      </c>
      <c r="CU20" s="0" t="s">
        <v>134</v>
      </c>
    </row>
    <row collapsed="false" customFormat="false" customHeight="false" hidden="false" ht="12.1" outlineLevel="0" r="21">
      <c r="A21" s="11" t="n">
        <v>45147</v>
      </c>
      <c r="B21" s="6" t="n">
        <v>-26.56</v>
      </c>
      <c r="C21" s="0" t="s">
        <v>231</v>
      </c>
      <c r="D21" s="11" t="n">
        <v>46213</v>
      </c>
      <c r="E21" s="8" t="s">
        <f>=-Портфель!J3</f>
      </c>
      <c r="F21" s="0" t="s">
        <v>332</v>
      </c>
      <c r="G21" s="11" t="n">
        <v>45628</v>
      </c>
      <c r="H21" s="6" t="n">
        <v>-8.24</v>
      </c>
      <c r="I21" s="0" t="s">
        <v>265</v>
      </c>
      <c r="J21" s="11" t="n">
        <v>45723</v>
      </c>
      <c r="K21" s="6" t="n">
        <v>-10.42</v>
      </c>
      <c r="L21" s="0" t="s">
        <v>287</v>
      </c>
      <c r="M21" s="11" t="n">
        <v>45029</v>
      </c>
      <c r="N21" s="6" t="n">
        <v>-8.88</v>
      </c>
      <c r="O21" s="0" t="s">
        <v>219</v>
      </c>
      <c r="P21" s="11" t="n">
        <v>45859</v>
      </c>
      <c r="Q21" s="6" t="n">
        <v>-4.5</v>
      </c>
      <c r="R21" s="0" t="s">
        <v>278</v>
      </c>
      <c r="S21" s="11" t="n">
        <v>45733</v>
      </c>
      <c r="T21" s="6" t="n">
        <v>-8.1</v>
      </c>
      <c r="U21" s="0" t="s">
        <v>277</v>
      </c>
      <c r="V21" s="11" t="n">
        <v>45229</v>
      </c>
      <c r="W21" s="6" t="n">
        <v>-16</v>
      </c>
      <c r="X21" s="0" t="s">
        <v>234</v>
      </c>
      <c r="Y21" s="11" t="n">
        <v>45888</v>
      </c>
      <c r="Z21" s="6" t="n">
        <v>-7</v>
      </c>
      <c r="AA21" s="0" t="s">
        <v>295</v>
      </c>
      <c r="AB21" s="11" t="n">
        <v>45841</v>
      </c>
      <c r="AC21" s="6" t="n">
        <v>-4.2</v>
      </c>
      <c r="AD21" s="0" t="s">
        <v>291</v>
      </c>
      <c r="AE21" s="11" t="n">
        <v>45964</v>
      </c>
      <c r="AF21" s="6" t="n">
        <v>-3.6</v>
      </c>
      <c r="AG21" s="0" t="s">
        <v>300</v>
      </c>
      <c r="AH21" s="11" t="n">
        <v>45841</v>
      </c>
      <c r="AI21" s="6" t="n">
        <v>-2.87</v>
      </c>
      <c r="AJ21" s="0" t="s">
        <v>290</v>
      </c>
      <c r="AK21" s="11" t="n">
        <v>45922</v>
      </c>
      <c r="AL21" s="6" t="n">
        <v>-1.18</v>
      </c>
      <c r="AM21" s="0" t="s">
        <v>279</v>
      </c>
      <c r="AN21" s="11" t="n">
        <v>45804</v>
      </c>
      <c r="AO21" s="6" t="n">
        <v>-2.6</v>
      </c>
      <c r="AP21" s="0" t="s">
        <v>296</v>
      </c>
      <c r="AQ21" s="0"/>
      <c r="AR21" s="0"/>
      <c r="AS21" s="0"/>
      <c r="AT21" s="11" t="n">
        <v>46157</v>
      </c>
      <c r="AU21" s="6" t="n">
        <v>-5.656</v>
      </c>
      <c r="AV21" s="0" t="s">
        <v>314</v>
      </c>
      <c r="AW21" s="11" t="n">
        <v>45890</v>
      </c>
      <c r="AX21" s="6" t="n">
        <v>-0.83</v>
      </c>
      <c r="AY21" s="0" t="s">
        <v>276</v>
      </c>
      <c r="AZ21" s="11" t="n">
        <v>45793</v>
      </c>
      <c r="BA21" s="6" t="n">
        <v>-2.38</v>
      </c>
      <c r="BB21" s="0" t="s">
        <v>285</v>
      </c>
      <c r="BC21" s="11" t="n">
        <v>45813</v>
      </c>
      <c r="BD21" s="6" t="n">
        <v>-2.3</v>
      </c>
      <c r="BE21" s="0" t="s">
        <v>288</v>
      </c>
      <c r="BF21" s="11" t="n">
        <v>46213</v>
      </c>
      <c r="BG21" s="8" t="s">
        <f>=-Портфель!J21</f>
      </c>
      <c r="BH21" s="0" t="s">
        <v>332</v>
      </c>
      <c r="BI21" s="11" t="n">
        <v>45566</v>
      </c>
      <c r="BJ21" s="6" t="n">
        <v>-2.2</v>
      </c>
      <c r="BK21" s="0" t="s">
        <v>274</v>
      </c>
      <c r="BL21" s="11" t="n">
        <v>45609</v>
      </c>
      <c r="BM21" s="6" t="n">
        <v>-0.67</v>
      </c>
      <c r="BN21" s="0" t="s">
        <v>272</v>
      </c>
      <c r="BO21" s="0"/>
      <c r="BP21" s="0"/>
      <c r="BQ21" s="0"/>
      <c r="BR21" s="11" t="n">
        <v>45702</v>
      </c>
      <c r="BS21" s="6" t="n">
        <v>-0.73</v>
      </c>
      <c r="BT21" s="0" t="s">
        <v>284</v>
      </c>
      <c r="BU21" s="0"/>
      <c r="BV21" s="0"/>
      <c r="BW21" s="0"/>
      <c r="BX21" s="11" t="n">
        <v>45838</v>
      </c>
      <c r="BY21" s="6" t="n">
        <v>-1.9</v>
      </c>
      <c r="BZ21" s="0" t="s">
        <v>266</v>
      </c>
      <c r="CA21" s="11" t="n">
        <v>45611</v>
      </c>
      <c r="CB21" s="6" t="n">
        <v>-0.389</v>
      </c>
      <c r="CC21" s="0" t="s">
        <v>207</v>
      </c>
      <c r="CD21" s="11" t="n">
        <v>45723</v>
      </c>
      <c r="CE21" s="6" t="n">
        <v>-0.8</v>
      </c>
      <c r="CF21" s="0" t="s">
        <v>131</v>
      </c>
      <c r="CG21" s="0"/>
      <c r="CH21" s="10" t="s">
        <f>=XIRR(CH2:CH20,CG2:CG20)</f>
      </c>
      <c r="CI21" s="0"/>
      <c r="CJ21" s="0"/>
      <c r="CK21" s="0"/>
      <c r="CL21" s="0"/>
      <c r="CM21" s="11" t="n">
        <v>45778</v>
      </c>
      <c r="CN21" s="6" t="n">
        <v>-0.352</v>
      </c>
      <c r="CO21" s="0" t="s">
        <v>283</v>
      </c>
      <c r="CP21" s="11" t="n">
        <v>46153</v>
      </c>
      <c r="CQ21" s="6" t="n">
        <v>-0.02</v>
      </c>
      <c r="CR21" s="0" t="s">
        <v>293</v>
      </c>
      <c r="CS21" s="11" t="n">
        <v>45747</v>
      </c>
      <c r="CT21" s="6" t="n">
        <v>-0.5</v>
      </c>
      <c r="CU21" s="0" t="s">
        <v>289</v>
      </c>
    </row>
    <row collapsed="false" customFormat="false" customHeight="false" hidden="false" ht="12.1" outlineLevel="0" r="22">
      <c r="A22" s="11" t="n">
        <v>45239</v>
      </c>
      <c r="B22" s="6" t="n">
        <v>-26.56</v>
      </c>
      <c r="C22" s="0" t="s">
        <v>231</v>
      </c>
      <c r="D22" s="0"/>
      <c r="E22" s="10" t="s">
        <f>=XIRR(E2:E21,D2:D21)</f>
      </c>
      <c r="F22" s="0"/>
      <c r="G22" s="11" t="n">
        <v>45719</v>
      </c>
      <c r="H22" s="6" t="n">
        <v>-8.24</v>
      </c>
      <c r="I22" s="0" t="s">
        <v>265</v>
      </c>
      <c r="J22" s="11" t="n">
        <v>45813</v>
      </c>
      <c r="K22" s="6" t="n">
        <v>-10.42</v>
      </c>
      <c r="L22" s="0" t="s">
        <v>287</v>
      </c>
      <c r="M22" s="11" t="n">
        <v>45120</v>
      </c>
      <c r="N22" s="6" t="n">
        <v>-8.88</v>
      </c>
      <c r="O22" s="0" t="s">
        <v>219</v>
      </c>
      <c r="P22" s="11" t="n">
        <v>45959</v>
      </c>
      <c r="Q22" s="6" t="n">
        <v>-4.5</v>
      </c>
      <c r="R22" s="0" t="s">
        <v>278</v>
      </c>
      <c r="S22" s="11" t="n">
        <v>45824</v>
      </c>
      <c r="T22" s="6" t="n">
        <v>-8.1</v>
      </c>
      <c r="U22" s="0" t="s">
        <v>277</v>
      </c>
      <c r="V22" s="11" t="n">
        <v>45321</v>
      </c>
      <c r="W22" s="6" t="n">
        <v>-16.48</v>
      </c>
      <c r="X22" s="0" t="s">
        <v>250</v>
      </c>
      <c r="Y22" s="11" t="n">
        <v>45978</v>
      </c>
      <c r="Z22" s="6" t="n">
        <v>-7</v>
      </c>
      <c r="AA22" s="0" t="s">
        <v>295</v>
      </c>
      <c r="AB22" s="11" t="n">
        <v>45936</v>
      </c>
      <c r="AC22" s="6" t="n">
        <v>-4.5</v>
      </c>
      <c r="AD22" s="0" t="s">
        <v>304</v>
      </c>
      <c r="AE22" s="11" t="n">
        <v>46055</v>
      </c>
      <c r="AF22" s="6" t="n">
        <v>-3.6</v>
      </c>
      <c r="AG22" s="0" t="s">
        <v>300</v>
      </c>
      <c r="AH22" s="11" t="n">
        <v>45933</v>
      </c>
      <c r="AI22" s="6" t="n">
        <v>-2.87</v>
      </c>
      <c r="AJ22" s="0" t="s">
        <v>290</v>
      </c>
      <c r="AK22" s="11" t="n">
        <v>46013</v>
      </c>
      <c r="AL22" s="6" t="n">
        <v>-1.3</v>
      </c>
      <c r="AM22" s="0" t="s">
        <v>308</v>
      </c>
      <c r="AN22" s="11" t="n">
        <v>45895</v>
      </c>
      <c r="AO22" s="6" t="n">
        <v>-2.6</v>
      </c>
      <c r="AP22" s="0" t="s">
        <v>296</v>
      </c>
      <c r="AQ22" s="0"/>
      <c r="AR22" s="0"/>
      <c r="AS22" s="0"/>
      <c r="AT22" s="11" t="n">
        <v>46213</v>
      </c>
      <c r="AU22" s="8" t="s">
        <f>=-Портфель!J17</f>
      </c>
      <c r="AV22" s="0" t="s">
        <v>332</v>
      </c>
      <c r="AW22" s="11" t="n">
        <v>45981</v>
      </c>
      <c r="AX22" s="6" t="n">
        <v>-0.91</v>
      </c>
      <c r="AY22" s="0" t="s">
        <v>306</v>
      </c>
      <c r="AZ22" s="11" t="n">
        <v>45891</v>
      </c>
      <c r="BA22" s="6" t="n">
        <v>-2.38</v>
      </c>
      <c r="BB22" s="0" t="s">
        <v>285</v>
      </c>
      <c r="BC22" s="11" t="n">
        <v>45904</v>
      </c>
      <c r="BD22" s="6" t="n">
        <v>-2.3</v>
      </c>
      <c r="BE22" s="0" t="s">
        <v>288</v>
      </c>
      <c r="BF22" s="0"/>
      <c r="BG22" s="10" t="s">
        <f>=XIRR(BG2:BG21,BF2:BF21)</f>
      </c>
      <c r="BH22" s="0"/>
      <c r="BI22" s="11" t="n">
        <v>45659</v>
      </c>
      <c r="BJ22" s="6" t="n">
        <v>-2.2</v>
      </c>
      <c r="BK22" s="0" t="s">
        <v>274</v>
      </c>
      <c r="BL22" s="11" t="n">
        <v>45713</v>
      </c>
      <c r="BM22" s="6" t="n">
        <v>-0.67</v>
      </c>
      <c r="BN22" s="0" t="s">
        <v>272</v>
      </c>
      <c r="BO22" s="0"/>
      <c r="BP22" s="0"/>
      <c r="BQ22" s="0"/>
      <c r="BR22" s="11" t="n">
        <v>45800</v>
      </c>
      <c r="BS22" s="6" t="n">
        <v>-0.73</v>
      </c>
      <c r="BT22" s="0" t="s">
        <v>284</v>
      </c>
      <c r="BU22" s="0"/>
      <c r="BV22" s="0"/>
      <c r="BW22" s="0"/>
      <c r="BX22" s="11" t="n">
        <v>45930</v>
      </c>
      <c r="BY22" s="6" t="n">
        <v>-1.9</v>
      </c>
      <c r="BZ22" s="0" t="s">
        <v>266</v>
      </c>
      <c r="CA22" s="11" t="n">
        <v>45709</v>
      </c>
      <c r="CB22" s="6" t="n">
        <v>-0.401</v>
      </c>
      <c r="CC22" s="0" t="s">
        <v>286</v>
      </c>
      <c r="CD22" s="11" t="n">
        <v>45807</v>
      </c>
      <c r="CE22" s="6" t="n">
        <v>-0.8</v>
      </c>
      <c r="CF22" s="0" t="s">
        <v>131</v>
      </c>
      <c r="CG22" s="0"/>
      <c r="CH22" s="8" t="s">
        <f>=-SUM(CH2:CH20)</f>
      </c>
      <c r="CI22" s="0" t="s">
        <v>334</v>
      </c>
      <c r="CJ22" s="0"/>
      <c r="CK22" s="0"/>
      <c r="CL22" s="0"/>
      <c r="CM22" s="11" t="n">
        <v>45870</v>
      </c>
      <c r="CN22" s="6" t="n">
        <v>-0.352</v>
      </c>
      <c r="CO22" s="0" t="s">
        <v>283</v>
      </c>
      <c r="CP22" s="11" t="n">
        <v>46213</v>
      </c>
      <c r="CQ22" s="8" t="s">
        <f>=-Портфель!J33</f>
      </c>
      <c r="CR22" s="0" t="s">
        <v>332</v>
      </c>
      <c r="CS22" s="11" t="n">
        <v>45838</v>
      </c>
      <c r="CT22" s="6" t="n">
        <v>-0.1</v>
      </c>
      <c r="CU22" s="0" t="s">
        <v>298</v>
      </c>
    </row>
    <row collapsed="false" customFormat="false" customHeight="false" hidden="false" ht="12.1" outlineLevel="0" r="23">
      <c r="A23" s="11" t="n">
        <v>45330</v>
      </c>
      <c r="B23" s="6" t="n">
        <v>-26.56</v>
      </c>
      <c r="C23" s="0" t="s">
        <v>231</v>
      </c>
      <c r="D23" s="0"/>
      <c r="E23" s="8" t="s">
        <f>=-SUM(E2:E21)</f>
      </c>
      <c r="F23" s="0" t="s">
        <v>334</v>
      </c>
      <c r="G23" s="11" t="n">
        <v>45810</v>
      </c>
      <c r="H23" s="6" t="n">
        <v>-9.24</v>
      </c>
      <c r="I23" s="0" t="s">
        <v>297</v>
      </c>
      <c r="J23" s="11" t="n">
        <v>45905</v>
      </c>
      <c r="K23" s="6" t="n">
        <v>-10.42</v>
      </c>
      <c r="L23" s="0" t="s">
        <v>287</v>
      </c>
      <c r="M23" s="11" t="n">
        <v>45211</v>
      </c>
      <c r="N23" s="6" t="n">
        <v>-8.88</v>
      </c>
      <c r="O23" s="0" t="s">
        <v>219</v>
      </c>
      <c r="P23" s="11" t="n">
        <v>46042</v>
      </c>
      <c r="Q23" s="6" t="n">
        <v>-4.8</v>
      </c>
      <c r="R23" s="0" t="s">
        <v>311</v>
      </c>
      <c r="S23" s="11" t="n">
        <v>45915</v>
      </c>
      <c r="T23" s="6" t="n">
        <v>-8.1</v>
      </c>
      <c r="U23" s="0" t="s">
        <v>277</v>
      </c>
      <c r="V23" s="11" t="n">
        <v>45411</v>
      </c>
      <c r="W23" s="6" t="n">
        <v>-16.48</v>
      </c>
      <c r="X23" s="0" t="s">
        <v>250</v>
      </c>
      <c r="Y23" s="11" t="n">
        <v>46070</v>
      </c>
      <c r="Z23" s="6" t="n">
        <v>-7</v>
      </c>
      <c r="AA23" s="0" t="s">
        <v>295</v>
      </c>
      <c r="AB23" s="11" t="n">
        <v>46028</v>
      </c>
      <c r="AC23" s="6" t="n">
        <v>-4.5</v>
      </c>
      <c r="AD23" s="0" t="s">
        <v>304</v>
      </c>
      <c r="AE23" s="11" t="n">
        <v>46146</v>
      </c>
      <c r="AF23" s="6" t="n">
        <v>-3.6</v>
      </c>
      <c r="AG23" s="0" t="s">
        <v>300</v>
      </c>
      <c r="AH23" s="11" t="n">
        <v>46024</v>
      </c>
      <c r="AI23" s="6" t="n">
        <v>-2.87</v>
      </c>
      <c r="AJ23" s="0" t="s">
        <v>290</v>
      </c>
      <c r="AK23" s="11" t="n">
        <v>46104</v>
      </c>
      <c r="AL23" s="6" t="n">
        <v>-1.3</v>
      </c>
      <c r="AM23" s="0" t="s">
        <v>308</v>
      </c>
      <c r="AN23" s="11" t="n">
        <v>45986</v>
      </c>
      <c r="AO23" s="6" t="n">
        <v>-2.6</v>
      </c>
      <c r="AP23" s="0" t="s">
        <v>296</v>
      </c>
      <c r="AQ23" s="0"/>
      <c r="AR23" s="0"/>
      <c r="AS23" s="0"/>
      <c r="AT23" s="0"/>
      <c r="AU23" s="10" t="s">
        <f>=XIRR(AU2:AU22,AT2:AT22)</f>
      </c>
      <c r="AV23" s="0"/>
      <c r="AW23" s="11" t="n">
        <v>46072</v>
      </c>
      <c r="AX23" s="6" t="n">
        <v>-0.91</v>
      </c>
      <c r="AY23" s="0" t="s">
        <v>306</v>
      </c>
      <c r="AZ23" s="11" t="n">
        <v>45982</v>
      </c>
      <c r="BA23" s="6" t="n">
        <v>-2.38</v>
      </c>
      <c r="BB23" s="0" t="s">
        <v>285</v>
      </c>
      <c r="BC23" s="11" t="n">
        <v>45995</v>
      </c>
      <c r="BD23" s="6" t="n">
        <v>-2.3</v>
      </c>
      <c r="BE23" s="0" t="s">
        <v>288</v>
      </c>
      <c r="BF23" s="0"/>
      <c r="BG23" s="8" t="s">
        <f>=-SUM(BG2:BG21)</f>
      </c>
      <c r="BH23" s="0" t="s">
        <v>334</v>
      </c>
      <c r="BI23" s="11" t="n">
        <v>45748</v>
      </c>
      <c r="BJ23" s="6" t="n">
        <v>-2.2</v>
      </c>
      <c r="BK23" s="0" t="s">
        <v>274</v>
      </c>
      <c r="BL23" s="11" t="n">
        <v>45791</v>
      </c>
      <c r="BM23" s="6" t="n">
        <v>-0.67</v>
      </c>
      <c r="BN23" s="0" t="s">
        <v>272</v>
      </c>
      <c r="BO23" s="0"/>
      <c r="BP23" s="0"/>
      <c r="BQ23" s="0"/>
      <c r="BR23" s="11" t="n">
        <v>45894</v>
      </c>
      <c r="BS23" s="6" t="n">
        <v>-0.73</v>
      </c>
      <c r="BT23" s="0" t="s">
        <v>284</v>
      </c>
      <c r="BU23" s="0"/>
      <c r="BV23" s="0"/>
      <c r="BW23" s="0"/>
      <c r="BX23" s="11" t="n">
        <v>46022</v>
      </c>
      <c r="BY23" s="6" t="n">
        <v>-1.9</v>
      </c>
      <c r="BZ23" s="0" t="s">
        <v>266</v>
      </c>
      <c r="CA23" s="11" t="n">
        <v>45793</v>
      </c>
      <c r="CB23" s="6" t="n">
        <v>-0.429</v>
      </c>
      <c r="CC23" s="0" t="s">
        <v>294</v>
      </c>
      <c r="CD23" s="11" t="n">
        <v>45898</v>
      </c>
      <c r="CE23" s="6" t="n">
        <v>-0.8</v>
      </c>
      <c r="CF23" s="0" t="s">
        <v>131</v>
      </c>
      <c r="CG23" s="0"/>
      <c r="CH23" s="0"/>
      <c r="CI23" s="0"/>
      <c r="CJ23" s="0"/>
      <c r="CK23" s="0"/>
      <c r="CL23" s="0"/>
      <c r="CM23" s="11" t="n">
        <v>45961</v>
      </c>
      <c r="CN23" s="6" t="n">
        <v>-0.352</v>
      </c>
      <c r="CO23" s="0" t="s">
        <v>283</v>
      </c>
      <c r="CP23" s="0"/>
      <c r="CQ23" s="10" t="s">
        <f>=XIRR(CQ2:CQ22,CP2:CP22)</f>
      </c>
      <c r="CR23" s="0"/>
      <c r="CS23" s="11" t="n">
        <v>45930</v>
      </c>
      <c r="CT23" s="6" t="n">
        <v>-0.1</v>
      </c>
      <c r="CU23" s="0" t="s">
        <v>298</v>
      </c>
    </row>
    <row collapsed="false" customFormat="false" customHeight="false" hidden="false" ht="12.1" outlineLevel="0" r="24">
      <c r="A24" s="11" t="n">
        <v>45513</v>
      </c>
      <c r="B24" s="6" t="n">
        <v>-26.72</v>
      </c>
      <c r="C24" s="0" t="s">
        <v>271</v>
      </c>
      <c r="D24" s="0"/>
      <c r="E24" s="0"/>
      <c r="F24" s="0"/>
      <c r="G24" s="11" t="n">
        <v>45902</v>
      </c>
      <c r="H24" s="6" t="n">
        <v>-9.24</v>
      </c>
      <c r="I24" s="0" t="s">
        <v>297</v>
      </c>
      <c r="J24" s="11" t="n">
        <v>45996</v>
      </c>
      <c r="K24" s="6" t="n">
        <v>-10.42</v>
      </c>
      <c r="L24" s="0" t="s">
        <v>287</v>
      </c>
      <c r="M24" s="11" t="n">
        <v>45303</v>
      </c>
      <c r="N24" s="6" t="n">
        <v>-9.3</v>
      </c>
      <c r="O24" s="0" t="s">
        <v>249</v>
      </c>
      <c r="P24" s="11" t="n">
        <v>46146</v>
      </c>
      <c r="Q24" s="6" t="n">
        <v>-4.8</v>
      </c>
      <c r="R24" s="0" t="s">
        <v>311</v>
      </c>
      <c r="S24" s="11" t="n">
        <v>46006</v>
      </c>
      <c r="T24" s="6" t="n">
        <v>-8.5</v>
      </c>
      <c r="U24" s="0" t="s">
        <v>307</v>
      </c>
      <c r="V24" s="11" t="n">
        <v>45504</v>
      </c>
      <c r="W24" s="6" t="n">
        <v>-16.8</v>
      </c>
      <c r="X24" s="0" t="s">
        <v>268</v>
      </c>
      <c r="Y24" s="11" t="n">
        <v>46164</v>
      </c>
      <c r="Z24" s="6" t="n">
        <v>-7.2</v>
      </c>
      <c r="AA24" s="0" t="s">
        <v>321</v>
      </c>
      <c r="AB24" s="11" t="n">
        <v>46118</v>
      </c>
      <c r="AC24" s="6" t="n">
        <v>-4.5</v>
      </c>
      <c r="AD24" s="0" t="s">
        <v>304</v>
      </c>
      <c r="AE24" s="11" t="n">
        <v>46213</v>
      </c>
      <c r="AF24" s="8" t="s">
        <f>=-Портфель!J12</f>
      </c>
      <c r="AG24" s="0" t="s">
        <v>332</v>
      </c>
      <c r="AH24" s="11" t="n">
        <v>46114</v>
      </c>
      <c r="AI24" s="6" t="n">
        <v>-2.94</v>
      </c>
      <c r="AJ24" s="0" t="s">
        <v>318</v>
      </c>
      <c r="AK24" s="11" t="n">
        <v>46195</v>
      </c>
      <c r="AL24" s="6" t="n">
        <v>-1.3</v>
      </c>
      <c r="AM24" s="0" t="s">
        <v>308</v>
      </c>
      <c r="AN24" s="11" t="n">
        <v>46077</v>
      </c>
      <c r="AO24" s="6" t="n">
        <v>-2.6</v>
      </c>
      <c r="AP24" s="0" t="s">
        <v>296</v>
      </c>
      <c r="AQ24" s="0"/>
      <c r="AR24" s="0"/>
      <c r="AS24" s="0"/>
      <c r="AT24" s="0"/>
      <c r="AU24" s="8" t="s">
        <f>=-SUM(AU2:AU22)</f>
      </c>
      <c r="AV24" s="0" t="s">
        <v>334</v>
      </c>
      <c r="AW24" s="11" t="n">
        <v>46163</v>
      </c>
      <c r="AX24" s="6" t="n">
        <v>-0.91</v>
      </c>
      <c r="AY24" s="0" t="s">
        <v>306</v>
      </c>
      <c r="AZ24" s="11" t="n">
        <v>46066</v>
      </c>
      <c r="BA24" s="6" t="n">
        <v>-2.52</v>
      </c>
      <c r="BB24" s="0" t="s">
        <v>313</v>
      </c>
      <c r="BC24" s="11" t="n">
        <v>46093</v>
      </c>
      <c r="BD24" s="6" t="n">
        <v>-2.33</v>
      </c>
      <c r="BE24" s="0" t="s">
        <v>317</v>
      </c>
      <c r="BF24" s="0"/>
      <c r="BG24" s="0"/>
      <c r="BH24" s="0"/>
      <c r="BI24" s="11" t="n">
        <v>45839</v>
      </c>
      <c r="BJ24" s="6" t="n">
        <v>-2.2</v>
      </c>
      <c r="BK24" s="0" t="s">
        <v>274</v>
      </c>
      <c r="BL24" s="11" t="n">
        <v>45881</v>
      </c>
      <c r="BM24" s="6" t="n">
        <v>-0.74</v>
      </c>
      <c r="BN24" s="0" t="s">
        <v>301</v>
      </c>
      <c r="BO24" s="0"/>
      <c r="BP24" s="0"/>
      <c r="BQ24" s="0"/>
      <c r="BR24" s="11" t="n">
        <v>45975</v>
      </c>
      <c r="BS24" s="6" t="n">
        <v>-0.73</v>
      </c>
      <c r="BT24" s="0" t="s">
        <v>284</v>
      </c>
      <c r="BU24" s="0"/>
      <c r="BV24" s="0"/>
      <c r="BW24" s="0"/>
      <c r="BX24" s="11" t="n">
        <v>46112</v>
      </c>
      <c r="BY24" s="6" t="n">
        <v>-1.9</v>
      </c>
      <c r="BZ24" s="0" t="s">
        <v>266</v>
      </c>
      <c r="CA24" s="11" t="n">
        <v>45884</v>
      </c>
      <c r="CB24" s="6" t="n">
        <v>-0.428</v>
      </c>
      <c r="CC24" s="0" t="s">
        <v>294</v>
      </c>
      <c r="CD24" s="11" t="n">
        <v>45989</v>
      </c>
      <c r="CE24" s="6" t="n">
        <v>-0.8</v>
      </c>
      <c r="CF24" s="0" t="s">
        <v>131</v>
      </c>
      <c r="CG24" s="0"/>
      <c r="CH24" s="0"/>
      <c r="CI24" s="0"/>
      <c r="CJ24" s="0"/>
      <c r="CK24" s="0"/>
      <c r="CL24" s="0"/>
      <c r="CM24" s="11" t="n">
        <v>46052</v>
      </c>
      <c r="CN24" s="6" t="n">
        <v>-0.352</v>
      </c>
      <c r="CO24" s="0" t="s">
        <v>283</v>
      </c>
      <c r="CP24" s="0"/>
      <c r="CQ24" s="8" t="s">
        <f>=-SUM(CQ2:CQ22)</f>
      </c>
      <c r="CR24" s="0" t="s">
        <v>334</v>
      </c>
      <c r="CS24" s="11" t="n">
        <v>46022</v>
      </c>
      <c r="CT24" s="6" t="n">
        <v>-0.1</v>
      </c>
      <c r="CU24" s="0" t="s">
        <v>298</v>
      </c>
    </row>
    <row collapsed="false" customFormat="false" customHeight="false" hidden="false" ht="12.1" outlineLevel="0" r="25">
      <c r="A25" s="11" t="n">
        <v>45608</v>
      </c>
      <c r="B25" s="6" t="n">
        <v>-26.72</v>
      </c>
      <c r="C25" s="0" t="s">
        <v>271</v>
      </c>
      <c r="D25" s="0"/>
      <c r="E25" s="0"/>
      <c r="F25" s="0"/>
      <c r="G25" s="11" t="n">
        <v>45992</v>
      </c>
      <c r="H25" s="6" t="n">
        <v>-9.24</v>
      </c>
      <c r="I25" s="0" t="s">
        <v>297</v>
      </c>
      <c r="J25" s="11" t="n">
        <v>46087</v>
      </c>
      <c r="K25" s="6" t="n">
        <v>-11.46</v>
      </c>
      <c r="L25" s="0" t="s">
        <v>316</v>
      </c>
      <c r="M25" s="11" t="n">
        <v>45394</v>
      </c>
      <c r="N25" s="6" t="n">
        <v>-9.3</v>
      </c>
      <c r="O25" s="0" t="s">
        <v>249</v>
      </c>
      <c r="P25" s="11" t="n">
        <v>46213</v>
      </c>
      <c r="Q25" s="8" t="s">
        <f>=-Портфель!J7</f>
      </c>
      <c r="R25" s="0" t="s">
        <v>332</v>
      </c>
      <c r="S25" s="11" t="n">
        <v>46097</v>
      </c>
      <c r="T25" s="6" t="n">
        <v>-8.5</v>
      </c>
      <c r="U25" s="0" t="s">
        <v>307</v>
      </c>
      <c r="V25" s="11" t="n">
        <v>45596</v>
      </c>
      <c r="W25" s="6" t="n">
        <v>-16.8</v>
      </c>
      <c r="X25" s="0" t="s">
        <v>268</v>
      </c>
      <c r="Y25" s="11" t="n">
        <v>46213</v>
      </c>
      <c r="Z25" s="8" t="s">
        <f>=-Портфель!J10</f>
      </c>
      <c r="AA25" s="0" t="s">
        <v>332</v>
      </c>
      <c r="AB25" s="11" t="n">
        <v>46213</v>
      </c>
      <c r="AC25" s="8" t="s">
        <f>=-Портфель!J11</f>
      </c>
      <c r="AD25" s="0" t="s">
        <v>332</v>
      </c>
      <c r="AE25" s="0"/>
      <c r="AF25" s="10" t="s">
        <f>=XIRR(AF2:AF24,AE2:AE24)</f>
      </c>
      <c r="AG25" s="0"/>
      <c r="AH25" s="11" t="n">
        <v>46213</v>
      </c>
      <c r="AI25" s="8" t="s">
        <f>=-Портфель!J13</f>
      </c>
      <c r="AJ25" s="0" t="s">
        <v>332</v>
      </c>
      <c r="AK25" s="11" t="n">
        <v>46213</v>
      </c>
      <c r="AL25" s="8" t="s">
        <f>=-Портфель!J14</f>
      </c>
      <c r="AM25" s="0" t="s">
        <v>332</v>
      </c>
      <c r="AN25" s="11" t="n">
        <v>46168</v>
      </c>
      <c r="AO25" s="6" t="n">
        <v>-2.68</v>
      </c>
      <c r="AP25" s="0" t="s">
        <v>322</v>
      </c>
      <c r="AQ25" s="0"/>
      <c r="AR25" s="0"/>
      <c r="AS25" s="0"/>
      <c r="AT25" s="0"/>
      <c r="AU25" s="0"/>
      <c r="AV25" s="0"/>
      <c r="AW25" s="11" t="n">
        <v>46213</v>
      </c>
      <c r="AX25" s="8" t="s">
        <f>=-Портфель!J18</f>
      </c>
      <c r="AY25" s="0" t="s">
        <v>332</v>
      </c>
      <c r="AZ25" s="11" t="n">
        <v>46157</v>
      </c>
      <c r="BA25" s="6" t="n">
        <v>-2.52</v>
      </c>
      <c r="BB25" s="0" t="s">
        <v>313</v>
      </c>
      <c r="BC25" s="11" t="n">
        <v>46177</v>
      </c>
      <c r="BD25" s="6" t="n">
        <v>-2.33</v>
      </c>
      <c r="BE25" s="0" t="s">
        <v>317</v>
      </c>
      <c r="BF25" s="0"/>
      <c r="BG25" s="0"/>
      <c r="BH25" s="0"/>
      <c r="BI25" s="11" t="n">
        <v>45931</v>
      </c>
      <c r="BJ25" s="6" t="n">
        <v>-2.26</v>
      </c>
      <c r="BK25" s="0" t="s">
        <v>303</v>
      </c>
      <c r="BL25" s="11" t="n">
        <v>45971</v>
      </c>
      <c r="BM25" s="6" t="n">
        <v>-0.74</v>
      </c>
      <c r="BN25" s="0" t="s">
        <v>301</v>
      </c>
      <c r="BO25" s="0"/>
      <c r="BP25" s="0"/>
      <c r="BQ25" s="0"/>
      <c r="BR25" s="11" t="n">
        <v>46066</v>
      </c>
      <c r="BS25" s="6" t="n">
        <v>-0.78</v>
      </c>
      <c r="BT25" s="0" t="s">
        <v>312</v>
      </c>
      <c r="BU25" s="0"/>
      <c r="BV25" s="0"/>
      <c r="BW25" s="0"/>
      <c r="BX25" s="11" t="n">
        <v>46203</v>
      </c>
      <c r="BY25" s="6" t="n">
        <v>-1.9</v>
      </c>
      <c r="BZ25" s="0" t="s">
        <v>266</v>
      </c>
      <c r="CA25" s="11" t="n">
        <v>45975</v>
      </c>
      <c r="CB25" s="6" t="n">
        <v>-0.417</v>
      </c>
      <c r="CC25" s="0" t="s">
        <v>305</v>
      </c>
      <c r="CD25" s="11" t="n">
        <v>46087</v>
      </c>
      <c r="CE25" s="6" t="n">
        <v>-0.8</v>
      </c>
      <c r="CF25" s="0" t="s">
        <v>131</v>
      </c>
      <c r="CG25" s="0"/>
      <c r="CH25" s="0"/>
      <c r="CI25" s="0"/>
      <c r="CJ25" s="0"/>
      <c r="CK25" s="0"/>
      <c r="CL25" s="0"/>
      <c r="CM25" s="11" t="n">
        <v>46143</v>
      </c>
      <c r="CN25" s="6" t="n">
        <v>-0.352</v>
      </c>
      <c r="CO25" s="0" t="s">
        <v>283</v>
      </c>
      <c r="CP25" s="0"/>
      <c r="CQ25" s="0"/>
      <c r="CR25" s="0"/>
      <c r="CS25" s="11" t="n">
        <v>46112</v>
      </c>
      <c r="CT25" s="6" t="n">
        <v>-0.1</v>
      </c>
      <c r="CU25" s="0" t="s">
        <v>298</v>
      </c>
    </row>
    <row collapsed="false" customFormat="false" customHeight="false" hidden="false" ht="12.1" outlineLevel="0" r="26">
      <c r="A26" s="11" t="n">
        <v>45698</v>
      </c>
      <c r="B26" s="6" t="n">
        <v>-26.72</v>
      </c>
      <c r="C26" s="0" t="s">
        <v>271</v>
      </c>
      <c r="D26" s="0"/>
      <c r="E26" s="0"/>
      <c r="F26" s="0"/>
      <c r="G26" s="11" t="n">
        <v>46076</v>
      </c>
      <c r="H26" s="6" t="n">
        <v>-9.24</v>
      </c>
      <c r="I26" s="0" t="s">
        <v>297</v>
      </c>
      <c r="J26" s="11" t="n">
        <v>46178</v>
      </c>
      <c r="K26" s="6" t="n">
        <v>-11.46</v>
      </c>
      <c r="L26" s="0" t="s">
        <v>316</v>
      </c>
      <c r="M26" s="11" t="n">
        <v>45488</v>
      </c>
      <c r="N26" s="6" t="n">
        <v>-9.3</v>
      </c>
      <c r="O26" s="0" t="s">
        <v>249</v>
      </c>
      <c r="P26" s="0"/>
      <c r="Q26" s="10" t="s">
        <f>=XIRR(Q2:Q25,P2:P25)</f>
      </c>
      <c r="R26" s="0"/>
      <c r="S26" s="11" t="n">
        <v>46188</v>
      </c>
      <c r="T26" s="6" t="n">
        <v>-8.5</v>
      </c>
      <c r="U26" s="0" t="s">
        <v>307</v>
      </c>
      <c r="V26" s="11" t="n">
        <v>45688</v>
      </c>
      <c r="W26" s="6" t="n">
        <v>-17.12</v>
      </c>
      <c r="X26" s="0" t="s">
        <v>282</v>
      </c>
      <c r="Y26" s="0"/>
      <c r="Z26" s="10" t="s">
        <f>=XIRR(Z2:Z25,Y2:Y25)</f>
      </c>
      <c r="AA26" s="0"/>
      <c r="AB26" s="0"/>
      <c r="AC26" s="10" t="s">
        <f>=XIRR(AC2:AC25,AB2:AB25)</f>
      </c>
      <c r="AD26" s="0"/>
      <c r="AE26" s="0"/>
      <c r="AF26" s="8" t="s">
        <f>=-SUM(AF2:AF24)</f>
      </c>
      <c r="AG26" s="0" t="s">
        <v>334</v>
      </c>
      <c r="AH26" s="0"/>
      <c r="AI26" s="10" t="s">
        <f>=XIRR(AI2:AI25,AH2:AH25)</f>
      </c>
      <c r="AJ26" s="0"/>
      <c r="AK26" s="0"/>
      <c r="AL26" s="10" t="s">
        <f>=XIRR(AL2:AL25,AK2:AK25)</f>
      </c>
      <c r="AM26" s="0"/>
      <c r="AN26" s="11" t="n">
        <v>46213</v>
      </c>
      <c r="AO26" s="8" t="s">
        <f>=-Портфель!J15</f>
      </c>
      <c r="AP26" s="0" t="s">
        <v>332</v>
      </c>
      <c r="AQ26" s="0"/>
      <c r="AR26" s="0"/>
      <c r="AS26" s="0"/>
      <c r="AT26" s="0"/>
      <c r="AU26" s="0"/>
      <c r="AV26" s="0"/>
      <c r="AW26" s="0"/>
      <c r="AX26" s="10" t="s">
        <f>=XIRR(AX2:AX25,AW2:AW25)</f>
      </c>
      <c r="AY26" s="0"/>
      <c r="AZ26" s="11" t="n">
        <v>46213</v>
      </c>
      <c r="BA26" s="8" t="s">
        <f>=-Портфель!J19</f>
      </c>
      <c r="BB26" s="0" t="s">
        <v>332</v>
      </c>
      <c r="BC26" s="11" t="n">
        <v>46213</v>
      </c>
      <c r="BD26" s="8" t="s">
        <f>=-Портфель!J20</f>
      </c>
      <c r="BE26" s="0" t="s">
        <v>332</v>
      </c>
      <c r="BF26" s="0"/>
      <c r="BG26" s="0"/>
      <c r="BH26" s="0"/>
      <c r="BI26" s="11" t="n">
        <v>46024</v>
      </c>
      <c r="BJ26" s="6" t="n">
        <v>-2.26</v>
      </c>
      <c r="BK26" s="0" t="s">
        <v>303</v>
      </c>
      <c r="BL26" s="11" t="n">
        <v>46078</v>
      </c>
      <c r="BM26" s="6" t="n">
        <v>-0.74</v>
      </c>
      <c r="BN26" s="0" t="s">
        <v>301</v>
      </c>
      <c r="BO26" s="0"/>
      <c r="BP26" s="0"/>
      <c r="BQ26" s="0"/>
      <c r="BR26" s="11" t="n">
        <v>46164</v>
      </c>
      <c r="BS26" s="6" t="n">
        <v>-0.78</v>
      </c>
      <c r="BT26" s="0" t="s">
        <v>312</v>
      </c>
      <c r="BU26" s="0"/>
      <c r="BV26" s="0"/>
      <c r="BW26" s="0"/>
      <c r="BX26" s="11" t="n">
        <v>46213</v>
      </c>
      <c r="BY26" s="8" t="s">
        <f>=-Портфель!J27</f>
      </c>
      <c r="BZ26" s="0" t="s">
        <v>332</v>
      </c>
      <c r="CA26" s="11" t="n">
        <v>46073</v>
      </c>
      <c r="CB26" s="6" t="n">
        <v>-0.486</v>
      </c>
      <c r="CC26" s="0" t="s">
        <v>315</v>
      </c>
      <c r="CD26" s="11" t="n">
        <v>46178</v>
      </c>
      <c r="CE26" s="6" t="n">
        <v>-0.8</v>
      </c>
      <c r="CF26" s="0" t="s">
        <v>131</v>
      </c>
      <c r="CG26" s="0"/>
      <c r="CH26" s="0"/>
      <c r="CI26" s="0"/>
      <c r="CJ26" s="0"/>
      <c r="CK26" s="0"/>
      <c r="CL26" s="0"/>
      <c r="CM26" s="11" t="n">
        <v>46213</v>
      </c>
      <c r="CN26" s="8" t="s">
        <f>=-Портфель!J32</f>
      </c>
      <c r="CO26" s="0" t="s">
        <v>332</v>
      </c>
      <c r="CP26" s="0"/>
      <c r="CQ26" s="0"/>
      <c r="CR26" s="0"/>
      <c r="CS26" s="11" t="n">
        <v>46203</v>
      </c>
      <c r="CT26" s="6" t="n">
        <v>-0.1</v>
      </c>
      <c r="CU26" s="0" t="s">
        <v>298</v>
      </c>
    </row>
    <row collapsed="false" customFormat="false" customHeight="false" hidden="false" ht="12.1" outlineLevel="0" r="27">
      <c r="A27" s="11" t="n">
        <v>45786</v>
      </c>
      <c r="B27" s="6" t="n">
        <v>-26.88</v>
      </c>
      <c r="C27" s="0" t="s">
        <v>292</v>
      </c>
      <c r="D27" s="0"/>
      <c r="E27" s="0"/>
      <c r="F27" s="0"/>
      <c r="G27" s="11" t="n">
        <v>46174</v>
      </c>
      <c r="H27" s="6" t="n">
        <v>-9.88</v>
      </c>
      <c r="I27" s="0" t="s">
        <v>323</v>
      </c>
      <c r="J27" s="11" t="n">
        <v>46213</v>
      </c>
      <c r="K27" s="8" t="s">
        <f>=-Портфель!J5</f>
      </c>
      <c r="L27" s="0" t="s">
        <v>332</v>
      </c>
      <c r="M27" s="11" t="n">
        <v>45580</v>
      </c>
      <c r="N27" s="6" t="n">
        <v>-9.3</v>
      </c>
      <c r="O27" s="0" t="s">
        <v>249</v>
      </c>
      <c r="P27" s="0"/>
      <c r="Q27" s="8" t="s">
        <f>=-SUM(Q2:Q25)</f>
      </c>
      <c r="R27" s="0" t="s">
        <v>334</v>
      </c>
      <c r="S27" s="11" t="n">
        <v>46213</v>
      </c>
      <c r="T27" s="8" t="s">
        <f>=-Портфель!J8</f>
      </c>
      <c r="U27" s="0" t="s">
        <v>332</v>
      </c>
      <c r="V27" s="11" t="n">
        <v>45777</v>
      </c>
      <c r="W27" s="6" t="n">
        <v>-17.12</v>
      </c>
      <c r="X27" s="0" t="s">
        <v>282</v>
      </c>
      <c r="Y27" s="0"/>
      <c r="Z27" s="8" t="s">
        <f>=-SUM(Z2:Z25)</f>
      </c>
      <c r="AA27" s="0" t="s">
        <v>334</v>
      </c>
      <c r="AB27" s="0"/>
      <c r="AC27" s="8" t="s">
        <f>=-SUM(AC2:AC25)</f>
      </c>
      <c r="AD27" s="0" t="s">
        <v>334</v>
      </c>
      <c r="AE27" s="0"/>
      <c r="AF27" s="0"/>
      <c r="AG27" s="0"/>
      <c r="AH27" s="0"/>
      <c r="AI27" s="8" t="s">
        <f>=-SUM(AI2:AI25)</f>
      </c>
      <c r="AJ27" s="0" t="s">
        <v>334</v>
      </c>
      <c r="AK27" s="0"/>
      <c r="AL27" s="8" t="s">
        <f>=-SUM(AL2:AL25)</f>
      </c>
      <c r="AM27" s="0" t="s">
        <v>334</v>
      </c>
      <c r="AN27" s="0"/>
      <c r="AO27" s="10" t="s">
        <f>=XIRR(AO2:AO26,AN2:AN26)</f>
      </c>
      <c r="AP27" s="0"/>
      <c r="AQ27" s="0"/>
      <c r="AR27" s="0"/>
      <c r="AS27" s="0"/>
      <c r="AT27" s="0"/>
      <c r="AU27" s="0"/>
      <c r="AV27" s="0"/>
      <c r="AW27" s="0"/>
      <c r="AX27" s="8" t="s">
        <f>=-SUM(AX2:AX25)</f>
      </c>
      <c r="AY27" s="0" t="s">
        <v>334</v>
      </c>
      <c r="AZ27" s="0"/>
      <c r="BA27" s="10" t="s">
        <f>=XIRR(BA2:BA26,AZ2:AZ26)</f>
      </c>
      <c r="BB27" s="0"/>
      <c r="BC27" s="0"/>
      <c r="BD27" s="10" t="s">
        <f>=XIRR(BD2:BD26,BC2:BC26)</f>
      </c>
      <c r="BE27" s="0"/>
      <c r="BF27" s="0"/>
      <c r="BG27" s="0"/>
      <c r="BH27" s="0"/>
      <c r="BI27" s="11" t="n">
        <v>46113</v>
      </c>
      <c r="BJ27" s="6" t="n">
        <v>-2.26</v>
      </c>
      <c r="BK27" s="0" t="s">
        <v>303</v>
      </c>
      <c r="BL27" s="11" t="n">
        <v>46155</v>
      </c>
      <c r="BM27" s="6" t="n">
        <v>-0.74</v>
      </c>
      <c r="BN27" s="0" t="s">
        <v>301</v>
      </c>
      <c r="BO27" s="0"/>
      <c r="BP27" s="0"/>
      <c r="BQ27" s="0"/>
      <c r="BR27" s="11" t="n">
        <v>46213</v>
      </c>
      <c r="BS27" s="8" t="s">
        <f>=-Портфель!J25</f>
      </c>
      <c r="BT27" s="0" t="s">
        <v>332</v>
      </c>
      <c r="BU27" s="0"/>
      <c r="BV27" s="0"/>
      <c r="BW27" s="0"/>
      <c r="BX27" s="0"/>
      <c r="BY27" s="10" t="s">
        <f>=XIRR(BY2:BY26,BX2:BX26)</f>
      </c>
      <c r="BZ27" s="0"/>
      <c r="CA27" s="11" t="n">
        <v>46157</v>
      </c>
      <c r="CB27" s="6" t="n">
        <v>-0.461</v>
      </c>
      <c r="CC27" s="0" t="s">
        <v>320</v>
      </c>
      <c r="CD27" s="11" t="n">
        <v>46213</v>
      </c>
      <c r="CE27" s="8" t="s">
        <f>=-Портфель!J29</f>
      </c>
      <c r="CF27" s="0" t="s">
        <v>332</v>
      </c>
      <c r="CG27" s="0"/>
      <c r="CH27" s="0"/>
      <c r="CI27" s="0"/>
      <c r="CJ27" s="0"/>
      <c r="CK27" s="0"/>
      <c r="CL27" s="0"/>
      <c r="CM27" s="0"/>
      <c r="CN27" s="10" t="s">
        <f>=XIRR(CN2:CN26,CM2:CM26)</f>
      </c>
      <c r="CO27" s="0"/>
      <c r="CP27" s="0"/>
      <c r="CQ27" s="0"/>
      <c r="CR27" s="0"/>
      <c r="CS27" s="11" t="n">
        <v>46213</v>
      </c>
      <c r="CT27" s="8" t="s">
        <f>=-Портфель!J34</f>
      </c>
      <c r="CU27" s="0" t="s">
        <v>332</v>
      </c>
    </row>
    <row collapsed="false" customFormat="false" customHeight="false" hidden="false" ht="12.1" outlineLevel="0" r="28">
      <c r="A28" s="11" t="n">
        <v>45877</v>
      </c>
      <c r="B28" s="6" t="n">
        <v>-26.88</v>
      </c>
      <c r="C28" s="0" t="s">
        <v>292</v>
      </c>
      <c r="D28" s="0"/>
      <c r="E28" s="0"/>
      <c r="F28" s="0"/>
      <c r="G28" s="11" t="n">
        <v>46213</v>
      </c>
      <c r="H28" s="8" t="s">
        <f>=-Портфель!J4</f>
      </c>
      <c r="I28" s="0" t="s">
        <v>332</v>
      </c>
      <c r="J28" s="0"/>
      <c r="K28" s="10" t="s">
        <f>=XIRR(K2:K27,J2:J27)</f>
      </c>
      <c r="L28" s="0"/>
      <c r="M28" s="11" t="n">
        <v>45672</v>
      </c>
      <c r="N28" s="6" t="n">
        <v>-9.84</v>
      </c>
      <c r="O28" s="0" t="s">
        <v>281</v>
      </c>
      <c r="P28" s="0"/>
      <c r="Q28" s="0"/>
      <c r="R28" s="0"/>
      <c r="S28" s="0"/>
      <c r="T28" s="10" t="s">
        <f>=XIRR(T2:T27,S2:S27)</f>
      </c>
      <c r="U28" s="0"/>
      <c r="V28" s="11" t="n">
        <v>45869</v>
      </c>
      <c r="W28" s="6" t="n">
        <v>-17.44</v>
      </c>
      <c r="X28" s="0" t="s">
        <v>299</v>
      </c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8" t="s">
        <f>=-SUM(AO2:AO26)</f>
      </c>
      <c r="AP28" s="0" t="s">
        <v>334</v>
      </c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8" t="s">
        <f>=-SUM(BA2:BA26)</f>
      </c>
      <c r="BB28" s="0" t="s">
        <v>334</v>
      </c>
      <c r="BC28" s="0"/>
      <c r="BD28" s="8" t="s">
        <f>=-SUM(BD2:BD26)</f>
      </c>
      <c r="BE28" s="0" t="s">
        <v>334</v>
      </c>
      <c r="BF28" s="0"/>
      <c r="BG28" s="0"/>
      <c r="BH28" s="0"/>
      <c r="BI28" s="11" t="n">
        <v>46213</v>
      </c>
      <c r="BJ28" s="8" t="s">
        <f>=-Портфель!J22</f>
      </c>
      <c r="BK28" s="0" t="s">
        <v>332</v>
      </c>
      <c r="BL28" s="11" t="n">
        <v>46213</v>
      </c>
      <c r="BM28" s="8" t="s">
        <f>=-Портфель!J23</f>
      </c>
      <c r="BN28" s="0" t="s">
        <v>332</v>
      </c>
      <c r="BO28" s="0"/>
      <c r="BP28" s="0"/>
      <c r="BQ28" s="0"/>
      <c r="BR28" s="0"/>
      <c r="BS28" s="10" t="s">
        <f>=XIRR(BS2:BS27,BR2:BR27)</f>
      </c>
      <c r="BT28" s="0"/>
      <c r="BU28" s="0"/>
      <c r="BV28" s="0"/>
      <c r="BW28" s="0"/>
      <c r="BX28" s="0"/>
      <c r="BY28" s="8" t="s">
        <f>=-SUM(BY2:BY26)</f>
      </c>
      <c r="BZ28" s="0" t="s">
        <v>334</v>
      </c>
      <c r="CA28" s="11" t="n">
        <v>46213</v>
      </c>
      <c r="CB28" s="8" t="s">
        <f>=-Портфель!J28</f>
      </c>
      <c r="CC28" s="0" t="s">
        <v>332</v>
      </c>
      <c r="CD28" s="0"/>
      <c r="CE28" s="10" t="s">
        <f>=XIRR(CE2:CE27,CD2:CD27)</f>
      </c>
      <c r="CF28" s="0"/>
      <c r="CG28" s="0"/>
      <c r="CH28" s="0"/>
      <c r="CI28" s="0"/>
      <c r="CJ28" s="0"/>
      <c r="CK28" s="0"/>
      <c r="CL28" s="0"/>
      <c r="CM28" s="0"/>
      <c r="CN28" s="8" t="s">
        <f>=-SUM(CN2:CN26)</f>
      </c>
      <c r="CO28" s="0" t="s">
        <v>334</v>
      </c>
      <c r="CP28" s="0"/>
      <c r="CQ28" s="0"/>
      <c r="CR28" s="0"/>
      <c r="CS28" s="0"/>
      <c r="CT28" s="10" t="s">
        <f>=XIRR(CT2:CT27,CS2:CS27)</f>
      </c>
      <c r="CU28" s="0"/>
    </row>
    <row collapsed="false" customFormat="false" customHeight="false" hidden="false" ht="12.1" outlineLevel="0" r="29">
      <c r="A29" s="11" t="n">
        <v>45971</v>
      </c>
      <c r="B29" s="6" t="n">
        <v>-26.88</v>
      </c>
      <c r="C29" s="0" t="s">
        <v>292</v>
      </c>
      <c r="D29" s="0"/>
      <c r="E29" s="0"/>
      <c r="F29" s="0"/>
      <c r="G29" s="0"/>
      <c r="H29" s="10" t="s">
        <f>=XIRR(H2:H28,G2:G28)</f>
      </c>
      <c r="I29" s="0"/>
      <c r="J29" s="0"/>
      <c r="K29" s="8" t="s">
        <f>=-SUM(K2:K27)</f>
      </c>
      <c r="L29" s="0" t="s">
        <v>334</v>
      </c>
      <c r="M29" s="11" t="n">
        <v>45762</v>
      </c>
      <c r="N29" s="6" t="n">
        <v>-9.84</v>
      </c>
      <c r="O29" s="0" t="s">
        <v>281</v>
      </c>
      <c r="P29" s="0"/>
      <c r="Q29" s="0"/>
      <c r="R29" s="0"/>
      <c r="S29" s="0"/>
      <c r="T29" s="8" t="s">
        <f>=-SUM(T2:T27)</f>
      </c>
      <c r="U29" s="0" t="s">
        <v>334</v>
      </c>
      <c r="V29" s="11" t="n">
        <v>45961</v>
      </c>
      <c r="W29" s="6" t="n">
        <v>-17.44</v>
      </c>
      <c r="X29" s="0" t="s">
        <v>299</v>
      </c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10" t="s">
        <f>=XIRR(BJ2:BJ28,BI2:BI28)</f>
      </c>
      <c r="BK29" s="0"/>
      <c r="BL29" s="0"/>
      <c r="BM29" s="10" t="s">
        <f>=XIRR(BM2:BM28,BL2:BL28)</f>
      </c>
      <c r="BN29" s="0"/>
      <c r="BO29" s="0"/>
      <c r="BP29" s="0"/>
      <c r="BQ29" s="0"/>
      <c r="BR29" s="0"/>
      <c r="BS29" s="8" t="s">
        <f>=-SUM(BS2:BS27)</f>
      </c>
      <c r="BT29" s="0" t="s">
        <v>334</v>
      </c>
      <c r="BU29" s="0"/>
      <c r="BV29" s="0"/>
      <c r="BW29" s="0"/>
      <c r="BX29" s="0"/>
      <c r="BY29" s="0"/>
      <c r="BZ29" s="0"/>
      <c r="CA29" s="0"/>
      <c r="CB29" s="10" t="s">
        <f>=XIRR(CB2:CB28,CA2:CA28)</f>
      </c>
      <c r="CC29" s="0"/>
      <c r="CD29" s="0"/>
      <c r="CE29" s="8" t="s">
        <f>=-SUM(CE2:CE27)</f>
      </c>
      <c r="CF29" s="0" t="s">
        <v>334</v>
      </c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8" t="s">
        <f>=-SUM(CT2:CT27)</f>
      </c>
      <c r="CU29" s="0" t="s">
        <v>334</v>
      </c>
    </row>
    <row collapsed="false" customFormat="false" customHeight="false" hidden="false" ht="12.1" outlineLevel="0" r="30">
      <c r="A30" s="11" t="n">
        <v>46063</v>
      </c>
      <c r="B30" s="6" t="n">
        <v>-26.88</v>
      </c>
      <c r="C30" s="0" t="s">
        <v>292</v>
      </c>
      <c r="D30" s="0"/>
      <c r="E30" s="0"/>
      <c r="F30" s="0"/>
      <c r="G30" s="0"/>
      <c r="H30" s="8" t="s">
        <f>=-SUM(H2:H28)</f>
      </c>
      <c r="I30" s="0" t="s">
        <v>334</v>
      </c>
      <c r="J30" s="0"/>
      <c r="K30" s="0"/>
      <c r="L30" s="0"/>
      <c r="M30" s="11" t="n">
        <v>45853</v>
      </c>
      <c r="N30" s="6" t="n">
        <v>-9.84</v>
      </c>
      <c r="O30" s="0" t="s">
        <v>281</v>
      </c>
      <c r="P30" s="0"/>
      <c r="Q30" s="0"/>
      <c r="R30" s="0"/>
      <c r="S30" s="0"/>
      <c r="T30" s="0"/>
      <c r="U30" s="0"/>
      <c r="V30" s="11" t="n">
        <v>46052</v>
      </c>
      <c r="W30" s="6" t="n">
        <v>-17.6</v>
      </c>
      <c r="X30" s="0" t="s">
        <v>299</v>
      </c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8" t="s">
        <f>=-SUM(BJ2:BJ28)</f>
      </c>
      <c r="BK30" s="0" t="s">
        <v>334</v>
      </c>
      <c r="BL30" s="0"/>
      <c r="BM30" s="8" t="s">
        <f>=-SUM(BM2:BM28)</f>
      </c>
      <c r="BN30" s="0" t="s">
        <v>334</v>
      </c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8" t="s">
        <f>=-SUM(CB2:CB28)</f>
      </c>
      <c r="CC30" s="0" t="s">
        <v>334</v>
      </c>
    </row>
    <row collapsed="false" customFormat="false" customHeight="false" hidden="false" ht="12.1" outlineLevel="0" r="31">
      <c r="A31" s="11" t="n">
        <v>46150</v>
      </c>
      <c r="B31" s="6" t="n">
        <v>-27.04</v>
      </c>
      <c r="C31" s="0" t="s">
        <v>319</v>
      </c>
      <c r="D31" s="0"/>
      <c r="E31" s="0"/>
      <c r="F31" s="0"/>
      <c r="G31" s="0"/>
      <c r="H31" s="0"/>
      <c r="I31" s="0"/>
      <c r="J31" s="0"/>
      <c r="K31" s="0"/>
      <c r="L31" s="0"/>
      <c r="M31" s="11" t="n">
        <v>45945</v>
      </c>
      <c r="N31" s="6" t="n">
        <v>-9.84</v>
      </c>
      <c r="O31" s="0" t="s">
        <v>281</v>
      </c>
      <c r="P31" s="0"/>
      <c r="Q31" s="0"/>
      <c r="R31" s="0"/>
      <c r="S31" s="0"/>
      <c r="T31" s="0"/>
      <c r="U31" s="0"/>
      <c r="V31" s="11" t="n">
        <v>46142</v>
      </c>
      <c r="W31" s="6" t="n">
        <v>-17.6</v>
      </c>
      <c r="X31" s="0" t="s">
        <v>299</v>
      </c>
    </row>
    <row collapsed="false" customFormat="false" customHeight="false" hidden="false" ht="12.1" outlineLevel="0" r="32">
      <c r="A32" s="11" t="n">
        <v>46213</v>
      </c>
      <c r="B32" s="8" t="s">
        <f>=-Портфель!J2</f>
      </c>
      <c r="C32" s="0" t="s">
        <v>332</v>
      </c>
      <c r="D32" s="0"/>
      <c r="E32" s="0"/>
      <c r="F32" s="0"/>
      <c r="G32" s="0"/>
      <c r="H32" s="0"/>
      <c r="I32" s="0"/>
      <c r="J32" s="0"/>
      <c r="K32" s="0"/>
      <c r="L32" s="0"/>
      <c r="M32" s="11" t="n">
        <v>46038</v>
      </c>
      <c r="N32" s="6" t="n">
        <v>-10.38</v>
      </c>
      <c r="O32" s="0" t="s">
        <v>310</v>
      </c>
      <c r="P32" s="0"/>
      <c r="Q32" s="0"/>
      <c r="R32" s="0"/>
      <c r="S32" s="0"/>
      <c r="T32" s="0"/>
      <c r="U32" s="0"/>
      <c r="V32" s="11" t="n">
        <v>46213</v>
      </c>
      <c r="W32" s="8" t="s">
        <f>=-Портфель!J9</f>
      </c>
      <c r="X32" s="0" t="s">
        <v>332</v>
      </c>
    </row>
    <row collapsed="false" customFormat="false" customHeight="false" hidden="false" ht="12.1" outlineLevel="0" r="33">
      <c r="A33" s="0"/>
      <c r="B33" s="10" t="s">
        <f>=XIRR(B2:B32,A2:A32)</f>
      </c>
      <c r="C33" s="0"/>
      <c r="D33" s="0"/>
      <c r="E33" s="0"/>
      <c r="F33" s="0"/>
      <c r="G33" s="0"/>
      <c r="H33" s="0"/>
      <c r="I33" s="0"/>
      <c r="J33" s="0"/>
      <c r="K33" s="0"/>
      <c r="L33" s="0"/>
      <c r="M33" s="11" t="n">
        <v>46127</v>
      </c>
      <c r="N33" s="6" t="n">
        <v>-10.38</v>
      </c>
      <c r="O33" s="0" t="s">
        <v>310</v>
      </c>
      <c r="P33" s="0"/>
      <c r="Q33" s="0"/>
      <c r="R33" s="0"/>
      <c r="S33" s="0"/>
      <c r="T33" s="0"/>
      <c r="U33" s="0"/>
      <c r="V33" s="0"/>
      <c r="W33" s="10" t="s">
        <f>=XIRR(W2:W32,V2:V32)</f>
      </c>
      <c r="X33" s="0"/>
    </row>
    <row collapsed="false" customFormat="false" customHeight="false" hidden="false" ht="12.1" outlineLevel="0" r="34">
      <c r="A34" s="0"/>
      <c r="B34" s="8" t="s">
        <f>=-SUM(B2:B32)</f>
      </c>
      <c r="C34" s="0" t="s">
        <v>334</v>
      </c>
      <c r="D34" s="0"/>
      <c r="E34" s="0"/>
      <c r="F34" s="0"/>
      <c r="G34" s="0"/>
      <c r="H34" s="0"/>
      <c r="I34" s="0"/>
      <c r="J34" s="0"/>
      <c r="K34" s="0"/>
      <c r="L34" s="0"/>
      <c r="M34" s="11" t="n">
        <v>46213</v>
      </c>
      <c r="N34" s="8" t="s">
        <f>=-Портфель!J6</f>
      </c>
      <c r="O34" s="0" t="s">
        <v>332</v>
      </c>
      <c r="P34" s="0"/>
      <c r="Q34" s="0"/>
      <c r="R34" s="0"/>
      <c r="S34" s="0"/>
      <c r="T34" s="0"/>
      <c r="U34" s="0"/>
      <c r="V34" s="0"/>
      <c r="W34" s="8" t="s">
        <f>=-SUM(W2:W32)</f>
      </c>
      <c r="X34" s="0" t="s">
        <v>334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10" t="s">
        <f>=XIRR(N2:N34,M2:M34)</f>
      </c>
      <c r="O35" s="0"/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8" t="s">
        <f>=-SUM(N2:N34)</f>
      </c>
      <c r="O36" s="0" t="s">
        <v>334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Q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335</v>
      </c>
      <c r="C1" s="0"/>
      <c r="D1" s="0"/>
      <c r="E1" s="4" t="s">
        <v>336</v>
      </c>
      <c r="F1" s="0"/>
      <c r="G1" s="0"/>
      <c r="H1" s="4" t="s">
        <v>337</v>
      </c>
      <c r="I1" s="0"/>
      <c r="J1" s="0"/>
      <c r="K1" s="4" t="s">
        <v>338</v>
      </c>
      <c r="L1" s="0"/>
      <c r="M1" s="0"/>
      <c r="N1" s="4" t="s">
        <v>339</v>
      </c>
      <c r="O1" s="0"/>
      <c r="P1" s="0"/>
      <c r="Q1" s="4" t="s">
        <v>340</v>
      </c>
      <c r="R1" s="0"/>
      <c r="S1" s="0"/>
      <c r="T1" s="4" t="s">
        <v>341</v>
      </c>
      <c r="U1" s="0"/>
      <c r="V1" s="0"/>
      <c r="W1" s="4" t="s">
        <v>342</v>
      </c>
      <c r="X1" s="0"/>
      <c r="Y1" s="0"/>
      <c r="Z1" s="4" t="s">
        <v>343</v>
      </c>
      <c r="AA1" s="0"/>
      <c r="AB1" s="0"/>
      <c r="AC1" s="4" t="s">
        <v>344</v>
      </c>
      <c r="AD1" s="0"/>
      <c r="AE1" s="0"/>
      <c r="AF1" s="4" t="s">
        <v>345</v>
      </c>
      <c r="AG1" s="0"/>
      <c r="AH1" s="0"/>
      <c r="AI1" s="4" t="s">
        <v>346</v>
      </c>
      <c r="AJ1" s="0"/>
      <c r="AK1" s="0"/>
      <c r="AL1" s="4" t="s">
        <v>347</v>
      </c>
      <c r="AM1" s="0"/>
      <c r="AN1" s="0"/>
      <c r="AO1" s="4" t="s">
        <v>348</v>
      </c>
      <c r="AP1" s="0"/>
      <c r="AQ1" s="0"/>
      <c r="AR1" s="4" t="s">
        <v>349</v>
      </c>
      <c r="AS1" s="0"/>
      <c r="AT1" s="0"/>
      <c r="AU1" s="4" t="s">
        <v>350</v>
      </c>
      <c r="AV1" s="0"/>
      <c r="AW1" s="0"/>
      <c r="AX1" s="4" t="s">
        <v>351</v>
      </c>
      <c r="AY1" s="0"/>
      <c r="AZ1" s="0"/>
      <c r="BA1" s="4" t="s">
        <v>352</v>
      </c>
      <c r="BB1" s="0"/>
      <c r="BC1" s="0"/>
      <c r="BD1" s="4" t="s">
        <v>353</v>
      </c>
      <c r="BE1" s="0"/>
      <c r="BF1" s="0"/>
      <c r="BG1" s="4" t="s">
        <v>354</v>
      </c>
      <c r="BH1" s="0"/>
      <c r="BI1" s="0"/>
      <c r="BJ1" s="4" t="s">
        <v>355</v>
      </c>
      <c r="BK1" s="0"/>
      <c r="BL1" s="0"/>
      <c r="BM1" s="4" t="s">
        <v>356</v>
      </c>
      <c r="BN1" s="0"/>
      <c r="BO1" s="0"/>
      <c r="BP1" s="4" t="s">
        <v>357</v>
      </c>
      <c r="BQ1" s="0"/>
    </row>
    <row collapsed="false" customFormat="false" customHeight="false" hidden="false" ht="12.1" outlineLevel="0" r="2">
      <c r="A2" s="11" t="n">
        <v>43895</v>
      </c>
      <c r="B2" s="6" t="n">
        <v>49.7223</v>
      </c>
      <c r="C2" s="0" t="s">
        <v>329</v>
      </c>
      <c r="D2" s="11" t="n">
        <v>43895</v>
      </c>
      <c r="E2" s="6" t="n">
        <v>212.9</v>
      </c>
      <c r="F2" s="0" t="s">
        <v>329</v>
      </c>
      <c r="G2" s="11" t="n">
        <v>43895</v>
      </c>
      <c r="H2" s="6" t="n">
        <v>182.28</v>
      </c>
      <c r="I2" s="0" t="s">
        <v>329</v>
      </c>
      <c r="J2" s="11" t="n">
        <v>43895</v>
      </c>
      <c r="K2" s="6" t="n">
        <v>143.45</v>
      </c>
      <c r="L2" s="0" t="s">
        <v>329</v>
      </c>
      <c r="M2" s="11" t="n">
        <v>43902</v>
      </c>
      <c r="N2" s="6" t="n">
        <v>111.46</v>
      </c>
      <c r="O2" s="0" t="s">
        <v>329</v>
      </c>
      <c r="P2" s="11" t="n">
        <v>43902</v>
      </c>
      <c r="Q2" s="6" t="n">
        <v>3.842545</v>
      </c>
      <c r="R2" s="0" t="s">
        <v>329</v>
      </c>
      <c r="S2" s="11" t="n">
        <v>43907</v>
      </c>
      <c r="T2" s="6" t="n">
        <v>41.5716</v>
      </c>
      <c r="U2" s="0" t="s">
        <v>329</v>
      </c>
      <c r="V2" s="11" t="n">
        <v>43910</v>
      </c>
      <c r="W2" s="6" t="n">
        <v>119.52</v>
      </c>
      <c r="X2" s="0" t="s">
        <v>329</v>
      </c>
      <c r="Y2" s="11" t="n">
        <v>43910</v>
      </c>
      <c r="Z2" s="6" t="n">
        <v>102.04</v>
      </c>
      <c r="AA2" s="0" t="s">
        <v>329</v>
      </c>
      <c r="AB2" s="11" t="n">
        <v>43910</v>
      </c>
      <c r="AC2" s="6" t="n">
        <v>99.485</v>
      </c>
      <c r="AD2" s="0" t="s">
        <v>329</v>
      </c>
      <c r="AE2" s="11" t="n">
        <v>43916</v>
      </c>
      <c r="AF2" s="6" t="n">
        <v>154.4</v>
      </c>
      <c r="AG2" s="0" t="s">
        <v>329</v>
      </c>
      <c r="AH2" s="11" t="n">
        <v>43916</v>
      </c>
      <c r="AI2" s="6" t="n">
        <v>106.72</v>
      </c>
      <c r="AJ2" s="0" t="s">
        <v>329</v>
      </c>
      <c r="AK2" s="11" t="n">
        <v>43928</v>
      </c>
      <c r="AL2" s="6" t="n">
        <v>182.81085725</v>
      </c>
      <c r="AM2" s="0" t="s">
        <v>329</v>
      </c>
      <c r="AN2" s="11" t="n">
        <v>43994</v>
      </c>
      <c r="AO2" s="6" t="n">
        <v>283.89125725</v>
      </c>
      <c r="AP2" s="0" t="s">
        <v>329</v>
      </c>
      <c r="AQ2" s="11" t="n">
        <v>43997</v>
      </c>
      <c r="AR2" s="6" t="n">
        <v>1240.31225725</v>
      </c>
      <c r="AS2" s="0" t="s">
        <v>329</v>
      </c>
      <c r="AT2" s="11" t="n">
        <v>43997</v>
      </c>
      <c r="AU2" s="6" t="n">
        <v>146.34645725</v>
      </c>
      <c r="AV2" s="0" t="s">
        <v>329</v>
      </c>
      <c r="AW2" s="11" t="n">
        <v>44021</v>
      </c>
      <c r="AX2" s="6" t="n">
        <v>367.74665725</v>
      </c>
      <c r="AY2" s="0" t="s">
        <v>329</v>
      </c>
      <c r="AZ2" s="11" t="n">
        <v>44021</v>
      </c>
      <c r="BA2" s="6" t="n">
        <v>370.34835725</v>
      </c>
      <c r="BB2" s="0" t="s">
        <v>329</v>
      </c>
      <c r="BC2" s="11" t="n">
        <v>44021</v>
      </c>
      <c r="BD2" s="6" t="n">
        <v>182.74455725</v>
      </c>
      <c r="BE2" s="0" t="s">
        <v>329</v>
      </c>
      <c r="BF2" s="11" t="n">
        <v>44021</v>
      </c>
      <c r="BG2" s="6" t="n">
        <v>53.26645725</v>
      </c>
      <c r="BH2" s="0" t="s">
        <v>329</v>
      </c>
      <c r="BI2" s="11" t="n">
        <v>44021</v>
      </c>
      <c r="BJ2" s="6" t="n">
        <v>16.852722598</v>
      </c>
      <c r="BK2" s="0" t="s">
        <v>329</v>
      </c>
      <c r="BL2" s="11" t="n">
        <v>44062</v>
      </c>
      <c r="BM2" s="6" t="n">
        <v>31.203827115</v>
      </c>
      <c r="BN2" s="0" t="s">
        <v>329</v>
      </c>
      <c r="BO2" s="11" t="n">
        <v>44113</v>
      </c>
      <c r="BP2" s="6" t="n">
        <v>127.83885725</v>
      </c>
      <c r="BQ2" s="0" t="s">
        <v>329</v>
      </c>
    </row>
    <row collapsed="false" customFormat="false" customHeight="false" hidden="false" ht="12.1" outlineLevel="0" r="3">
      <c r="A3" s="11" t="n">
        <v>43920</v>
      </c>
      <c r="B3" s="6" t="n">
        <v>-1.425</v>
      </c>
      <c r="C3" s="0" t="s">
        <v>113</v>
      </c>
      <c r="D3" s="11" t="n">
        <v>43927</v>
      </c>
      <c r="E3" s="6" t="n">
        <v>-209.66191175</v>
      </c>
      <c r="F3" s="0" t="s">
        <v>333</v>
      </c>
      <c r="G3" s="11" t="n">
        <v>43991</v>
      </c>
      <c r="H3" s="6" t="n">
        <v>-137.601417834</v>
      </c>
      <c r="I3" s="0" t="s">
        <v>333</v>
      </c>
      <c r="J3" s="11" t="n">
        <v>43899</v>
      </c>
      <c r="K3" s="6" t="n">
        <v>-109.939218005</v>
      </c>
      <c r="L3" s="0" t="s">
        <v>333</v>
      </c>
      <c r="M3" s="11" t="n">
        <v>43984</v>
      </c>
      <c r="N3" s="6" t="n">
        <v>-0.875</v>
      </c>
      <c r="O3" s="0" t="s">
        <v>121</v>
      </c>
      <c r="P3" s="11" t="n">
        <v>43916</v>
      </c>
      <c r="Q3" s="6" t="n">
        <v>-4.097913506</v>
      </c>
      <c r="R3" s="0" t="s">
        <v>333</v>
      </c>
      <c r="S3" s="11" t="n">
        <v>43984</v>
      </c>
      <c r="T3" s="6" t="n">
        <v>-0.315</v>
      </c>
      <c r="U3" s="0" t="s">
        <v>122</v>
      </c>
      <c r="V3" s="11" t="n">
        <v>43929</v>
      </c>
      <c r="W3" s="6" t="n">
        <v>-2.08</v>
      </c>
      <c r="X3" s="0" t="s">
        <v>115</v>
      </c>
      <c r="Y3" s="11" t="n">
        <v>43992</v>
      </c>
      <c r="Z3" s="6" t="n">
        <v>-168.85608943</v>
      </c>
      <c r="AA3" s="0" t="s">
        <v>333</v>
      </c>
      <c r="AB3" s="11" t="n">
        <v>43914</v>
      </c>
      <c r="AC3" s="6" t="n">
        <v>120.8773</v>
      </c>
      <c r="AD3" s="0" t="s">
        <v>329</v>
      </c>
      <c r="AE3" s="11" t="n">
        <v>43958</v>
      </c>
      <c r="AF3" s="6" t="n">
        <v>-2.55</v>
      </c>
      <c r="AG3" s="0" t="s">
        <v>119</v>
      </c>
      <c r="AH3" s="11" t="n">
        <v>43920</v>
      </c>
      <c r="AI3" s="6" t="n">
        <v>-1.62</v>
      </c>
      <c r="AJ3" s="0" t="s">
        <v>114</v>
      </c>
      <c r="AK3" s="11" t="n">
        <v>43966</v>
      </c>
      <c r="AL3" s="6" t="n">
        <v>-2.7</v>
      </c>
      <c r="AM3" s="0" t="s">
        <v>120</v>
      </c>
      <c r="AN3" s="11" t="n">
        <v>43997</v>
      </c>
      <c r="AO3" s="6" t="n">
        <v>-279.65195975</v>
      </c>
      <c r="AP3" s="0" t="s">
        <v>333</v>
      </c>
      <c r="AQ3" s="11" t="n">
        <v>44096</v>
      </c>
      <c r="AR3" s="6" t="n">
        <v>-1734.24702809</v>
      </c>
      <c r="AS3" s="0" t="s">
        <v>333</v>
      </c>
      <c r="AT3" s="11" t="n">
        <v>44019</v>
      </c>
      <c r="AU3" s="6" t="n">
        <v>-151.789942456</v>
      </c>
      <c r="AV3" s="0" t="s">
        <v>333</v>
      </c>
      <c r="AW3" s="11" t="n">
        <v>44096</v>
      </c>
      <c r="AX3" s="6" t="n">
        <v>-217.928280762</v>
      </c>
      <c r="AY3" s="0" t="s">
        <v>333</v>
      </c>
      <c r="AZ3" s="11" t="n">
        <v>44096</v>
      </c>
      <c r="BA3" s="6" t="n">
        <v>-272.985482936</v>
      </c>
      <c r="BB3" s="0" t="s">
        <v>333</v>
      </c>
      <c r="BC3" s="11" t="n">
        <v>44096</v>
      </c>
      <c r="BD3" s="6" t="n">
        <v>-151.061739589</v>
      </c>
      <c r="BE3" s="0" t="s">
        <v>333</v>
      </c>
      <c r="BF3" s="11" t="n">
        <v>44096</v>
      </c>
      <c r="BG3" s="6" t="n">
        <v>-33.167575425</v>
      </c>
      <c r="BH3" s="0" t="s">
        <v>333</v>
      </c>
      <c r="BI3" s="11" t="n">
        <v>44039</v>
      </c>
      <c r="BJ3" s="6" t="n">
        <v>-20.79294355</v>
      </c>
      <c r="BK3" s="0" t="s">
        <v>333</v>
      </c>
      <c r="BL3" s="11" t="n">
        <v>44096</v>
      </c>
      <c r="BM3" s="6" t="n">
        <v>-26.449106243</v>
      </c>
      <c r="BN3" s="0" t="s">
        <v>333</v>
      </c>
      <c r="BO3" s="11" t="n">
        <v>44228</v>
      </c>
      <c r="BP3" s="6" t="n">
        <v>-158.65691485</v>
      </c>
      <c r="BQ3" s="0" t="s">
        <v>333</v>
      </c>
    </row>
    <row collapsed="false" customFormat="false" customHeight="false" hidden="false" ht="12.1" outlineLevel="0" r="4">
      <c r="A4" s="11" t="n">
        <v>43993</v>
      </c>
      <c r="B4" s="6" t="n">
        <v>-72.487175986</v>
      </c>
      <c r="C4" s="0" t="s">
        <v>333</v>
      </c>
      <c r="D4" s="0"/>
      <c r="E4" s="10" t="s">
        <f>=XIRR(E2:E3,D2:D3)</f>
      </c>
      <c r="F4" s="0"/>
      <c r="G4" s="11" t="n">
        <v>43994</v>
      </c>
      <c r="H4" s="6" t="n">
        <v>119.78305725</v>
      </c>
      <c r="I4" s="0" t="s">
        <v>329</v>
      </c>
      <c r="J4" s="0"/>
      <c r="K4" s="10" t="s">
        <f>=XIRR(K2:K3,J2:J3)</f>
      </c>
      <c r="L4" s="0"/>
      <c r="M4" s="11" t="n">
        <v>43991</v>
      </c>
      <c r="N4" s="6" t="n">
        <v>-153.714104803</v>
      </c>
      <c r="O4" s="0" t="s">
        <v>333</v>
      </c>
      <c r="P4" s="0"/>
      <c r="Q4" s="10" t="s">
        <f>=XIRR(Q2:Q3,P2:P3)</f>
      </c>
      <c r="R4" s="0"/>
      <c r="S4" s="11" t="n">
        <v>43991</v>
      </c>
      <c r="T4" s="6" t="n">
        <v>-108.978093336</v>
      </c>
      <c r="U4" s="0" t="s">
        <v>333</v>
      </c>
      <c r="V4" s="11" t="n">
        <v>43993</v>
      </c>
      <c r="W4" s="6" t="n">
        <v>-124.05371751</v>
      </c>
      <c r="X4" s="0" t="s">
        <v>333</v>
      </c>
      <c r="Y4" s="11" t="n">
        <v>43994</v>
      </c>
      <c r="Z4" s="6" t="n">
        <v>160.55745725</v>
      </c>
      <c r="AA4" s="0" t="s">
        <v>329</v>
      </c>
      <c r="AB4" s="11" t="n">
        <v>43991</v>
      </c>
      <c r="AC4" s="6" t="n">
        <v>-441.83933213</v>
      </c>
      <c r="AD4" s="0" t="s">
        <v>333</v>
      </c>
      <c r="AE4" s="11" t="n">
        <v>43992</v>
      </c>
      <c r="AF4" s="6" t="n">
        <v>-152.65476645</v>
      </c>
      <c r="AG4" s="0" t="s">
        <v>333</v>
      </c>
      <c r="AH4" s="11" t="n">
        <v>43991</v>
      </c>
      <c r="AI4" s="6" t="n">
        <v>-137.434783591</v>
      </c>
      <c r="AJ4" s="0" t="s">
        <v>333</v>
      </c>
      <c r="AK4" s="11" t="n">
        <v>43991</v>
      </c>
      <c r="AL4" s="6" t="n">
        <v>-257.64908395</v>
      </c>
      <c r="AM4" s="0" t="s">
        <v>333</v>
      </c>
      <c r="AN4" s="0"/>
      <c r="AO4" s="10" t="s">
        <f>=XIRR(AO2:AO3,AN2:AN3)</f>
      </c>
      <c r="AP4" s="0"/>
      <c r="AQ4" s="0"/>
      <c r="AR4" s="10" t="s">
        <f>=XIRR(AR2:AR3,AQ2:AQ3)</f>
      </c>
      <c r="AS4" s="0"/>
      <c r="AT4" s="0"/>
      <c r="AU4" s="10" t="s">
        <f>=XIRR(AU2:AU3,AT2:AT3)</f>
      </c>
      <c r="AV4" s="0"/>
      <c r="AW4" s="0"/>
      <c r="AX4" s="10" t="s">
        <f>=XIRR(AX2:AX3,AW2:AW3)</f>
      </c>
      <c r="AY4" s="0"/>
      <c r="AZ4" s="0"/>
      <c r="BA4" s="10" t="s">
        <f>=XIRR(BA2:BA3,AZ2:AZ3)</f>
      </c>
      <c r="BB4" s="0"/>
      <c r="BC4" s="0"/>
      <c r="BD4" s="10" t="s">
        <f>=XIRR(BD2:BD3,BC2:BC3)</f>
      </c>
      <c r="BE4" s="0"/>
      <c r="BF4" s="0"/>
      <c r="BG4" s="10" t="s">
        <f>=XIRR(BG2:BG3,BF2:BF3)</f>
      </c>
      <c r="BH4" s="0"/>
      <c r="BI4" s="0"/>
      <c r="BJ4" s="10" t="s">
        <f>=XIRR(BJ2:BJ3,BI2:BI3)</f>
      </c>
      <c r="BK4" s="0"/>
      <c r="BL4" s="0"/>
      <c r="BM4" s="10" t="s">
        <f>=XIRR(BM2:BM3,BL2:BL3)</f>
      </c>
      <c r="BN4" s="0"/>
      <c r="BO4" s="0"/>
      <c r="BP4" s="10" t="s">
        <f>=XIRR(BP2:BP3,BO2:BO3)</f>
      </c>
      <c r="BQ4" s="0"/>
    </row>
    <row collapsed="false" customFormat="false" customHeight="false" hidden="false" ht="12.1" outlineLevel="0" r="5">
      <c r="A5" s="11" t="n">
        <v>43994</v>
      </c>
      <c r="B5" s="6" t="n">
        <v>68.36385725</v>
      </c>
      <c r="C5" s="0" t="s">
        <v>329</v>
      </c>
      <c r="D5" s="0"/>
      <c r="E5" s="8" t="s">
        <f>=-SUM(E2:E3)</f>
      </c>
      <c r="F5" s="0" t="s">
        <v>334</v>
      </c>
      <c r="G5" s="11" t="n">
        <v>43997</v>
      </c>
      <c r="H5" s="6" t="n">
        <v>-116.85387663</v>
      </c>
      <c r="I5" s="0" t="s">
        <v>333</v>
      </c>
      <c r="J5" s="0"/>
      <c r="K5" s="8" t="s">
        <f>=-SUM(K2:K3)</f>
      </c>
      <c r="L5" s="0" t="s">
        <v>334</v>
      </c>
      <c r="M5" s="11" t="n">
        <v>43994</v>
      </c>
      <c r="N5" s="6" t="n">
        <v>137.74765725</v>
      </c>
      <c r="O5" s="0" t="s">
        <v>329</v>
      </c>
      <c r="P5" s="0"/>
      <c r="Q5" s="8" t="s">
        <f>=-SUM(Q2:Q3)</f>
      </c>
      <c r="R5" s="0" t="s">
        <v>334</v>
      </c>
      <c r="S5" s="11" t="n">
        <v>43994</v>
      </c>
      <c r="T5" s="6" t="n">
        <v>92.91265725</v>
      </c>
      <c r="U5" s="0" t="s">
        <v>329</v>
      </c>
      <c r="V5" s="0"/>
      <c r="W5" s="10" t="s">
        <f>=XIRR(W2:W4,V2:V4)</f>
      </c>
      <c r="X5" s="0"/>
      <c r="Y5" s="11" t="n">
        <v>43997</v>
      </c>
      <c r="Z5" s="6" t="n">
        <v>-155.65638115</v>
      </c>
      <c r="AA5" s="0" t="s">
        <v>333</v>
      </c>
      <c r="AB5" s="11" t="n">
        <v>43994</v>
      </c>
      <c r="AC5" s="6" t="n">
        <v>373.94645725</v>
      </c>
      <c r="AD5" s="0" t="s">
        <v>329</v>
      </c>
      <c r="AE5" s="11" t="n">
        <v>43994</v>
      </c>
      <c r="AF5" s="6" t="n">
        <v>140.49125725</v>
      </c>
      <c r="AG5" s="0" t="s">
        <v>329</v>
      </c>
      <c r="AH5" s="11" t="n">
        <v>43994</v>
      </c>
      <c r="AI5" s="6" t="n">
        <v>130.85745725</v>
      </c>
      <c r="AJ5" s="0" t="s">
        <v>329</v>
      </c>
      <c r="AK5" s="11" t="n">
        <v>43994</v>
      </c>
      <c r="AL5" s="6" t="n">
        <v>233.98485725</v>
      </c>
      <c r="AM5" s="0" t="s">
        <v>329</v>
      </c>
      <c r="AN5" s="0"/>
      <c r="AO5" s="8" t="s">
        <f>=-SUM(AO2:AO3)</f>
      </c>
      <c r="AP5" s="0" t="s">
        <v>334</v>
      </c>
      <c r="AQ5" s="0"/>
      <c r="AR5" s="8" t="s">
        <f>=-SUM(AR2:AR3)</f>
      </c>
      <c r="AS5" s="0" t="s">
        <v>334</v>
      </c>
      <c r="AT5" s="0"/>
      <c r="AU5" s="8" t="s">
        <f>=-SUM(AU2:AU3)</f>
      </c>
      <c r="AV5" s="0" t="s">
        <v>334</v>
      </c>
      <c r="AW5" s="0"/>
      <c r="AX5" s="8" t="s">
        <f>=-SUM(AX2:AX3)</f>
      </c>
      <c r="AY5" s="0" t="s">
        <v>334</v>
      </c>
      <c r="AZ5" s="0"/>
      <c r="BA5" s="8" t="s">
        <f>=-SUM(BA2:BA3)</f>
      </c>
      <c r="BB5" s="0" t="s">
        <v>334</v>
      </c>
      <c r="BC5" s="0"/>
      <c r="BD5" s="8" t="s">
        <f>=-SUM(BD2:BD3)</f>
      </c>
      <c r="BE5" s="0" t="s">
        <v>334</v>
      </c>
      <c r="BF5" s="0"/>
      <c r="BG5" s="8" t="s">
        <f>=-SUM(BG2:BG3)</f>
      </c>
      <c r="BH5" s="0" t="s">
        <v>334</v>
      </c>
      <c r="BI5" s="0"/>
      <c r="BJ5" s="8" t="s">
        <f>=-SUM(BJ2:BJ3)</f>
      </c>
      <c r="BK5" s="0" t="s">
        <v>334</v>
      </c>
      <c r="BL5" s="0"/>
      <c r="BM5" s="8" t="s">
        <f>=-SUM(BM2:BM3)</f>
      </c>
      <c r="BN5" s="0" t="s">
        <v>334</v>
      </c>
      <c r="BO5" s="0"/>
      <c r="BP5" s="8" t="s">
        <f>=-SUM(BP2:BP3)</f>
      </c>
      <c r="BQ5" s="0" t="s">
        <v>334</v>
      </c>
    </row>
    <row collapsed="false" customFormat="false" customHeight="false" hidden="false" ht="12.1" outlineLevel="0" r="6">
      <c r="A6" s="11" t="n">
        <v>43997</v>
      </c>
      <c r="B6" s="6" t="n">
        <v>732.29625725</v>
      </c>
      <c r="C6" s="0" t="s">
        <v>329</v>
      </c>
      <c r="D6" s="0"/>
      <c r="E6" s="0"/>
      <c r="F6" s="0"/>
      <c r="G6" s="0"/>
      <c r="H6" s="10" t="s">
        <f>=XIRR(H2:H5,G2:G5)</f>
      </c>
      <c r="I6" s="0"/>
      <c r="J6" s="0"/>
      <c r="K6" s="0"/>
      <c r="L6" s="0"/>
      <c r="M6" s="11" t="n">
        <v>43997</v>
      </c>
      <c r="N6" s="6" t="n">
        <v>-132.65857045</v>
      </c>
      <c r="O6" s="0" t="s">
        <v>333</v>
      </c>
      <c r="P6" s="0"/>
      <c r="Q6" s="0"/>
      <c r="R6" s="0"/>
      <c r="S6" s="11" t="n">
        <v>43997</v>
      </c>
      <c r="T6" s="6" t="n">
        <v>-90.65949865</v>
      </c>
      <c r="U6" s="0" t="s">
        <v>333</v>
      </c>
      <c r="V6" s="0"/>
      <c r="W6" s="8" t="s">
        <f>=-SUM(W2:W4)</f>
      </c>
      <c r="X6" s="0" t="s">
        <v>334</v>
      </c>
      <c r="Y6" s="0"/>
      <c r="Z6" s="10" t="s">
        <f>=XIRR(Z2:Z5,Y2:Y5)</f>
      </c>
      <c r="AA6" s="0"/>
      <c r="AB6" s="11" t="n">
        <v>43997</v>
      </c>
      <c r="AC6" s="6" t="n">
        <v>-359.64514875</v>
      </c>
      <c r="AD6" s="0" t="s">
        <v>333</v>
      </c>
      <c r="AE6" s="11" t="n">
        <v>43997</v>
      </c>
      <c r="AF6" s="6" t="n">
        <v>-139.65505375</v>
      </c>
      <c r="AG6" s="0" t="s">
        <v>333</v>
      </c>
      <c r="AH6" s="11" t="n">
        <v>43997</v>
      </c>
      <c r="AI6" s="6" t="n">
        <v>-131.65691155</v>
      </c>
      <c r="AJ6" s="0" t="s">
        <v>333</v>
      </c>
      <c r="AK6" s="11" t="n">
        <v>43997</v>
      </c>
      <c r="AL6" s="6" t="n">
        <v>-221.64987955</v>
      </c>
      <c r="AM6" s="0" t="s">
        <v>333</v>
      </c>
    </row>
    <row collapsed="false" customFormat="false" customHeight="false" hidden="false" ht="12.1" outlineLevel="0" r="7">
      <c r="A7" s="11" t="n">
        <v>44011</v>
      </c>
      <c r="B7" s="6" t="n">
        <v>-15.675</v>
      </c>
      <c r="C7" s="0" t="s">
        <v>123</v>
      </c>
      <c r="D7" s="0"/>
      <c r="E7" s="0"/>
      <c r="F7" s="0"/>
      <c r="G7" s="0"/>
      <c r="H7" s="8" t="s">
        <f>=-SUM(H2:H5)</f>
      </c>
      <c r="I7" s="0" t="s">
        <v>334</v>
      </c>
      <c r="J7" s="0"/>
      <c r="K7" s="0"/>
      <c r="L7" s="0"/>
      <c r="M7" s="0"/>
      <c r="N7" s="10" t="s">
        <f>=XIRR(N2:N6,M2:M6)</f>
      </c>
      <c r="O7" s="0"/>
      <c r="P7" s="0"/>
      <c r="Q7" s="0"/>
      <c r="R7" s="0"/>
      <c r="S7" s="0"/>
      <c r="T7" s="10" t="s">
        <f>=XIRR(T2:T6,S2:S6)</f>
      </c>
      <c r="U7" s="0"/>
      <c r="V7" s="0"/>
      <c r="W7" s="0"/>
      <c r="X7" s="0"/>
      <c r="Y7" s="0"/>
      <c r="Z7" s="8" t="s">
        <f>=-SUM(Z2:Z5)</f>
      </c>
      <c r="AA7" s="0" t="s">
        <v>334</v>
      </c>
      <c r="AB7" s="11" t="n">
        <v>44104</v>
      </c>
      <c r="AC7" s="6" t="n">
        <v>1168.7214</v>
      </c>
      <c r="AD7" s="0" t="s">
        <v>329</v>
      </c>
      <c r="AE7" s="0"/>
      <c r="AF7" s="10" t="s">
        <f>=XIRR(AF2:AF6,AE2:AE6)</f>
      </c>
      <c r="AG7" s="0"/>
      <c r="AH7" s="0"/>
      <c r="AI7" s="10" t="s">
        <f>=XIRR(AI2:AI6,AH2:AH6)</f>
      </c>
      <c r="AJ7" s="0"/>
      <c r="AK7" s="0"/>
      <c r="AL7" s="10" t="s">
        <f>=XIRR(AL2:AL6,AK2:AK6)</f>
      </c>
      <c r="AM7" s="0"/>
    </row>
    <row collapsed="false" customFormat="false" customHeight="false" hidden="false" ht="12.1" outlineLevel="0" r="8">
      <c r="A8" s="11" t="n">
        <v>44019</v>
      </c>
      <c r="B8" s="6" t="n">
        <v>-831.22083739</v>
      </c>
      <c r="C8" s="0" t="s">
        <v>333</v>
      </c>
      <c r="D8" s="0"/>
      <c r="E8" s="0"/>
      <c r="F8" s="0"/>
      <c r="G8" s="0"/>
      <c r="H8" s="0"/>
      <c r="I8" s="0"/>
      <c r="J8" s="0"/>
      <c r="K8" s="0"/>
      <c r="L8" s="0"/>
      <c r="M8" s="0"/>
      <c r="N8" s="8" t="s">
        <f>=-SUM(N2:N6)</f>
      </c>
      <c r="O8" s="0" t="s">
        <v>334</v>
      </c>
      <c r="P8" s="0"/>
      <c r="Q8" s="0"/>
      <c r="R8" s="0"/>
      <c r="S8" s="0"/>
      <c r="T8" s="8" t="s">
        <f>=-SUM(T2:T6)</f>
      </c>
      <c r="U8" s="0" t="s">
        <v>334</v>
      </c>
      <c r="V8" s="0"/>
      <c r="W8" s="0"/>
      <c r="X8" s="0"/>
      <c r="Y8" s="0"/>
      <c r="Z8" s="0"/>
      <c r="AA8" s="0"/>
      <c r="AB8" s="11" t="n">
        <v>44104</v>
      </c>
      <c r="AC8" s="6" t="n">
        <v>166.8502</v>
      </c>
      <c r="AD8" s="0" t="s">
        <v>329</v>
      </c>
      <c r="AE8" s="0"/>
      <c r="AF8" s="8" t="s">
        <f>=-SUM(AF2:AF6)</f>
      </c>
      <c r="AG8" s="0" t="s">
        <v>334</v>
      </c>
      <c r="AH8" s="0"/>
      <c r="AI8" s="8" t="s">
        <f>=-SUM(AI2:AI6)</f>
      </c>
      <c r="AJ8" s="0" t="s">
        <v>334</v>
      </c>
      <c r="AK8" s="0"/>
      <c r="AL8" s="8" t="s">
        <f>=-SUM(AL2:AL6)</f>
      </c>
      <c r="AM8" s="0" t="s">
        <v>334</v>
      </c>
    </row>
    <row collapsed="false" customFormat="false" customHeight="false" hidden="false" ht="12.1" outlineLevel="0" r="9">
      <c r="A9" s="0"/>
      <c r="B9" s="10" t="s">
        <f>=XIRR(B2:B8,A2:A8)</f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11" t="n">
        <v>44144</v>
      </c>
      <c r="AC9" s="6" t="n">
        <v>-1424.40770267</v>
      </c>
      <c r="AD9" s="0" t="s">
        <v>333</v>
      </c>
    </row>
    <row collapsed="false" customFormat="false" customHeight="false" hidden="false" ht="12.1" outlineLevel="0" r="10">
      <c r="A10" s="0"/>
      <c r="B10" s="8" t="s">
        <f>=-SUM(B2:B8)</f>
      </c>
      <c r="C10" s="0" t="s">
        <v>334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10" t="s">
        <f>=XIRR(AC2:AC9,AB2:AB9)</f>
      </c>
      <c r="AD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8" t="s">
        <f>=-SUM(AC2:AC9)</f>
      </c>
      <c r="AD11" s="0" t="s">
        <v>334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358</v>
      </c>
      <c r="C1" s="0"/>
      <c r="D1" s="0"/>
      <c r="E1" s="3" t="s">
        <v>359</v>
      </c>
      <c r="F1" s="0"/>
      <c r="G1" s="0"/>
      <c r="H1" s="3" t="s">
        <v>360</v>
      </c>
      <c r="I1" s="0"/>
      <c r="J1" s="0"/>
      <c r="K1" s="3" t="s">
        <v>361</v>
      </c>
      <c r="L1" s="0"/>
      <c r="M1" s="0"/>
      <c r="N1" s="3" t="s">
        <v>362</v>
      </c>
      <c r="O1" s="0"/>
      <c r="P1" s="0"/>
      <c r="Q1" s="3" t="s">
        <v>363</v>
      </c>
      <c r="R1" s="0"/>
      <c r="S1" s="0"/>
      <c r="T1" s="3" t="s">
        <v>364</v>
      </c>
      <c r="U1" s="0"/>
      <c r="V1" s="0"/>
      <c r="W1" s="3" t="s">
        <v>365</v>
      </c>
      <c r="X1" s="0"/>
      <c r="Y1" s="0"/>
      <c r="Z1" s="3" t="s">
        <v>366</v>
      </c>
      <c r="AA1" s="0"/>
      <c r="AB1" s="0"/>
      <c r="AC1" s="3" t="s">
        <v>367</v>
      </c>
      <c r="AD1" s="0"/>
      <c r="AE1" s="0"/>
      <c r="AF1" s="3" t="s">
        <v>368</v>
      </c>
      <c r="AG1" s="0"/>
      <c r="AH1" s="0"/>
      <c r="AI1" s="3" t="s">
        <v>369</v>
      </c>
      <c r="AJ1" s="0"/>
      <c r="AK1" s="0"/>
      <c r="AL1" s="3" t="s">
        <v>370</v>
      </c>
      <c r="AM1" s="0"/>
      <c r="AN1" s="0"/>
      <c r="AO1" s="3" t="s">
        <v>371</v>
      </c>
      <c r="AP1" s="0"/>
      <c r="AQ1" s="0"/>
      <c r="AR1" s="3" t="s">
        <v>372</v>
      </c>
      <c r="AS1" s="0"/>
      <c r="AT1" s="0"/>
      <c r="AU1" s="3" t="s">
        <v>373</v>
      </c>
      <c r="AV1" s="0"/>
      <c r="AW1" s="0"/>
      <c r="AX1" s="3" t="s">
        <v>374</v>
      </c>
      <c r="AY1" s="0"/>
      <c r="AZ1" s="0"/>
      <c r="BA1" s="3" t="s">
        <v>375</v>
      </c>
      <c r="BB1" s="0"/>
      <c r="BC1" s="0"/>
      <c r="BD1" s="3" t="s">
        <v>376</v>
      </c>
      <c r="BE1" s="0"/>
      <c r="BF1" s="0"/>
      <c r="BG1" s="3" t="s">
        <v>377</v>
      </c>
      <c r="BH1" s="0"/>
      <c r="BI1" s="0"/>
      <c r="BJ1" s="3" t="s">
        <v>378</v>
      </c>
      <c r="BK1" s="0"/>
      <c r="BL1" s="0"/>
      <c r="BM1" s="3" t="s">
        <v>379</v>
      </c>
      <c r="BN1" s="0"/>
      <c r="BO1" s="0"/>
      <c r="BP1" s="3" t="s">
        <v>380</v>
      </c>
      <c r="BQ1" s="0"/>
      <c r="BR1" s="0"/>
      <c r="BS1" s="3" t="s">
        <v>381</v>
      </c>
      <c r="BT1" s="0"/>
      <c r="BU1" s="0"/>
      <c r="BV1" s="3" t="s">
        <v>382</v>
      </c>
      <c r="BW1" s="0"/>
      <c r="BX1" s="0"/>
      <c r="BY1" s="3" t="s">
        <v>383</v>
      </c>
      <c r="BZ1" s="0"/>
      <c r="CA1" s="0"/>
      <c r="CB1" s="3" t="s">
        <v>384</v>
      </c>
      <c r="CC1" s="0"/>
      <c r="CD1" s="0"/>
      <c r="CE1" s="3" t="s">
        <v>385</v>
      </c>
      <c r="CF1" s="0"/>
      <c r="CG1" s="0"/>
      <c r="CH1" s="3" t="s">
        <v>386</v>
      </c>
      <c r="CI1" s="0"/>
      <c r="CJ1" s="0"/>
      <c r="CK1" s="3" t="s">
        <v>387</v>
      </c>
      <c r="CL1" s="0"/>
      <c r="CM1" s="0"/>
      <c r="CN1" s="3" t="s">
        <v>388</v>
      </c>
      <c r="CO1" s="0"/>
      <c r="CP1" s="0"/>
      <c r="CQ1" s="3" t="s">
        <v>389</v>
      </c>
      <c r="CR1" s="0"/>
      <c r="CS1" s="0"/>
      <c r="CT1" s="3" t="s">
        <v>390</v>
      </c>
      <c r="CU1" s="0"/>
    </row>
    <row collapsed="false" customFormat="false" customHeight="false" hidden="false" ht="12.1" outlineLevel="0" r="2">
      <c r="A2" s="11" t="n">
        <v>44130</v>
      </c>
      <c r="B2" s="6" t="n">
        <v>4</v>
      </c>
      <c r="C2" s="6" t="n">
        <v>448.74305725</v>
      </c>
      <c r="D2" s="11" t="n">
        <v>44104</v>
      </c>
      <c r="E2" s="6" t="n">
        <v>20</v>
      </c>
      <c r="F2" s="6" t="n">
        <v>1036.254</v>
      </c>
      <c r="G2" s="11" t="n">
        <v>44166</v>
      </c>
      <c r="H2" s="6" t="n">
        <v>1</v>
      </c>
      <c r="I2" s="6" t="n">
        <v>305.24925725</v>
      </c>
      <c r="J2" s="11" t="n">
        <v>44250</v>
      </c>
      <c r="K2" s="6" t="n">
        <v>1</v>
      </c>
      <c r="L2" s="6" t="n">
        <v>692.34925725</v>
      </c>
      <c r="M2" s="11" t="n">
        <v>44166</v>
      </c>
      <c r="N2" s="6" t="n">
        <v>1</v>
      </c>
      <c r="O2" s="6" t="n">
        <v>104.87045725</v>
      </c>
      <c r="P2" s="11" t="n">
        <v>44250</v>
      </c>
      <c r="Q2" s="6" t="n">
        <v>8</v>
      </c>
      <c r="R2" s="6" t="n">
        <v>296.34225725</v>
      </c>
      <c r="S2" s="11" t="n">
        <v>44222</v>
      </c>
      <c r="T2" s="6" t="n">
        <v>5</v>
      </c>
      <c r="U2" s="6" t="n">
        <v>402.65275725</v>
      </c>
      <c r="V2" s="11" t="n">
        <v>44181</v>
      </c>
      <c r="W2" s="6" t="n">
        <v>3</v>
      </c>
      <c r="X2" s="6" t="n">
        <v>63.59085725</v>
      </c>
      <c r="Y2" s="11" t="n">
        <v>44186</v>
      </c>
      <c r="Z2" s="6" t="n">
        <v>10</v>
      </c>
      <c r="AA2" s="6" t="n">
        <v>644.84865725</v>
      </c>
      <c r="AB2" s="11" t="n">
        <v>44130</v>
      </c>
      <c r="AC2" s="6" t="n">
        <v>3</v>
      </c>
      <c r="AD2" s="6" t="n">
        <v>302.59485725</v>
      </c>
      <c r="AE2" s="11" t="n">
        <v>44222</v>
      </c>
      <c r="AF2" s="6" t="n">
        <v>6</v>
      </c>
      <c r="AG2" s="6" t="n">
        <v>361.78795725</v>
      </c>
      <c r="AH2" s="11" t="n">
        <v>44151</v>
      </c>
      <c r="AI2" s="6" t="n">
        <v>7</v>
      </c>
      <c r="AJ2" s="6" t="n">
        <v>291.53695725</v>
      </c>
      <c r="AK2" s="11" t="n">
        <v>44336</v>
      </c>
      <c r="AL2" s="6" t="n">
        <v>2</v>
      </c>
      <c r="AM2" s="6" t="n">
        <v>908.45065725</v>
      </c>
      <c r="AN2" s="11" t="n">
        <v>44151</v>
      </c>
      <c r="AO2" s="6" t="n">
        <v>2</v>
      </c>
      <c r="AP2" s="6" t="n">
        <v>301.42665725</v>
      </c>
      <c r="AQ2" s="11" t="n">
        <v>44238</v>
      </c>
      <c r="AR2" s="6" t="n">
        <v>1</v>
      </c>
      <c r="AS2" s="6" t="n">
        <v>293.14135725</v>
      </c>
      <c r="AT2" s="11" t="n">
        <v>44151</v>
      </c>
      <c r="AU2" s="6" t="n">
        <v>8</v>
      </c>
      <c r="AV2" s="6" t="n">
        <v>232.75185725</v>
      </c>
      <c r="AW2" s="11" t="n">
        <v>44166</v>
      </c>
      <c r="AX2" s="6" t="n">
        <v>1</v>
      </c>
      <c r="AY2" s="6" t="n">
        <v>216.49835725</v>
      </c>
      <c r="AZ2" s="11" t="n">
        <v>44137</v>
      </c>
      <c r="BA2" s="6" t="n">
        <v>1</v>
      </c>
      <c r="BB2" s="6" t="n">
        <v>220.24545725</v>
      </c>
      <c r="BC2" s="11" t="n">
        <v>44137</v>
      </c>
      <c r="BD2" s="6" t="n">
        <v>1</v>
      </c>
      <c r="BE2" s="6" t="n">
        <v>273.94755725</v>
      </c>
      <c r="BF2" s="11" t="n">
        <v>44222</v>
      </c>
      <c r="BG2" s="6" t="n">
        <v>3</v>
      </c>
      <c r="BH2" s="6" t="n">
        <v>196.09725725</v>
      </c>
      <c r="BI2" s="11" t="n">
        <v>44137</v>
      </c>
      <c r="BJ2" s="6" t="n">
        <v>1</v>
      </c>
      <c r="BK2" s="6" t="n">
        <v>69.21135725</v>
      </c>
      <c r="BL2" s="11" t="n">
        <v>44137</v>
      </c>
      <c r="BM2" s="6" t="n">
        <v>1</v>
      </c>
      <c r="BN2" s="6" t="n">
        <v>53.88045725</v>
      </c>
      <c r="BO2" s="11" t="n">
        <v>44119</v>
      </c>
      <c r="BP2" s="6" t="n">
        <v>11</v>
      </c>
      <c r="BQ2" s="6" t="n">
        <v>123.03545725</v>
      </c>
      <c r="BR2" s="11" t="n">
        <v>44137</v>
      </c>
      <c r="BS2" s="6" t="n">
        <v>1</v>
      </c>
      <c r="BT2" s="6" t="n">
        <v>161.42255725</v>
      </c>
      <c r="BU2" s="11" t="n">
        <v>44151</v>
      </c>
      <c r="BV2" s="6" t="n">
        <v>3</v>
      </c>
      <c r="BW2" s="6" t="n">
        <v>126.94725725</v>
      </c>
      <c r="BX2" s="11" t="n">
        <v>44151</v>
      </c>
      <c r="BY2" s="6" t="n">
        <v>1</v>
      </c>
      <c r="BZ2" s="6" t="n">
        <v>153.34925725</v>
      </c>
      <c r="CA2" s="11" t="n">
        <v>44151</v>
      </c>
      <c r="CB2" s="6" t="n">
        <v>1</v>
      </c>
      <c r="CC2" s="6" t="n">
        <v>38.77045725</v>
      </c>
      <c r="CD2" s="11" t="n">
        <v>44137</v>
      </c>
      <c r="CE2" s="6" t="n">
        <v>1</v>
      </c>
      <c r="CF2" s="6" t="n">
        <v>31.30832785</v>
      </c>
      <c r="CG2" s="11" t="n">
        <v>44151</v>
      </c>
      <c r="CH2" s="6" t="n">
        <v>4</v>
      </c>
      <c r="CI2" s="6" t="n">
        <v>177.94265725</v>
      </c>
      <c r="CJ2" s="11" t="n">
        <v>44505</v>
      </c>
      <c r="CK2" s="6" t="n">
        <v>3</v>
      </c>
      <c r="CL2" s="6" t="n">
        <v>79.14</v>
      </c>
      <c r="CM2" s="11" t="n">
        <v>44140</v>
      </c>
      <c r="CN2" s="6" t="n">
        <v>2</v>
      </c>
      <c r="CO2" s="6" t="n">
        <v>41.83065725</v>
      </c>
      <c r="CP2" s="11" t="n">
        <v>44351</v>
      </c>
      <c r="CQ2" s="6" t="n">
        <v>1</v>
      </c>
      <c r="CR2" s="6" t="n">
        <v>37</v>
      </c>
      <c r="CS2" s="11" t="n">
        <v>44151</v>
      </c>
      <c r="CT2" s="6" t="n">
        <v>4</v>
      </c>
      <c r="CU2" s="6" t="n">
        <v>90.34625725</v>
      </c>
    </row>
    <row collapsed="false" customFormat="false" customHeight="false" hidden="false" ht="12.1" outlineLevel="0" r="3">
      <c r="A3" s="11" t="n">
        <v>44232</v>
      </c>
      <c r="B3" s="6" t="n">
        <v>6</v>
      </c>
      <c r="C3" s="6" t="n">
        <v>723.93105725</v>
      </c>
      <c r="D3" s="0"/>
      <c r="E3" s="5" t="s">
        <f>=SUM(F2:F2)/SUM(E2:E2)</f>
      </c>
      <c r="F3" s="0" t="s">
        <v>11</v>
      </c>
      <c r="G3" s="11" t="n">
        <v>44301</v>
      </c>
      <c r="H3" s="6" t="n">
        <v>3</v>
      </c>
      <c r="I3" s="6" t="n">
        <v>1036.84725725</v>
      </c>
      <c r="J3" s="11" t="n">
        <v>44259</v>
      </c>
      <c r="K3" s="6" t="n">
        <v>1</v>
      </c>
      <c r="L3" s="6" t="n">
        <v>687.34925725</v>
      </c>
      <c r="M3" s="11" t="n">
        <v>44201</v>
      </c>
      <c r="N3" s="6" t="n">
        <v>3</v>
      </c>
      <c r="O3" s="6" t="n">
        <v>314.57085725</v>
      </c>
      <c r="P3" s="11" t="n">
        <v>44259</v>
      </c>
      <c r="Q3" s="6" t="n">
        <v>12</v>
      </c>
      <c r="R3" s="6" t="n">
        <v>428.03625725</v>
      </c>
      <c r="S3" s="11" t="n">
        <v>44244</v>
      </c>
      <c r="T3" s="6" t="n">
        <v>1</v>
      </c>
      <c r="U3" s="6" t="n">
        <v>75.51825725</v>
      </c>
      <c r="V3" s="11" t="n">
        <v>44201</v>
      </c>
      <c r="W3" s="6" t="n">
        <v>29</v>
      </c>
      <c r="X3" s="6" t="n">
        <v>582.32805725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11" t="n">
        <v>44244</v>
      </c>
      <c r="BG3" s="6" t="n">
        <v>3</v>
      </c>
      <c r="BH3" s="6" t="n">
        <v>180.00585725</v>
      </c>
      <c r="BI3" s="11" t="n">
        <v>44137</v>
      </c>
      <c r="BJ3" s="6" t="n">
        <v>1</v>
      </c>
      <c r="BK3" s="6" t="n">
        <v>69.04925725</v>
      </c>
      <c r="BL3" s="0"/>
      <c r="BM3" s="5" t="s">
        <f>=SUM(BN2:BN2)/SUM(BM2:BM2)</f>
      </c>
      <c r="BN3" s="0" t="s">
        <v>11</v>
      </c>
      <c r="BO3" s="11" t="n">
        <v>44131</v>
      </c>
      <c r="BP3" s="6" t="n">
        <v>2</v>
      </c>
      <c r="BQ3" s="6" t="n">
        <v>22.412463097</v>
      </c>
      <c r="BR3" s="0"/>
      <c r="BS3" s="5" t="s">
        <f>=SUM(BT2:BT2)/SUM(BS2:BS2)</f>
      </c>
      <c r="BT3" s="0" t="s">
        <v>11</v>
      </c>
      <c r="BU3" s="0"/>
      <c r="BV3" s="5" t="s">
        <f>=SUM(BW2:BW2)/SUM(BV2:BV2)</f>
      </c>
      <c r="BW3" s="0" t="s">
        <v>11</v>
      </c>
      <c r="BX3" s="0"/>
      <c r="BY3" s="5" t="s">
        <f>=SUM(BZ2:BZ2)/SUM(BY2:BY2)</f>
      </c>
      <c r="BZ3" s="0" t="s">
        <v>11</v>
      </c>
      <c r="CA3" s="0"/>
      <c r="CB3" s="5" t="s">
        <f>=SUM(CC2:CC2)/SUM(CB2:CB2)</f>
      </c>
      <c r="CC3" s="0" t="s">
        <v>11</v>
      </c>
      <c r="CD3" s="11" t="n">
        <v>44137</v>
      </c>
      <c r="CE3" s="6" t="n">
        <v>1</v>
      </c>
      <c r="CF3" s="6" t="n">
        <v>31.71233079</v>
      </c>
      <c r="CG3" s="0"/>
      <c r="CH3" s="5" t="s">
        <f>=SUM(CI2:CI2)/SUM(CH2:CH2)</f>
      </c>
      <c r="CI3" s="0" t="s">
        <v>11</v>
      </c>
      <c r="CJ3" s="0"/>
      <c r="CK3" s="5" t="s">
        <f>=SUM(CL2:CL2)/SUM(CK2:CK2)</f>
      </c>
      <c r="CL3" s="0" t="s">
        <v>11</v>
      </c>
      <c r="CM3" s="0"/>
      <c r="CN3" s="5" t="s">
        <f>=SUM(CO2:CO2)/SUM(CN2:CN2)</f>
      </c>
      <c r="CO3" s="0" t="s">
        <v>11</v>
      </c>
      <c r="CP3" s="0"/>
      <c r="CQ3" s="5" t="s">
        <f>=SUM(CR2:CR2)/SUM(CQ2:CQ2)</f>
      </c>
      <c r="CR3" s="0" t="s">
        <v>11</v>
      </c>
      <c r="CS3" s="0"/>
      <c r="CT3" s="5" t="s">
        <f>=SUM(CU2:CU2)/SUM(CT2:CT2)</f>
      </c>
      <c r="CU3" s="0" t="s">
        <v>11</v>
      </c>
    </row>
    <row collapsed="false" customFormat="false" customHeight="false" hidden="false" ht="12.1" outlineLevel="0" r="4">
      <c r="A4" s="11" t="n">
        <v>44244</v>
      </c>
      <c r="B4" s="6" t="n">
        <v>6</v>
      </c>
      <c r="C4" s="6" t="n">
        <v>723.29145725</v>
      </c>
      <c r="D4" s="0"/>
      <c r="E4" s="6" t="n">
        <v>109.825</v>
      </c>
      <c r="F4" s="0" t="s">
        <v>391</v>
      </c>
      <c r="G4" s="0"/>
      <c r="H4" s="5" t="s">
        <f>=SUM(I2:I3)/SUM(H2:H3)</f>
      </c>
      <c r="I4" s="0" t="s">
        <v>11</v>
      </c>
      <c r="J4" s="0"/>
      <c r="K4" s="5" t="s">
        <f>=SUM(L2:L3)/SUM(K2:K3)</f>
      </c>
      <c r="L4" s="0" t="s">
        <v>11</v>
      </c>
      <c r="M4" s="11" t="n">
        <v>44229</v>
      </c>
      <c r="N4" s="6" t="n">
        <v>1</v>
      </c>
      <c r="O4" s="6" t="n">
        <v>103.21405725</v>
      </c>
      <c r="P4" s="0"/>
      <c r="Q4" s="5" t="s">
        <f>=SUM(R2:R3)/SUM(Q2:Q3)</f>
      </c>
      <c r="R4" s="0" t="s">
        <v>11</v>
      </c>
      <c r="S4" s="11" t="n">
        <v>44348</v>
      </c>
      <c r="T4" s="6" t="n">
        <v>4</v>
      </c>
      <c r="U4" s="6" t="n">
        <v>304.35505725</v>
      </c>
      <c r="V4" s="0"/>
      <c r="W4" s="5" t="s">
        <f>=SUM(X2:X3)/SUM(W2:W3)</f>
      </c>
      <c r="X4" s="0" t="s">
        <v>11</v>
      </c>
      <c r="Y4" s="0"/>
      <c r="Z4" s="6" t="n">
        <v>113.46</v>
      </c>
      <c r="AA4" s="0" t="s">
        <v>391</v>
      </c>
      <c r="AB4" s="0"/>
      <c r="AC4" s="6" t="n">
        <v>336.925</v>
      </c>
      <c r="AD4" s="0" t="s">
        <v>391</v>
      </c>
      <c r="AE4" s="0"/>
      <c r="AF4" s="6" t="n">
        <v>140.93</v>
      </c>
      <c r="AG4" s="0" t="s">
        <v>391</v>
      </c>
      <c r="AH4" s="0"/>
      <c r="AI4" s="6" t="n">
        <v>120.065</v>
      </c>
      <c r="AJ4" s="0" t="s">
        <v>391</v>
      </c>
      <c r="AK4" s="0"/>
      <c r="AL4" s="6" t="n">
        <v>400.73</v>
      </c>
      <c r="AM4" s="0" t="s">
        <v>391</v>
      </c>
      <c r="AN4" s="0"/>
      <c r="AO4" s="6" t="n">
        <v>255.91</v>
      </c>
      <c r="AP4" s="0" t="s">
        <v>391</v>
      </c>
      <c r="AQ4" s="0"/>
      <c r="AR4" s="6" t="n">
        <v>482.58</v>
      </c>
      <c r="AS4" s="0" t="s">
        <v>391</v>
      </c>
      <c r="AT4" s="0"/>
      <c r="AU4" s="6" t="n">
        <v>54.535</v>
      </c>
      <c r="AV4" s="0" t="s">
        <v>391</v>
      </c>
      <c r="AW4" s="0"/>
      <c r="AX4" s="6" t="n">
        <v>384.71</v>
      </c>
      <c r="AY4" s="0" t="s">
        <v>391</v>
      </c>
      <c r="AZ4" s="0"/>
      <c r="BA4" s="6" t="n">
        <v>363.345</v>
      </c>
      <c r="BB4" s="0" t="s">
        <v>391</v>
      </c>
      <c r="BC4" s="0"/>
      <c r="BD4" s="6" t="n">
        <v>342.03</v>
      </c>
      <c r="BE4" s="0" t="s">
        <v>391</v>
      </c>
      <c r="BF4" s="0"/>
      <c r="BG4" s="5" t="s">
        <f>=SUM(BH2:BH3)/SUM(BG2:BG3)</f>
      </c>
      <c r="BH4" s="0" t="s">
        <v>11</v>
      </c>
      <c r="BI4" s="0"/>
      <c r="BJ4" s="5" t="s">
        <f>=SUM(BK2:BK3)/SUM(BJ2:BJ3)</f>
      </c>
      <c r="BK4" s="0" t="s">
        <v>11</v>
      </c>
      <c r="BL4" s="0"/>
      <c r="BM4" s="6" t="n">
        <v>229.395</v>
      </c>
      <c r="BN4" s="0" t="s">
        <v>391</v>
      </c>
      <c r="BO4" s="0"/>
      <c r="BP4" s="5" t="s">
        <f>=SUM(BQ2:BQ3)/SUM(BP2:BP3)</f>
      </c>
      <c r="BQ4" s="0" t="s">
        <v>11</v>
      </c>
      <c r="BR4" s="0"/>
      <c r="BS4" s="6" t="n">
        <v>157.465</v>
      </c>
      <c r="BT4" s="0" t="s">
        <v>391</v>
      </c>
      <c r="BU4" s="0"/>
      <c r="BV4" s="6" t="n">
        <v>51.51</v>
      </c>
      <c r="BW4" s="0" t="s">
        <v>391</v>
      </c>
      <c r="BX4" s="0"/>
      <c r="BY4" s="6" t="n">
        <v>63.87</v>
      </c>
      <c r="BZ4" s="0" t="s">
        <v>391</v>
      </c>
      <c r="CA4" s="0"/>
      <c r="CB4" s="6" t="n">
        <v>52.555</v>
      </c>
      <c r="CC4" s="0" t="s">
        <v>391</v>
      </c>
      <c r="CD4" s="0"/>
      <c r="CE4" s="5" t="s">
        <f>=SUM(CF2:CF3)/SUM(CE2:CE3)</f>
      </c>
      <c r="CF4" s="0" t="s">
        <v>11</v>
      </c>
      <c r="CG4" s="0"/>
      <c r="CH4" s="6" t="n">
        <v>11.98</v>
      </c>
      <c r="CI4" s="0" t="s">
        <v>391</v>
      </c>
      <c r="CJ4" s="0"/>
      <c r="CK4" s="6" t="n">
        <v>11.915</v>
      </c>
      <c r="CL4" s="0" t="s">
        <v>391</v>
      </c>
      <c r="CM4" s="0"/>
      <c r="CN4" s="6" t="n">
        <v>14.771</v>
      </c>
      <c r="CO4" s="0" t="s">
        <v>391</v>
      </c>
      <c r="CP4" s="0"/>
      <c r="CQ4" s="6" t="n">
        <v>13.505</v>
      </c>
      <c r="CR4" s="0" t="s">
        <v>391</v>
      </c>
      <c r="CS4" s="0"/>
      <c r="CT4" s="6" t="n">
        <v>2.78</v>
      </c>
      <c r="CU4" s="0" t="s">
        <v>391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11</v>
      </c>
      <c r="D5" s="0"/>
      <c r="E5" s="6" t="n">
        <v>20</v>
      </c>
      <c r="F5" s="0" t="s">
        <v>392</v>
      </c>
      <c r="G5" s="0"/>
      <c r="H5" s="6" t="n">
        <v>534.665</v>
      </c>
      <c r="I5" s="0" t="s">
        <v>391</v>
      </c>
      <c r="J5" s="0"/>
      <c r="K5" s="6" t="n">
        <v>1036.6</v>
      </c>
      <c r="L5" s="0" t="s">
        <v>391</v>
      </c>
      <c r="M5" s="11" t="n">
        <v>44301</v>
      </c>
      <c r="N5" s="6" t="n">
        <v>1</v>
      </c>
      <c r="O5" s="6" t="n">
        <v>106.98865725</v>
      </c>
      <c r="P5" s="0"/>
      <c r="Q5" s="6" t="n">
        <v>70.26</v>
      </c>
      <c r="R5" s="0" t="s">
        <v>391</v>
      </c>
      <c r="S5" s="0"/>
      <c r="T5" s="5" t="s">
        <f>=SUM(U2:U4)/SUM(T2:T4)</f>
      </c>
      <c r="U5" s="0" t="s">
        <v>11</v>
      </c>
      <c r="V5" s="0"/>
      <c r="W5" s="6" t="n">
        <v>37.02</v>
      </c>
      <c r="X5" s="0" t="s">
        <v>391</v>
      </c>
      <c r="Y5" s="0"/>
      <c r="Z5" s="6" t="n">
        <v>10</v>
      </c>
      <c r="AA5" s="0" t="s">
        <v>392</v>
      </c>
      <c r="AB5" s="0"/>
      <c r="AC5" s="6" t="n">
        <v>3</v>
      </c>
      <c r="AD5" s="0" t="s">
        <v>392</v>
      </c>
      <c r="AE5" s="0"/>
      <c r="AF5" s="6" t="n">
        <v>6</v>
      </c>
      <c r="AG5" s="0" t="s">
        <v>392</v>
      </c>
      <c r="AH5" s="0"/>
      <c r="AI5" s="6" t="n">
        <v>7</v>
      </c>
      <c r="AJ5" s="0" t="s">
        <v>392</v>
      </c>
      <c r="AK5" s="0"/>
      <c r="AL5" s="6" t="n">
        <v>2</v>
      </c>
      <c r="AM5" s="0" t="s">
        <v>392</v>
      </c>
      <c r="AN5" s="0"/>
      <c r="AO5" s="6" t="n">
        <v>2</v>
      </c>
      <c r="AP5" s="0" t="s">
        <v>392</v>
      </c>
      <c r="AQ5" s="0"/>
      <c r="AR5" s="6" t="n">
        <v>1</v>
      </c>
      <c r="AS5" s="0" t="s">
        <v>392</v>
      </c>
      <c r="AT5" s="0"/>
      <c r="AU5" s="6" t="n">
        <v>8</v>
      </c>
      <c r="AV5" s="0" t="s">
        <v>392</v>
      </c>
      <c r="AW5" s="0"/>
      <c r="AX5" s="6" t="n">
        <v>1</v>
      </c>
      <c r="AY5" s="0" t="s">
        <v>392</v>
      </c>
      <c r="AZ5" s="0"/>
      <c r="BA5" s="6" t="n">
        <v>1</v>
      </c>
      <c r="BB5" s="0" t="s">
        <v>392</v>
      </c>
      <c r="BC5" s="0"/>
      <c r="BD5" s="6" t="n">
        <v>1</v>
      </c>
      <c r="BE5" s="0" t="s">
        <v>392</v>
      </c>
      <c r="BF5" s="0"/>
      <c r="BG5" s="6" t="n">
        <v>57.22</v>
      </c>
      <c r="BH5" s="0" t="s">
        <v>391</v>
      </c>
      <c r="BI5" s="0"/>
      <c r="BJ5" s="6" t="n">
        <v>120.509</v>
      </c>
      <c r="BK5" s="0" t="s">
        <v>391</v>
      </c>
      <c r="BL5" s="0"/>
      <c r="BM5" s="6" t="n">
        <v>1</v>
      </c>
      <c r="BN5" s="0" t="s">
        <v>392</v>
      </c>
      <c r="BO5" s="0"/>
      <c r="BP5" s="6" t="n">
        <v>14.535</v>
      </c>
      <c r="BQ5" s="0" t="s">
        <v>391</v>
      </c>
      <c r="BR5" s="0"/>
      <c r="BS5" s="6" t="n">
        <v>1</v>
      </c>
      <c r="BT5" s="0" t="s">
        <v>392</v>
      </c>
      <c r="BU5" s="0"/>
      <c r="BV5" s="6" t="n">
        <v>3</v>
      </c>
      <c r="BW5" s="0" t="s">
        <v>392</v>
      </c>
      <c r="BX5" s="0"/>
      <c r="BY5" s="6" t="n">
        <v>1</v>
      </c>
      <c r="BZ5" s="0" t="s">
        <v>392</v>
      </c>
      <c r="CA5" s="0"/>
      <c r="CB5" s="6" t="n">
        <v>1</v>
      </c>
      <c r="CC5" s="0" t="s">
        <v>392</v>
      </c>
      <c r="CD5" s="0"/>
      <c r="CE5" s="6" t="n">
        <v>24.915</v>
      </c>
      <c r="CF5" s="0" t="s">
        <v>391</v>
      </c>
      <c r="CG5" s="0"/>
      <c r="CH5" s="6" t="n">
        <v>4</v>
      </c>
      <c r="CI5" s="0" t="s">
        <v>392</v>
      </c>
      <c r="CJ5" s="0"/>
      <c r="CK5" s="6" t="n">
        <v>3</v>
      </c>
      <c r="CL5" s="0" t="s">
        <v>392</v>
      </c>
      <c r="CM5" s="0"/>
      <c r="CN5" s="6" t="n">
        <v>2</v>
      </c>
      <c r="CO5" s="0" t="s">
        <v>392</v>
      </c>
      <c r="CP5" s="0"/>
      <c r="CQ5" s="6" t="n">
        <v>1</v>
      </c>
      <c r="CR5" s="0" t="s">
        <v>392</v>
      </c>
      <c r="CS5" s="0"/>
      <c r="CT5" s="6" t="n">
        <v>4</v>
      </c>
      <c r="CU5" s="0" t="s">
        <v>392</v>
      </c>
    </row>
    <row collapsed="false" customFormat="false" customHeight="false" hidden="false" ht="12.1" outlineLevel="0" r="6">
      <c r="A6" s="0"/>
      <c r="B6" s="6" t="n">
        <v>289.45</v>
      </c>
      <c r="C6" s="0" t="s">
        <v>391</v>
      </c>
      <c r="D6" s="0"/>
      <c r="E6" s="5" t="s">
        <f>=E5*(ABS(E4)-ABS(E3))</f>
      </c>
      <c r="F6" s="0" t="s">
        <v>393</v>
      </c>
      <c r="G6" s="0"/>
      <c r="H6" s="6" t="n">
        <v>4</v>
      </c>
      <c r="I6" s="0" t="s">
        <v>392</v>
      </c>
      <c r="J6" s="0"/>
      <c r="K6" s="6" t="n">
        <v>2</v>
      </c>
      <c r="L6" s="0" t="s">
        <v>392</v>
      </c>
      <c r="M6" s="0"/>
      <c r="N6" s="5" t="s">
        <f>=SUM(O2:O5)/SUM(N2:N5)</f>
      </c>
      <c r="O6" s="0" t="s">
        <v>11</v>
      </c>
      <c r="P6" s="0"/>
      <c r="Q6" s="6" t="n">
        <v>20</v>
      </c>
      <c r="R6" s="0" t="s">
        <v>392</v>
      </c>
      <c r="S6" s="0"/>
      <c r="T6" s="6" t="n">
        <v>123.32</v>
      </c>
      <c r="U6" s="0" t="s">
        <v>391</v>
      </c>
      <c r="V6" s="0"/>
      <c r="W6" s="6" t="n">
        <v>32</v>
      </c>
      <c r="X6" s="0" t="s">
        <v>392</v>
      </c>
      <c r="Y6" s="0"/>
      <c r="Z6" s="5" t="s">
        <f>=Z5*(ABS(Z4)-ABS(Z3))</f>
      </c>
      <c r="AA6" s="0" t="s">
        <v>393</v>
      </c>
      <c r="AB6" s="0"/>
      <c r="AC6" s="5" t="s">
        <f>=AC5*(ABS(AC4)-ABS(AC3))</f>
      </c>
      <c r="AD6" s="0" t="s">
        <v>393</v>
      </c>
      <c r="AE6" s="0"/>
      <c r="AF6" s="5" t="s">
        <f>=AF5*(ABS(AF4)-ABS(AF3))</f>
      </c>
      <c r="AG6" s="0" t="s">
        <v>393</v>
      </c>
      <c r="AH6" s="0"/>
      <c r="AI6" s="5" t="s">
        <f>=AI5*(ABS(AI4)-ABS(AI3))</f>
      </c>
      <c r="AJ6" s="0" t="s">
        <v>393</v>
      </c>
      <c r="AK6" s="0"/>
      <c r="AL6" s="5" t="s">
        <f>=AL5*(ABS(AL4)-ABS(AL3))</f>
      </c>
      <c r="AM6" s="0" t="s">
        <v>393</v>
      </c>
      <c r="AN6" s="0"/>
      <c r="AO6" s="5" t="s">
        <f>=AO5*(ABS(AO4)-ABS(AO3))</f>
      </c>
      <c r="AP6" s="0" t="s">
        <v>393</v>
      </c>
      <c r="AQ6" s="0"/>
      <c r="AR6" s="5" t="s">
        <f>=AR5*(ABS(AR4)-ABS(AR3))</f>
      </c>
      <c r="AS6" s="0" t="s">
        <v>393</v>
      </c>
      <c r="AT6" s="0"/>
      <c r="AU6" s="5" t="s">
        <f>=AU5*(ABS(AU4)-ABS(AU3))</f>
      </c>
      <c r="AV6" s="0" t="s">
        <v>393</v>
      </c>
      <c r="AW6" s="0"/>
      <c r="AX6" s="5" t="s">
        <f>=AX5*(ABS(AX4)-ABS(AX3))</f>
      </c>
      <c r="AY6" s="0" t="s">
        <v>393</v>
      </c>
      <c r="AZ6" s="0"/>
      <c r="BA6" s="5" t="s">
        <f>=BA5*(ABS(BA4)-ABS(BA3))</f>
      </c>
      <c r="BB6" s="0" t="s">
        <v>393</v>
      </c>
      <c r="BC6" s="0"/>
      <c r="BD6" s="5" t="s">
        <f>=BD5*(ABS(BD4)-ABS(BD3))</f>
      </c>
      <c r="BE6" s="0" t="s">
        <v>393</v>
      </c>
      <c r="BF6" s="0"/>
      <c r="BG6" s="6" t="n">
        <v>6</v>
      </c>
      <c r="BH6" s="0" t="s">
        <v>392</v>
      </c>
      <c r="BI6" s="0"/>
      <c r="BJ6" s="6" t="n">
        <v>2</v>
      </c>
      <c r="BK6" s="0" t="s">
        <v>392</v>
      </c>
      <c r="BL6" s="0"/>
      <c r="BM6" s="5" t="s">
        <f>=BM5*(ABS(BM4)-ABS(BM3))</f>
      </c>
      <c r="BN6" s="0" t="s">
        <v>393</v>
      </c>
      <c r="BO6" s="0"/>
      <c r="BP6" s="6" t="n">
        <v>13</v>
      </c>
      <c r="BQ6" s="0" t="s">
        <v>392</v>
      </c>
      <c r="BR6" s="0"/>
      <c r="BS6" s="5" t="s">
        <f>=BS5*(ABS(BS4)-ABS(BS3))</f>
      </c>
      <c r="BT6" s="0" t="s">
        <v>393</v>
      </c>
      <c r="BU6" s="0"/>
      <c r="BV6" s="5" t="s">
        <f>=BV5*(ABS(BV4)-ABS(BV3))</f>
      </c>
      <c r="BW6" s="0" t="s">
        <v>393</v>
      </c>
      <c r="BX6" s="0"/>
      <c r="BY6" s="5" t="s">
        <f>=BY5*(ABS(BY4)-ABS(BY3))</f>
      </c>
      <c r="BZ6" s="0" t="s">
        <v>393</v>
      </c>
      <c r="CA6" s="0"/>
      <c r="CB6" s="5" t="s">
        <f>=CB5*(ABS(CB4)-ABS(CB3))</f>
      </c>
      <c r="CC6" s="0" t="s">
        <v>393</v>
      </c>
      <c r="CD6" s="0"/>
      <c r="CE6" s="6" t="n">
        <v>2</v>
      </c>
      <c r="CF6" s="0" t="s">
        <v>392</v>
      </c>
      <c r="CG6" s="0"/>
      <c r="CH6" s="5" t="s">
        <f>=CH5*(ABS(CH4)-ABS(CH3))</f>
      </c>
      <c r="CI6" s="0" t="s">
        <v>393</v>
      </c>
      <c r="CJ6" s="0"/>
      <c r="CK6" s="5" t="s">
        <f>=CK5*(ABS(CK4)-ABS(CK3))</f>
      </c>
      <c r="CL6" s="0" t="s">
        <v>393</v>
      </c>
      <c r="CM6" s="0"/>
      <c r="CN6" s="5" t="s">
        <f>=CN5*(ABS(CN4)-ABS(CN3))</f>
      </c>
      <c r="CO6" s="0" t="s">
        <v>393</v>
      </c>
      <c r="CP6" s="0"/>
      <c r="CQ6" s="5" t="s">
        <f>=CQ5*(ABS(CQ4)-ABS(CQ3))</f>
      </c>
      <c r="CR6" s="0" t="s">
        <v>393</v>
      </c>
      <c r="CS6" s="0"/>
      <c r="CT6" s="5" t="s">
        <f>=CT5*(ABS(CT4)-ABS(CT3))</f>
      </c>
      <c r="CU6" s="0" t="s">
        <v>393</v>
      </c>
    </row>
    <row collapsed="false" customFormat="false" customHeight="false" hidden="false" ht="12.1" outlineLevel="0" r="7">
      <c r="A7" s="0"/>
      <c r="B7" s="6" t="n">
        <v>16</v>
      </c>
      <c r="C7" s="0" t="s">
        <v>392</v>
      </c>
      <c r="D7" s="0"/>
      <c r="E7" s="0"/>
      <c r="F7" s="0"/>
      <c r="G7" s="0"/>
      <c r="H7" s="5" t="s">
        <f>=H6*(ABS(H5)-ABS(H4))</f>
      </c>
      <c r="I7" s="0" t="s">
        <v>393</v>
      </c>
      <c r="J7" s="0"/>
      <c r="K7" s="5" t="s">
        <f>=K6*(ABS(K5)-ABS(K4))</f>
      </c>
      <c r="L7" s="0" t="s">
        <v>393</v>
      </c>
      <c r="M7" s="0"/>
      <c r="N7" s="6" t="n">
        <v>246.04</v>
      </c>
      <c r="O7" s="0" t="s">
        <v>391</v>
      </c>
      <c r="P7" s="0"/>
      <c r="Q7" s="5" t="s">
        <f>=Q6*(ABS(Q5)-ABS(Q4))</f>
      </c>
      <c r="R7" s="0" t="s">
        <v>393</v>
      </c>
      <c r="S7" s="0"/>
      <c r="T7" s="6" t="n">
        <v>10</v>
      </c>
      <c r="U7" s="0" t="s">
        <v>392</v>
      </c>
      <c r="V7" s="0"/>
      <c r="W7" s="5" t="s">
        <f>=W6*(ABS(W5)-ABS(W4))</f>
      </c>
      <c r="X7" s="0" t="s">
        <v>393</v>
      </c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5" t="s">
        <f>=BG6*(ABS(BG5)-ABS(BG4))</f>
      </c>
      <c r="BH7" s="0" t="s">
        <v>393</v>
      </c>
      <c r="BI7" s="0"/>
      <c r="BJ7" s="5" t="s">
        <f>=BJ6*(ABS(BJ5)-ABS(BJ4))</f>
      </c>
      <c r="BK7" s="0" t="s">
        <v>393</v>
      </c>
      <c r="BL7" s="0"/>
      <c r="BM7" s="0"/>
      <c r="BN7" s="0"/>
      <c r="BO7" s="0"/>
      <c r="BP7" s="5" t="s">
        <f>=BP6*(ABS(BP5)-ABS(BP4))</f>
      </c>
      <c r="BQ7" s="0" t="s">
        <v>393</v>
      </c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5" t="s">
        <f>=CE6*(ABS(CE5)-ABS(CE4))</f>
      </c>
      <c r="CF7" s="0" t="s">
        <v>393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393</v>
      </c>
      <c r="D8" s="0"/>
      <c r="E8" s="0"/>
      <c r="F8" s="0"/>
      <c r="G8" s="0"/>
      <c r="H8" s="0"/>
      <c r="I8" s="0"/>
      <c r="J8" s="0"/>
      <c r="K8" s="0"/>
      <c r="L8" s="0"/>
      <c r="M8" s="0"/>
      <c r="N8" s="6" t="n">
        <v>6</v>
      </c>
      <c r="O8" s="0" t="s">
        <v>392</v>
      </c>
      <c r="P8" s="0"/>
      <c r="Q8" s="0"/>
      <c r="R8" s="0"/>
      <c r="S8" s="0"/>
      <c r="T8" s="5" t="s">
        <f>=T7*(ABS(T6)-ABS(T5))</f>
      </c>
      <c r="U8" s="0" t="s">
        <v>393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5" t="s">
        <f>=N8*(ABS(N7)-ABS(N6))</f>
      </c>
      <c r="O9" s="0" t="s">
        <v>393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3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105</v>
      </c>
      <c r="B1" s="18" t="s">
        <v>0</v>
      </c>
      <c r="C1" s="18" t="s">
        <v>2</v>
      </c>
      <c r="D1" s="18" t="s">
        <v>394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395</v>
      </c>
      <c r="L1" s="18" t="s">
        <v>396</v>
      </c>
      <c r="M1" s="18" t="s">
        <v>19</v>
      </c>
      <c r="N1" s="18" t="s">
        <v>53</v>
      </c>
      <c r="O1" s="18" t="s">
        <v>38</v>
      </c>
      <c r="P1" s="18" t="s">
        <v>397</v>
      </c>
    </row>
    <row collapsed="false" customFormat="false" customHeight="false" hidden="false" ht="12.1" outlineLevel="0" r="2">
      <c r="A2" s="21" t="n">
        <v>43893</v>
      </c>
      <c r="B2" s="22" t="s">
        <v>398</v>
      </c>
      <c r="C2" s="22" t="s">
        <v>112</v>
      </c>
      <c r="D2" s="22" t="s">
        <v>398</v>
      </c>
      <c r="E2" s="22" t="s">
        <v>398</v>
      </c>
      <c r="F2" s="22" t="s">
        <v>53</v>
      </c>
      <c r="G2" s="23" t="n">
        <v>1</v>
      </c>
      <c r="H2" s="24" t="n">
        <v>39000</v>
      </c>
      <c r="I2" s="24" t="n">
        <v>39000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4"/>
      <c r="P2" s="22"/>
    </row>
    <row collapsed="false" customFormat="false" customHeight="false" hidden="false" ht="12.1" outlineLevel="0" r="3">
      <c r="A3" s="25" t="n">
        <v>43894.079837963</v>
      </c>
      <c r="B3" s="26" t="s">
        <v>19</v>
      </c>
      <c r="C3" s="26" t="s">
        <v>399</v>
      </c>
      <c r="D3" s="26" t="s">
        <v>329</v>
      </c>
      <c r="E3" s="26" t="s">
        <v>329</v>
      </c>
      <c r="F3" s="26" t="s">
        <v>53</v>
      </c>
      <c r="G3" s="27" t="n">
        <v>591</v>
      </c>
      <c r="H3" s="28" t="n">
        <v>65.89215</v>
      </c>
      <c r="I3" s="28" t="n">
        <v>-38942.26065</v>
      </c>
      <c r="J3" s="28" t="n">
        <v>-0</v>
      </c>
      <c r="K3" s="28" t="n">
        <v>-0</v>
      </c>
      <c r="L3" s="28" t="n">
        <v>-0</v>
      </c>
      <c r="M3" s="28"/>
      <c r="N3" s="6" t="s">
        <f>=I3+J3+K3+L3</f>
      </c>
      <c r="O3" s="28"/>
      <c r="P3" s="26"/>
    </row>
    <row collapsed="false" customFormat="false" customHeight="false" hidden="false" ht="12.1" outlineLevel="0" r="4">
      <c r="A4" s="29" t="n">
        <v>43894.079849537</v>
      </c>
      <c r="B4" s="30" t="s">
        <v>400</v>
      </c>
      <c r="C4" s="30" t="s">
        <v>401</v>
      </c>
      <c r="D4" s="30" t="s">
        <v>400</v>
      </c>
      <c r="E4" s="30" t="s">
        <v>400</v>
      </c>
      <c r="F4" s="30" t="s">
        <v>19</v>
      </c>
      <c r="G4" s="31" t="n">
        <v>1</v>
      </c>
      <c r="H4" s="32" t="n">
        <v>-2</v>
      </c>
      <c r="I4" s="32" t="n">
        <v>-2</v>
      </c>
      <c r="J4" s="32" t="n">
        <v>0</v>
      </c>
      <c r="K4" s="32" t="n">
        <v>-0</v>
      </c>
      <c r="L4" s="32" t="n">
        <v>-0</v>
      </c>
      <c r="M4" s="6" t="s">
        <f>=I4+J4+K4+L4</f>
      </c>
      <c r="N4" s="32"/>
      <c r="O4" s="32"/>
      <c r="P4" s="30"/>
    </row>
    <row collapsed="false" customFormat="false" customHeight="false" hidden="false" ht="12.1" outlineLevel="0" r="5">
      <c r="A5" s="20" t="n">
        <v>43895.395833333</v>
      </c>
      <c r="B5" s="16" t="s">
        <v>335</v>
      </c>
      <c r="C5" s="16" t="s">
        <v>402</v>
      </c>
      <c r="D5" s="16" t="s">
        <v>329</v>
      </c>
      <c r="E5" s="16" t="s">
        <v>17</v>
      </c>
      <c r="F5" s="16" t="s">
        <v>19</v>
      </c>
      <c r="G5" s="7" t="n">
        <v>3</v>
      </c>
      <c r="H5" s="6" t="n">
        <v>16.41</v>
      </c>
      <c r="I5" s="6" t="n">
        <v>-49.23</v>
      </c>
      <c r="J5" s="6" t="n">
        <v>-0</v>
      </c>
      <c r="K5" s="6" t="n">
        <v>-0.4923</v>
      </c>
      <c r="L5" s="6" t="n">
        <v>-0</v>
      </c>
      <c r="M5" s="6" t="s">
        <f>=I5+J5+K5+L5</f>
      </c>
      <c r="N5" s="6"/>
      <c r="O5" s="6"/>
      <c r="P5" s="16"/>
    </row>
    <row collapsed="false" customFormat="false" customHeight="false" hidden="false" ht="12.1" outlineLevel="0" r="6">
      <c r="A6" s="20" t="n">
        <v>43895.57462963</v>
      </c>
      <c r="B6" s="16" t="s">
        <v>336</v>
      </c>
      <c r="C6" s="16" t="s">
        <v>403</v>
      </c>
      <c r="D6" s="16" t="s">
        <v>329</v>
      </c>
      <c r="E6" s="16" t="s">
        <v>17</v>
      </c>
      <c r="F6" s="16" t="s">
        <v>19</v>
      </c>
      <c r="G6" s="7" t="n">
        <v>10</v>
      </c>
      <c r="H6" s="6" t="n">
        <v>21.19</v>
      </c>
      <c r="I6" s="6" t="n">
        <v>-211.9</v>
      </c>
      <c r="J6" s="6" t="n">
        <v>-0</v>
      </c>
      <c r="K6" s="6" t="n">
        <v>-1</v>
      </c>
      <c r="L6" s="6" t="n">
        <v>-0</v>
      </c>
      <c r="M6" s="6" t="s">
        <f>=I6+J6+K6+L6</f>
      </c>
      <c r="N6" s="6"/>
      <c r="O6" s="6"/>
      <c r="P6" s="16"/>
    </row>
    <row collapsed="false" customFormat="false" customHeight="false" hidden="false" ht="12.1" outlineLevel="0" r="7">
      <c r="A7" s="20" t="n">
        <v>43895.59505787</v>
      </c>
      <c r="B7" s="16" t="s">
        <v>337</v>
      </c>
      <c r="C7" s="16" t="s">
        <v>404</v>
      </c>
      <c r="D7" s="16" t="s">
        <v>329</v>
      </c>
      <c r="E7" s="16" t="s">
        <v>17</v>
      </c>
      <c r="F7" s="16" t="s">
        <v>19</v>
      </c>
      <c r="G7" s="7" t="n">
        <v>4</v>
      </c>
      <c r="H7" s="6" t="n">
        <v>45.32</v>
      </c>
      <c r="I7" s="6" t="n">
        <v>-181.28</v>
      </c>
      <c r="J7" s="6" t="n">
        <v>-0</v>
      </c>
      <c r="K7" s="6" t="n">
        <v>-1</v>
      </c>
      <c r="L7" s="6" t="n">
        <v>-0</v>
      </c>
      <c r="M7" s="6" t="s">
        <f>=I7+J7+K7+L7</f>
      </c>
      <c r="N7" s="6"/>
      <c r="O7" s="6"/>
      <c r="P7" s="16"/>
    </row>
    <row collapsed="false" customFormat="false" customHeight="false" hidden="false" ht="12.1" outlineLevel="0" r="8">
      <c r="A8" s="20" t="n">
        <v>43895.595509259</v>
      </c>
      <c r="B8" s="16" t="s">
        <v>338</v>
      </c>
      <c r="C8" s="16" t="s">
        <v>405</v>
      </c>
      <c r="D8" s="16" t="s">
        <v>329</v>
      </c>
      <c r="E8" s="16" t="s">
        <v>17</v>
      </c>
      <c r="F8" s="16" t="s">
        <v>19</v>
      </c>
      <c r="G8" s="7" t="n">
        <v>70</v>
      </c>
      <c r="H8" s="6" t="n">
        <v>2.035</v>
      </c>
      <c r="I8" s="6" t="n">
        <v>-142.45</v>
      </c>
      <c r="J8" s="6" t="n">
        <v>-0</v>
      </c>
      <c r="K8" s="6" t="n">
        <v>-1</v>
      </c>
      <c r="L8" s="6" t="n">
        <v>-0</v>
      </c>
      <c r="M8" s="6" t="s">
        <f>=I8+J8+K8+L8</f>
      </c>
      <c r="N8" s="6"/>
      <c r="O8" s="6"/>
      <c r="P8" s="16"/>
    </row>
    <row collapsed="false" customFormat="false" customHeight="false" hidden="false" ht="12.1" outlineLevel="0" r="9">
      <c r="A9" s="25" t="n">
        <v>43896.828020833</v>
      </c>
      <c r="B9" s="26" t="s">
        <v>53</v>
      </c>
      <c r="C9" s="26" t="s">
        <v>406</v>
      </c>
      <c r="D9" s="26" t="s">
        <v>333</v>
      </c>
      <c r="E9" s="26" t="s">
        <v>333</v>
      </c>
      <c r="F9" s="26" t="s">
        <v>19</v>
      </c>
      <c r="G9" s="27" t="n">
        <v>-59.7394</v>
      </c>
      <c r="H9" s="28" t="n">
        <v>0.014571414</v>
      </c>
      <c r="I9" s="28" t="n">
        <v>0.870486801</v>
      </c>
      <c r="J9" s="28" t="n">
        <v>0</v>
      </c>
      <c r="K9" s="28" t="n">
        <v>-0</v>
      </c>
      <c r="L9" s="28" t="n">
        <v>-0</v>
      </c>
      <c r="M9" s="6" t="s">
        <f>=I9+J9+K9+L9</f>
      </c>
      <c r="N9" s="28"/>
      <c r="O9" s="28"/>
      <c r="P9" s="26"/>
    </row>
    <row collapsed="false" customFormat="false" customHeight="false" hidden="false" ht="12.1" outlineLevel="0" r="10">
      <c r="A10" s="33" t="n">
        <v>43899.41181713</v>
      </c>
      <c r="B10" s="34" t="s">
        <v>338</v>
      </c>
      <c r="C10" s="34" t="s">
        <v>405</v>
      </c>
      <c r="D10" s="34" t="s">
        <v>333</v>
      </c>
      <c r="E10" s="34" t="s">
        <v>17</v>
      </c>
      <c r="F10" s="34" t="s">
        <v>19</v>
      </c>
      <c r="G10" s="35" t="n">
        <v>-70</v>
      </c>
      <c r="H10" s="36" t="n">
        <v>1.585</v>
      </c>
      <c r="I10" s="36" t="n">
        <v>110.95</v>
      </c>
      <c r="J10" s="36" t="n">
        <v>0</v>
      </c>
      <c r="K10" s="36" t="n">
        <v>-1.010781995</v>
      </c>
      <c r="L10" s="36" t="n">
        <v>-0</v>
      </c>
      <c r="M10" s="6" t="s">
        <f>=I10+J10+K10+L10</f>
      </c>
      <c r="N10" s="36"/>
      <c r="O10" s="36"/>
      <c r="P10" s="34"/>
    </row>
    <row collapsed="false" customFormat="false" customHeight="false" hidden="false" ht="12.1" outlineLevel="0" r="11">
      <c r="A11" s="20" t="n">
        <v>43902.56037037</v>
      </c>
      <c r="B11" s="16" t="s">
        <v>339</v>
      </c>
      <c r="C11" s="16" t="s">
        <v>407</v>
      </c>
      <c r="D11" s="16" t="s">
        <v>329</v>
      </c>
      <c r="E11" s="16" t="s">
        <v>17</v>
      </c>
      <c r="F11" s="16" t="s">
        <v>19</v>
      </c>
      <c r="G11" s="7" t="n">
        <v>7</v>
      </c>
      <c r="H11" s="6" t="n">
        <v>15.78</v>
      </c>
      <c r="I11" s="6" t="n">
        <v>-110.46</v>
      </c>
      <c r="J11" s="6" t="n">
        <v>-0</v>
      </c>
      <c r="K11" s="6" t="n">
        <v>-1</v>
      </c>
      <c r="L11" s="6" t="n">
        <v>-0</v>
      </c>
      <c r="M11" s="6" t="s">
        <f>=I11+J11+K11+L11</f>
      </c>
      <c r="N11" s="6"/>
      <c r="O11" s="6"/>
      <c r="P11" s="16"/>
    </row>
    <row collapsed="false" customFormat="false" customHeight="false" hidden="false" ht="12.1" outlineLevel="0" r="12">
      <c r="A12" s="20" t="n">
        <v>43902.651516204</v>
      </c>
      <c r="B12" s="16" t="s">
        <v>340</v>
      </c>
      <c r="C12" s="16" t="s">
        <v>408</v>
      </c>
      <c r="D12" s="16" t="s">
        <v>329</v>
      </c>
      <c r="E12" s="16" t="s">
        <v>17</v>
      </c>
      <c r="F12" s="16" t="s">
        <v>19</v>
      </c>
      <c r="G12" s="7" t="n">
        <v>5</v>
      </c>
      <c r="H12" s="6" t="n">
        <v>0.7609</v>
      </c>
      <c r="I12" s="6" t="n">
        <v>-3.8045</v>
      </c>
      <c r="J12" s="6" t="n">
        <v>-0</v>
      </c>
      <c r="K12" s="6" t="n">
        <v>-0.038045</v>
      </c>
      <c r="L12" s="6" t="n">
        <v>-0</v>
      </c>
      <c r="M12" s="6" t="s">
        <f>=I12+J12+K12+L12</f>
      </c>
      <c r="N12" s="6"/>
      <c r="O12" s="6"/>
      <c r="P12" s="16"/>
    </row>
    <row collapsed="false" customFormat="false" customHeight="false" hidden="false" ht="12.1" outlineLevel="0" r="13">
      <c r="A13" s="21" t="n">
        <v>43907</v>
      </c>
      <c r="B13" s="22" t="s">
        <v>398</v>
      </c>
      <c r="C13" s="22" t="s">
        <v>112</v>
      </c>
      <c r="D13" s="22" t="s">
        <v>398</v>
      </c>
      <c r="E13" s="22" t="s">
        <v>398</v>
      </c>
      <c r="F13" s="22" t="s">
        <v>53</v>
      </c>
      <c r="G13" s="23" t="n">
        <v>1</v>
      </c>
      <c r="H13" s="24" t="n">
        <v>42000</v>
      </c>
      <c r="I13" s="24" t="n">
        <v>42000</v>
      </c>
      <c r="J13" s="24" t="n">
        <v>0</v>
      </c>
      <c r="K13" s="24" t="n">
        <v>-0</v>
      </c>
      <c r="L13" s="24" t="n">
        <v>-0</v>
      </c>
      <c r="M13" s="24"/>
      <c r="N13" s="6" t="s">
        <f>=I13+J13+K13+L13</f>
      </c>
      <c r="O13" s="24"/>
      <c r="P13" s="22"/>
    </row>
    <row collapsed="false" customFormat="false" customHeight="false" hidden="false" ht="12.1" outlineLevel="0" r="14">
      <c r="A14" s="25" t="n">
        <v>43907.210428241</v>
      </c>
      <c r="B14" s="26" t="s">
        <v>19</v>
      </c>
      <c r="C14" s="26" t="s">
        <v>399</v>
      </c>
      <c r="D14" s="26" t="s">
        <v>329</v>
      </c>
      <c r="E14" s="26" t="s">
        <v>329</v>
      </c>
      <c r="F14" s="26" t="s">
        <v>53</v>
      </c>
      <c r="G14" s="27" t="n">
        <v>562</v>
      </c>
      <c r="H14" s="28" t="n">
        <v>74.68575</v>
      </c>
      <c r="I14" s="28" t="n">
        <v>-41973.3915</v>
      </c>
      <c r="J14" s="28" t="n">
        <v>-0</v>
      </c>
      <c r="K14" s="28" t="n">
        <v>-0</v>
      </c>
      <c r="L14" s="28" t="n">
        <v>-0</v>
      </c>
      <c r="M14" s="28"/>
      <c r="N14" s="6" t="s">
        <f>=I14+J14+K14+L14</f>
      </c>
      <c r="O14" s="28"/>
      <c r="P14" s="26"/>
    </row>
    <row collapsed="false" customFormat="false" customHeight="false" hidden="false" ht="12.1" outlineLevel="0" r="15">
      <c r="A15" s="29" t="n">
        <v>43907.210439815</v>
      </c>
      <c r="B15" s="30" t="s">
        <v>400</v>
      </c>
      <c r="C15" s="30" t="s">
        <v>401</v>
      </c>
      <c r="D15" s="30" t="s">
        <v>400</v>
      </c>
      <c r="E15" s="30" t="s">
        <v>400</v>
      </c>
      <c r="F15" s="30" t="s">
        <v>19</v>
      </c>
      <c r="G15" s="31" t="n">
        <v>1</v>
      </c>
      <c r="H15" s="32" t="n">
        <v>-2</v>
      </c>
      <c r="I15" s="32" t="n">
        <v>-2</v>
      </c>
      <c r="J15" s="32" t="n">
        <v>0</v>
      </c>
      <c r="K15" s="32" t="n">
        <v>-0</v>
      </c>
      <c r="L15" s="32" t="n">
        <v>-0</v>
      </c>
      <c r="M15" s="6" t="s">
        <f>=I15+J15+K15+L15</f>
      </c>
      <c r="N15" s="32"/>
      <c r="O15" s="32"/>
      <c r="P15" s="30"/>
    </row>
    <row collapsed="false" customFormat="false" customHeight="false" hidden="false" ht="12.1" outlineLevel="0" r="16">
      <c r="A16" s="20" t="n">
        <v>43907.402256944</v>
      </c>
      <c r="B16" s="16" t="s">
        <v>341</v>
      </c>
      <c r="C16" s="16" t="s">
        <v>409</v>
      </c>
      <c r="D16" s="16" t="s">
        <v>329</v>
      </c>
      <c r="E16" s="16" t="s">
        <v>17</v>
      </c>
      <c r="F16" s="16" t="s">
        <v>19</v>
      </c>
      <c r="G16" s="7" t="n">
        <v>7</v>
      </c>
      <c r="H16" s="6" t="n">
        <v>5.88</v>
      </c>
      <c r="I16" s="6" t="n">
        <v>-41.16</v>
      </c>
      <c r="J16" s="6" t="n">
        <v>-0</v>
      </c>
      <c r="K16" s="6" t="n">
        <v>-0.4116</v>
      </c>
      <c r="L16" s="6" t="n">
        <v>-0</v>
      </c>
      <c r="M16" s="6" t="s">
        <f>=I16+J16+K16+L16</f>
      </c>
      <c r="N16" s="6"/>
      <c r="O16" s="6"/>
      <c r="P16" s="16"/>
    </row>
    <row collapsed="false" customFormat="false" customHeight="false" hidden="false" ht="12.1" outlineLevel="0" r="17">
      <c r="A17" s="25" t="n">
        <v>43909.860578704</v>
      </c>
      <c r="B17" s="26" t="s">
        <v>53</v>
      </c>
      <c r="C17" s="26" t="s">
        <v>406</v>
      </c>
      <c r="D17" s="26" t="s">
        <v>333</v>
      </c>
      <c r="E17" s="26" t="s">
        <v>333</v>
      </c>
      <c r="F17" s="26" t="s">
        <v>19</v>
      </c>
      <c r="G17" s="27" t="n">
        <v>-26.6085</v>
      </c>
      <c r="H17" s="28" t="n">
        <v>0.012620367</v>
      </c>
      <c r="I17" s="28" t="n">
        <v>0.335809035</v>
      </c>
      <c r="J17" s="28" t="n">
        <v>0</v>
      </c>
      <c r="K17" s="28" t="n">
        <v>-0</v>
      </c>
      <c r="L17" s="28" t="n">
        <v>-0</v>
      </c>
      <c r="M17" s="6" t="s">
        <f>=I17+J17+K17+L17</f>
      </c>
      <c r="N17" s="28"/>
      <c r="O17" s="28"/>
      <c r="P17" s="26"/>
    </row>
    <row collapsed="false" customFormat="false" customHeight="false" hidden="false" ht="12.1" outlineLevel="0" r="18">
      <c r="A18" s="20" t="n">
        <v>43910.416226852</v>
      </c>
      <c r="B18" s="16" t="s">
        <v>39</v>
      </c>
      <c r="C18" s="16" t="s">
        <v>40</v>
      </c>
      <c r="D18" s="16" t="s">
        <v>329</v>
      </c>
      <c r="E18" s="16" t="s">
        <v>17</v>
      </c>
      <c r="F18" s="16" t="s">
        <v>19</v>
      </c>
      <c r="G18" s="7" t="n">
        <v>4</v>
      </c>
      <c r="H18" s="6" t="n">
        <v>14.33</v>
      </c>
      <c r="I18" s="6" t="n">
        <v>-57.32</v>
      </c>
      <c r="J18" s="6" t="n">
        <v>-0</v>
      </c>
      <c r="K18" s="6" t="n">
        <v>-0.5732</v>
      </c>
      <c r="L18" s="6" t="n">
        <v>-0</v>
      </c>
      <c r="M18" s="6" t="s">
        <f>=I18+J18+K18+L18</f>
      </c>
      <c r="N18" s="6"/>
      <c r="O18" s="6"/>
      <c r="P18" s="16"/>
    </row>
    <row collapsed="false" customFormat="false" customHeight="false" hidden="false" ht="12.1" outlineLevel="0" r="19">
      <c r="A19" s="20" t="n">
        <v>43910.447800926</v>
      </c>
      <c r="B19" s="16" t="s">
        <v>342</v>
      </c>
      <c r="C19" s="16" t="s">
        <v>410</v>
      </c>
      <c r="D19" s="16" t="s">
        <v>329</v>
      </c>
      <c r="E19" s="16" t="s">
        <v>17</v>
      </c>
      <c r="F19" s="16" t="s">
        <v>19</v>
      </c>
      <c r="G19" s="7" t="n">
        <v>4</v>
      </c>
      <c r="H19" s="6" t="n">
        <v>29.63</v>
      </c>
      <c r="I19" s="6" t="n">
        <v>-118.52</v>
      </c>
      <c r="J19" s="6" t="n">
        <v>-0</v>
      </c>
      <c r="K19" s="6" t="n">
        <v>-1</v>
      </c>
      <c r="L19" s="6" t="n">
        <v>-0</v>
      </c>
      <c r="M19" s="6" t="s">
        <f>=I19+J19+K19+L19</f>
      </c>
      <c r="N19" s="6"/>
      <c r="O19" s="6"/>
      <c r="P19" s="16"/>
    </row>
    <row collapsed="false" customFormat="false" customHeight="false" hidden="false" ht="12.1" outlineLevel="0" r="20">
      <c r="A20" s="20" t="n">
        <v>43910.463506944</v>
      </c>
      <c r="B20" s="16" t="s">
        <v>343</v>
      </c>
      <c r="C20" s="16" t="s">
        <v>411</v>
      </c>
      <c r="D20" s="16" t="s">
        <v>329</v>
      </c>
      <c r="E20" s="16" t="s">
        <v>17</v>
      </c>
      <c r="F20" s="16" t="s">
        <v>19</v>
      </c>
      <c r="G20" s="7" t="n">
        <v>6</v>
      </c>
      <c r="H20" s="6" t="n">
        <v>16.84</v>
      </c>
      <c r="I20" s="6" t="n">
        <v>-101.04</v>
      </c>
      <c r="J20" s="6" t="n">
        <v>-0</v>
      </c>
      <c r="K20" s="6" t="n">
        <v>-1</v>
      </c>
      <c r="L20" s="6" t="n">
        <v>-0</v>
      </c>
      <c r="M20" s="6" t="s">
        <f>=I20+J20+K20+L20</f>
      </c>
      <c r="N20" s="6"/>
      <c r="O20" s="6"/>
      <c r="P20" s="16"/>
    </row>
    <row collapsed="false" customFormat="false" customHeight="false" hidden="false" ht="12.1" outlineLevel="0" r="21">
      <c r="A21" s="20" t="n">
        <v>43910.476435185</v>
      </c>
      <c r="B21" s="16" t="s">
        <v>344</v>
      </c>
      <c r="C21" s="16" t="s">
        <v>412</v>
      </c>
      <c r="D21" s="16" t="s">
        <v>329</v>
      </c>
      <c r="E21" s="16" t="s">
        <v>17</v>
      </c>
      <c r="F21" s="16" t="s">
        <v>19</v>
      </c>
      <c r="G21" s="7" t="n">
        <v>1</v>
      </c>
      <c r="H21" s="6" t="n">
        <v>98.5</v>
      </c>
      <c r="I21" s="6" t="n">
        <v>-98.5</v>
      </c>
      <c r="J21" s="6" t="n">
        <v>-0</v>
      </c>
      <c r="K21" s="6" t="n">
        <v>-0.985</v>
      </c>
      <c r="L21" s="6" t="n">
        <v>-0</v>
      </c>
      <c r="M21" s="6" t="s">
        <f>=I21+J21+K21+L21</f>
      </c>
      <c r="N21" s="6"/>
      <c r="O21" s="6"/>
      <c r="P21" s="16"/>
    </row>
    <row collapsed="false" customFormat="false" customHeight="false" hidden="false" ht="12.1" outlineLevel="0" r="22">
      <c r="A22" s="20" t="n">
        <v>43914.458460648</v>
      </c>
      <c r="B22" s="16" t="s">
        <v>344</v>
      </c>
      <c r="C22" s="16" t="s">
        <v>412</v>
      </c>
      <c r="D22" s="16" t="s">
        <v>329</v>
      </c>
      <c r="E22" s="16" t="s">
        <v>17</v>
      </c>
      <c r="F22" s="16" t="s">
        <v>19</v>
      </c>
      <c r="G22" s="7" t="n">
        <v>1</v>
      </c>
      <c r="H22" s="6" t="n">
        <v>119.8773</v>
      </c>
      <c r="I22" s="6" t="n">
        <v>-119.8773</v>
      </c>
      <c r="J22" s="6" t="n">
        <v>-0</v>
      </c>
      <c r="K22" s="6" t="n">
        <v>-1</v>
      </c>
      <c r="L22" s="6" t="n">
        <v>-0</v>
      </c>
      <c r="M22" s="6" t="s">
        <f>=I22+J22+K22+L22</f>
      </c>
      <c r="N22" s="6"/>
      <c r="O22" s="6"/>
      <c r="P22" s="16"/>
    </row>
    <row collapsed="false" customFormat="false" customHeight="false" hidden="false" ht="12.1" outlineLevel="0" r="23">
      <c r="A23" s="21" t="n">
        <v>43916</v>
      </c>
      <c r="B23" s="22" t="s">
        <v>398</v>
      </c>
      <c r="C23" s="22" t="s">
        <v>112</v>
      </c>
      <c r="D23" s="22" t="s">
        <v>398</v>
      </c>
      <c r="E23" s="22" t="s">
        <v>398</v>
      </c>
      <c r="F23" s="22" t="s">
        <v>53</v>
      </c>
      <c r="G23" s="23" t="n">
        <v>1</v>
      </c>
      <c r="H23" s="24" t="n">
        <v>46000</v>
      </c>
      <c r="I23" s="24" t="n">
        <v>46000</v>
      </c>
      <c r="J23" s="24" t="n">
        <v>0</v>
      </c>
      <c r="K23" s="24" t="n">
        <v>-0</v>
      </c>
      <c r="L23" s="24" t="n">
        <v>-0</v>
      </c>
      <c r="M23" s="24"/>
      <c r="N23" s="6" t="s">
        <f>=I23+J23+K23+L23</f>
      </c>
      <c r="O23" s="24"/>
      <c r="P23" s="22"/>
    </row>
    <row collapsed="false" customFormat="false" customHeight="false" hidden="false" ht="12.1" outlineLevel="0" r="24">
      <c r="A24" s="25" t="n">
        <v>43916.387268519</v>
      </c>
      <c r="B24" s="26" t="s">
        <v>19</v>
      </c>
      <c r="C24" s="26" t="s">
        <v>399</v>
      </c>
      <c r="D24" s="26" t="s">
        <v>329</v>
      </c>
      <c r="E24" s="26" t="s">
        <v>329</v>
      </c>
      <c r="F24" s="26" t="s">
        <v>53</v>
      </c>
      <c r="G24" s="27" t="n">
        <v>591</v>
      </c>
      <c r="H24" s="28" t="n">
        <v>77.80795</v>
      </c>
      <c r="I24" s="28" t="n">
        <v>-45984.49845</v>
      </c>
      <c r="J24" s="28" t="n">
        <v>-0</v>
      </c>
      <c r="K24" s="28" t="n">
        <v>-0</v>
      </c>
      <c r="L24" s="28" t="n">
        <v>-0</v>
      </c>
      <c r="M24" s="28"/>
      <c r="N24" s="6" t="s">
        <f>=I24+J24+K24+L24</f>
      </c>
      <c r="O24" s="28"/>
      <c r="P24" s="26"/>
    </row>
    <row collapsed="false" customFormat="false" customHeight="false" hidden="false" ht="12.1" outlineLevel="0" r="25">
      <c r="A25" s="29" t="n">
        <v>43916.387280093</v>
      </c>
      <c r="B25" s="30" t="s">
        <v>400</v>
      </c>
      <c r="C25" s="30" t="s">
        <v>401</v>
      </c>
      <c r="D25" s="30" t="s">
        <v>400</v>
      </c>
      <c r="E25" s="30" t="s">
        <v>400</v>
      </c>
      <c r="F25" s="30" t="s">
        <v>19</v>
      </c>
      <c r="G25" s="31" t="n">
        <v>1</v>
      </c>
      <c r="H25" s="32" t="n">
        <v>-2</v>
      </c>
      <c r="I25" s="32" t="n">
        <v>-2</v>
      </c>
      <c r="J25" s="32" t="n">
        <v>0</v>
      </c>
      <c r="K25" s="32" t="n">
        <v>-0</v>
      </c>
      <c r="L25" s="32" t="n">
        <v>-0</v>
      </c>
      <c r="M25" s="6" t="s">
        <f>=I25+J25+K25+L25</f>
      </c>
      <c r="N25" s="32"/>
      <c r="O25" s="32"/>
      <c r="P25" s="30"/>
    </row>
    <row collapsed="false" customFormat="false" customHeight="false" hidden="false" ht="12.1" outlineLevel="0" r="26">
      <c r="A26" s="20" t="n">
        <v>43916.407314815</v>
      </c>
      <c r="B26" s="16" t="s">
        <v>16</v>
      </c>
      <c r="C26" s="16" t="s">
        <v>18</v>
      </c>
      <c r="D26" s="16" t="s">
        <v>329</v>
      </c>
      <c r="E26" s="16" t="s">
        <v>17</v>
      </c>
      <c r="F26" s="16" t="s">
        <v>19</v>
      </c>
      <c r="G26" s="7" t="n">
        <v>2</v>
      </c>
      <c r="H26" s="6" t="n">
        <v>106.29</v>
      </c>
      <c r="I26" s="6" t="n">
        <v>-212.58</v>
      </c>
      <c r="J26" s="6" t="n">
        <v>-0</v>
      </c>
      <c r="K26" s="6" t="n">
        <v>-1</v>
      </c>
      <c r="L26" s="6" t="n">
        <v>-0</v>
      </c>
      <c r="M26" s="6" t="s">
        <f>=I26+J26+K26+L26</f>
      </c>
      <c r="N26" s="6"/>
      <c r="O26" s="6"/>
      <c r="P26" s="16"/>
    </row>
    <row collapsed="false" customFormat="false" customHeight="false" hidden="false" ht="12.1" outlineLevel="0" r="27">
      <c r="A27" s="33" t="n">
        <v>43916.535856481</v>
      </c>
      <c r="B27" s="34" t="s">
        <v>340</v>
      </c>
      <c r="C27" s="34" t="s">
        <v>408</v>
      </c>
      <c r="D27" s="34" t="s">
        <v>333</v>
      </c>
      <c r="E27" s="34" t="s">
        <v>17</v>
      </c>
      <c r="F27" s="34" t="s">
        <v>19</v>
      </c>
      <c r="G27" s="35" t="n">
        <v>-5</v>
      </c>
      <c r="H27" s="36" t="n">
        <v>0.828</v>
      </c>
      <c r="I27" s="36" t="n">
        <v>4.14</v>
      </c>
      <c r="J27" s="36" t="n">
        <v>0</v>
      </c>
      <c r="K27" s="36" t="n">
        <v>-0.042086494</v>
      </c>
      <c r="L27" s="36" t="n">
        <v>-0</v>
      </c>
      <c r="M27" s="6" t="s">
        <f>=I27+J27+K27+L27</f>
      </c>
      <c r="N27" s="36"/>
      <c r="O27" s="36"/>
      <c r="P27" s="34"/>
    </row>
    <row collapsed="false" customFormat="false" customHeight="false" hidden="false" ht="12.1" outlineLevel="0" r="28">
      <c r="A28" s="20" t="n">
        <v>43916.539606481</v>
      </c>
      <c r="B28" s="16" t="s">
        <v>345</v>
      </c>
      <c r="C28" s="16" t="s">
        <v>413</v>
      </c>
      <c r="D28" s="16" t="s">
        <v>329</v>
      </c>
      <c r="E28" s="16" t="s">
        <v>17</v>
      </c>
      <c r="F28" s="16" t="s">
        <v>19</v>
      </c>
      <c r="G28" s="7" t="n">
        <v>5</v>
      </c>
      <c r="H28" s="6" t="n">
        <v>30.68</v>
      </c>
      <c r="I28" s="6" t="n">
        <v>-153.4</v>
      </c>
      <c r="J28" s="6" t="n">
        <v>-0</v>
      </c>
      <c r="K28" s="6" t="n">
        <v>-1</v>
      </c>
      <c r="L28" s="6" t="n">
        <v>-0</v>
      </c>
      <c r="M28" s="6" t="s">
        <f>=I28+J28+K28+L28</f>
      </c>
      <c r="N28" s="6"/>
      <c r="O28" s="6"/>
      <c r="P28" s="16"/>
    </row>
    <row collapsed="false" customFormat="false" customHeight="false" hidden="false" ht="12.1" outlineLevel="0" r="29">
      <c r="A29" s="20" t="n">
        <v>43916.548946759</v>
      </c>
      <c r="B29" s="16" t="s">
        <v>346</v>
      </c>
      <c r="C29" s="16" t="s">
        <v>414</v>
      </c>
      <c r="D29" s="16" t="s">
        <v>329</v>
      </c>
      <c r="E29" s="16" t="s">
        <v>17</v>
      </c>
      <c r="F29" s="16" t="s">
        <v>19</v>
      </c>
      <c r="G29" s="7" t="n">
        <v>6</v>
      </c>
      <c r="H29" s="6" t="n">
        <v>17.62</v>
      </c>
      <c r="I29" s="6" t="n">
        <v>-105.72</v>
      </c>
      <c r="J29" s="6" t="n">
        <v>-0</v>
      </c>
      <c r="K29" s="6" t="n">
        <v>-1</v>
      </c>
      <c r="L29" s="6" t="n">
        <v>-0</v>
      </c>
      <c r="M29" s="6" t="s">
        <f>=I29+J29+K29+L29</f>
      </c>
      <c r="N29" s="6"/>
      <c r="O29" s="6"/>
      <c r="P29" s="16"/>
    </row>
    <row collapsed="false" customFormat="false" customHeight="false" hidden="false" ht="12.1" outlineLevel="0" r="30">
      <c r="A30" s="20" t="n">
        <v>43916.552546296</v>
      </c>
      <c r="B30" s="16" t="s">
        <v>30</v>
      </c>
      <c r="C30" s="16" t="s">
        <v>31</v>
      </c>
      <c r="D30" s="16" t="s">
        <v>329</v>
      </c>
      <c r="E30" s="16" t="s">
        <v>17</v>
      </c>
      <c r="F30" s="16" t="s">
        <v>19</v>
      </c>
      <c r="G30" s="7" t="n">
        <v>2</v>
      </c>
      <c r="H30" s="6" t="n">
        <v>72.2</v>
      </c>
      <c r="I30" s="6" t="n">
        <v>-144.4</v>
      </c>
      <c r="J30" s="6" t="n">
        <v>-0</v>
      </c>
      <c r="K30" s="6" t="n">
        <v>-1</v>
      </c>
      <c r="L30" s="6" t="n">
        <v>-0</v>
      </c>
      <c r="M30" s="6" t="s">
        <f>=I30+J30+K30+L30</f>
      </c>
      <c r="N30" s="6"/>
      <c r="O30" s="6"/>
      <c r="P30" s="16"/>
    </row>
    <row collapsed="false" customFormat="false" customHeight="false" hidden="false" ht="12.1" outlineLevel="0" r="31">
      <c r="A31" s="25" t="n">
        <v>43920.832141204</v>
      </c>
      <c r="B31" s="26" t="s">
        <v>53</v>
      </c>
      <c r="C31" s="26" t="s">
        <v>406</v>
      </c>
      <c r="D31" s="26" t="s">
        <v>333</v>
      </c>
      <c r="E31" s="26" t="s">
        <v>333</v>
      </c>
      <c r="F31" s="26" t="s">
        <v>19</v>
      </c>
      <c r="G31" s="27" t="n">
        <v>-15.5016</v>
      </c>
      <c r="H31" s="28" t="n">
        <v>0.012578409</v>
      </c>
      <c r="I31" s="28" t="n">
        <v>0.194984836</v>
      </c>
      <c r="J31" s="28" t="n">
        <v>0</v>
      </c>
      <c r="K31" s="28" t="n">
        <v>-0</v>
      </c>
      <c r="L31" s="28" t="n">
        <v>-0</v>
      </c>
      <c r="M31" s="6" t="s">
        <f>=I31+J31+K31+L31</f>
      </c>
      <c r="N31" s="28"/>
      <c r="O31" s="28"/>
      <c r="P31" s="26"/>
    </row>
    <row collapsed="false" customFormat="false" customHeight="false" hidden="false" ht="12.1" outlineLevel="0" r="32">
      <c r="A32" s="29" t="n">
        <v>43924</v>
      </c>
      <c r="B32" s="30" t="s">
        <v>400</v>
      </c>
      <c r="C32" s="30" t="s">
        <v>415</v>
      </c>
      <c r="D32" s="30" t="s">
        <v>400</v>
      </c>
      <c r="E32" s="30" t="s">
        <v>400</v>
      </c>
      <c r="F32" s="30" t="s">
        <v>19</v>
      </c>
      <c r="G32" s="31" t="n">
        <v>1</v>
      </c>
      <c r="H32" s="32" t="n">
        <v>-0.03</v>
      </c>
      <c r="I32" s="32" t="n">
        <v>-0.03</v>
      </c>
      <c r="J32" s="32" t="n">
        <v>0</v>
      </c>
      <c r="K32" s="32" t="n">
        <v>-0</v>
      </c>
      <c r="L32" s="32" t="n">
        <v>-0</v>
      </c>
      <c r="M32" s="6" t="s">
        <f>=I32+J32+K32+L32</f>
      </c>
      <c r="N32" s="32"/>
      <c r="O32" s="32"/>
      <c r="P32" s="30"/>
    </row>
    <row collapsed="false" customFormat="false" customHeight="false" hidden="false" ht="12.1" outlineLevel="0" r="33">
      <c r="A33" s="29" t="n">
        <v>43924</v>
      </c>
      <c r="B33" s="30" t="s">
        <v>400</v>
      </c>
      <c r="C33" s="30" t="s">
        <v>415</v>
      </c>
      <c r="D33" s="30" t="s">
        <v>400</v>
      </c>
      <c r="E33" s="30" t="s">
        <v>400</v>
      </c>
      <c r="F33" s="30" t="s">
        <v>19</v>
      </c>
      <c r="G33" s="31" t="n">
        <v>1</v>
      </c>
      <c r="H33" s="32" t="n">
        <v>-0.03</v>
      </c>
      <c r="I33" s="32" t="n">
        <v>-0.03</v>
      </c>
      <c r="J33" s="32" t="n">
        <v>0</v>
      </c>
      <c r="K33" s="32" t="n">
        <v>-0</v>
      </c>
      <c r="L33" s="32" t="n">
        <v>-0</v>
      </c>
      <c r="M33" s="6" t="s">
        <f>=I33+J33+K33+L33</f>
      </c>
      <c r="N33" s="32"/>
      <c r="O33" s="32"/>
      <c r="P33" s="30"/>
    </row>
    <row collapsed="false" customFormat="false" customHeight="false" hidden="false" ht="12.1" outlineLevel="0" r="34">
      <c r="A34" s="29" t="n">
        <v>43924</v>
      </c>
      <c r="B34" s="30" t="s">
        <v>400</v>
      </c>
      <c r="C34" s="30" t="s">
        <v>416</v>
      </c>
      <c r="D34" s="30" t="s">
        <v>400</v>
      </c>
      <c r="E34" s="30" t="s">
        <v>400</v>
      </c>
      <c r="F34" s="30" t="s">
        <v>19</v>
      </c>
      <c r="G34" s="31" t="n">
        <v>1</v>
      </c>
      <c r="H34" s="32" t="n">
        <v>-0.02</v>
      </c>
      <c r="I34" s="32" t="n">
        <v>-0.02</v>
      </c>
      <c r="J34" s="32" t="n">
        <v>0</v>
      </c>
      <c r="K34" s="32" t="n">
        <v>-0</v>
      </c>
      <c r="L34" s="32" t="n">
        <v>-0</v>
      </c>
      <c r="M34" s="6" t="s">
        <f>=I34+J34+K34+L34</f>
      </c>
      <c r="N34" s="32"/>
      <c r="O34" s="32"/>
      <c r="P34" s="30"/>
    </row>
    <row collapsed="false" customFormat="false" customHeight="false" hidden="false" ht="12.1" outlineLevel="0" r="35">
      <c r="A35" s="29" t="n">
        <v>43924</v>
      </c>
      <c r="B35" s="30" t="s">
        <v>400</v>
      </c>
      <c r="C35" s="30" t="s">
        <v>416</v>
      </c>
      <c r="D35" s="30" t="s">
        <v>400</v>
      </c>
      <c r="E35" s="30" t="s">
        <v>400</v>
      </c>
      <c r="F35" s="30" t="s">
        <v>19</v>
      </c>
      <c r="G35" s="31" t="n">
        <v>1</v>
      </c>
      <c r="H35" s="32" t="n">
        <v>-0.02</v>
      </c>
      <c r="I35" s="32" t="n">
        <v>-0.02</v>
      </c>
      <c r="J35" s="32" t="n">
        <v>0</v>
      </c>
      <c r="K35" s="32" t="n">
        <v>-0</v>
      </c>
      <c r="L35" s="32" t="n">
        <v>-0</v>
      </c>
      <c r="M35" s="6" t="s">
        <f>=I35+J35+K35+L35</f>
      </c>
      <c r="N35" s="32"/>
      <c r="O35" s="32"/>
      <c r="P35" s="30"/>
    </row>
    <row collapsed="false" customFormat="false" customHeight="false" hidden="false" ht="12.1" outlineLevel="0" r="36">
      <c r="A36" s="33" t="n">
        <v>43927.415428241</v>
      </c>
      <c r="B36" s="34" t="s">
        <v>336</v>
      </c>
      <c r="C36" s="34" t="s">
        <v>403</v>
      </c>
      <c r="D36" s="34" t="s">
        <v>333</v>
      </c>
      <c r="E36" s="34" t="s">
        <v>17</v>
      </c>
      <c r="F36" s="34" t="s">
        <v>19</v>
      </c>
      <c r="G36" s="35" t="n">
        <v>-10</v>
      </c>
      <c r="H36" s="36" t="n">
        <v>21</v>
      </c>
      <c r="I36" s="36" t="n">
        <v>210</v>
      </c>
      <c r="J36" s="36" t="n">
        <v>0</v>
      </c>
      <c r="K36" s="36" t="n">
        <v>-0.33808825</v>
      </c>
      <c r="L36" s="36" t="n">
        <v>-0</v>
      </c>
      <c r="M36" s="6" t="s">
        <f>=I36+J36+K36+L36</f>
      </c>
      <c r="N36" s="36"/>
      <c r="O36" s="36"/>
      <c r="P36" s="34"/>
    </row>
    <row collapsed="false" customFormat="false" customHeight="false" hidden="false" ht="12.1" outlineLevel="0" r="37">
      <c r="A37" s="20" t="n">
        <v>43928.409548611</v>
      </c>
      <c r="B37" s="16" t="s">
        <v>347</v>
      </c>
      <c r="C37" s="16" t="s">
        <v>417</v>
      </c>
      <c r="D37" s="16" t="s">
        <v>329</v>
      </c>
      <c r="E37" s="16" t="s">
        <v>17</v>
      </c>
      <c r="F37" s="16" t="s">
        <v>19</v>
      </c>
      <c r="G37" s="7" t="n">
        <v>3</v>
      </c>
      <c r="H37" s="6" t="n">
        <v>60.82</v>
      </c>
      <c r="I37" s="6" t="n">
        <v>-182.46</v>
      </c>
      <c r="J37" s="6" t="n">
        <v>-0</v>
      </c>
      <c r="K37" s="6" t="n">
        <v>-0.35085725</v>
      </c>
      <c r="L37" s="6" t="n">
        <v>-0</v>
      </c>
      <c r="M37" s="6" t="s">
        <f>=I37+J37+K37+L37</f>
      </c>
      <c r="N37" s="6"/>
      <c r="O37" s="6"/>
      <c r="P37" s="16"/>
    </row>
    <row collapsed="false" customFormat="false" customHeight="false" hidden="false" ht="12.1" outlineLevel="0" r="38">
      <c r="A38" s="21" t="n">
        <v>43934</v>
      </c>
      <c r="B38" s="22" t="s">
        <v>398</v>
      </c>
      <c r="C38" s="22" t="s">
        <v>418</v>
      </c>
      <c r="D38" s="22" t="s">
        <v>419</v>
      </c>
      <c r="E38" s="22" t="s">
        <v>419</v>
      </c>
      <c r="F38" s="22" t="s">
        <v>19</v>
      </c>
      <c r="G38" s="23" t="n">
        <v>1</v>
      </c>
      <c r="H38" s="24" t="n">
        <v>1.62</v>
      </c>
      <c r="I38" s="24" t="n">
        <v>1.62</v>
      </c>
      <c r="J38" s="24" t="n">
        <v>0</v>
      </c>
      <c r="K38" s="24" t="n">
        <v>-0</v>
      </c>
      <c r="L38" s="24" t="n">
        <v>-0</v>
      </c>
      <c r="M38" s="6" t="s">
        <f>=I38+J38+K38+L38</f>
      </c>
      <c r="N38" s="24"/>
      <c r="O38" s="24"/>
      <c r="P38" s="22"/>
    </row>
    <row collapsed="false" customFormat="false" customHeight="false" hidden="false" ht="12.1" outlineLevel="0" r="39">
      <c r="A39" s="29" t="n">
        <v>43934</v>
      </c>
      <c r="B39" s="30" t="s">
        <v>420</v>
      </c>
      <c r="C39" s="30" t="s">
        <v>421</v>
      </c>
      <c r="D39" s="30" t="s">
        <v>420</v>
      </c>
      <c r="E39" s="30" t="s">
        <v>420</v>
      </c>
      <c r="F39" s="30" t="s">
        <v>19</v>
      </c>
      <c r="G39" s="31" t="n">
        <v>1</v>
      </c>
      <c r="H39" s="32" t="n">
        <v>-0.24</v>
      </c>
      <c r="I39" s="32" t="n">
        <v>-0.24</v>
      </c>
      <c r="J39" s="32" t="n">
        <v>0</v>
      </c>
      <c r="K39" s="32" t="n">
        <v>-0</v>
      </c>
      <c r="L39" s="32" t="n">
        <v>-0</v>
      </c>
      <c r="M39" s="6" t="s">
        <f>=I39+J39+K39+L39</f>
      </c>
      <c r="N39" s="32"/>
      <c r="O39" s="32"/>
      <c r="P39" s="30"/>
    </row>
    <row collapsed="false" customFormat="false" customHeight="false" hidden="false" ht="12.1" outlineLevel="0" r="40">
      <c r="A40" s="21" t="n">
        <v>43951</v>
      </c>
      <c r="B40" s="22" t="s">
        <v>398</v>
      </c>
      <c r="C40" s="22" t="s">
        <v>422</v>
      </c>
      <c r="D40" s="22" t="s">
        <v>419</v>
      </c>
      <c r="E40" s="22" t="s">
        <v>419</v>
      </c>
      <c r="F40" s="22" t="s">
        <v>19</v>
      </c>
      <c r="G40" s="23" t="n">
        <v>1</v>
      </c>
      <c r="H40" s="24" t="n">
        <v>0.48</v>
      </c>
      <c r="I40" s="24" t="n">
        <v>0.48</v>
      </c>
      <c r="J40" s="24" t="n">
        <v>0</v>
      </c>
      <c r="K40" s="24" t="n">
        <v>-0</v>
      </c>
      <c r="L40" s="24" t="n">
        <v>-0</v>
      </c>
      <c r="M40" s="6" t="s">
        <f>=I40+J40+K40+L40</f>
      </c>
      <c r="N40" s="24"/>
      <c r="O40" s="24"/>
      <c r="P40" s="22"/>
    </row>
    <row collapsed="false" customFormat="false" customHeight="false" hidden="false" ht="12.1" outlineLevel="0" r="41">
      <c r="A41" s="21" t="n">
        <v>43951</v>
      </c>
      <c r="B41" s="22" t="s">
        <v>398</v>
      </c>
      <c r="C41" s="22" t="s">
        <v>423</v>
      </c>
      <c r="D41" s="22" t="s">
        <v>419</v>
      </c>
      <c r="E41" s="22" t="s">
        <v>419</v>
      </c>
      <c r="F41" s="22" t="s">
        <v>19</v>
      </c>
      <c r="G41" s="23" t="n">
        <v>1</v>
      </c>
      <c r="H41" s="24" t="n">
        <v>0.95</v>
      </c>
      <c r="I41" s="24" t="n">
        <v>0.95</v>
      </c>
      <c r="J41" s="24" t="n">
        <v>0</v>
      </c>
      <c r="K41" s="24" t="n">
        <v>-0</v>
      </c>
      <c r="L41" s="24" t="n">
        <v>-0</v>
      </c>
      <c r="M41" s="6" t="s">
        <f>=I41+J41+K41+L41</f>
      </c>
      <c r="N41" s="24"/>
      <c r="O41" s="24"/>
      <c r="P41" s="22"/>
    </row>
    <row collapsed="false" customFormat="false" customHeight="false" hidden="false" ht="12.1" outlineLevel="0" r="42">
      <c r="A42" s="29" t="n">
        <v>43951</v>
      </c>
      <c r="B42" s="30" t="s">
        <v>420</v>
      </c>
      <c r="C42" s="30" t="s">
        <v>424</v>
      </c>
      <c r="D42" s="30" t="s">
        <v>420</v>
      </c>
      <c r="E42" s="30" t="s">
        <v>420</v>
      </c>
      <c r="F42" s="30" t="s">
        <v>19</v>
      </c>
      <c r="G42" s="31" t="n">
        <v>1</v>
      </c>
      <c r="H42" s="32" t="n">
        <v>-0.07</v>
      </c>
      <c r="I42" s="32" t="n">
        <v>-0.07</v>
      </c>
      <c r="J42" s="32" t="n">
        <v>0</v>
      </c>
      <c r="K42" s="32" t="n">
        <v>-0</v>
      </c>
      <c r="L42" s="32" t="n">
        <v>-0</v>
      </c>
      <c r="M42" s="6" t="s">
        <f>=I42+J42+K42+L42</f>
      </c>
      <c r="N42" s="32"/>
      <c r="O42" s="32"/>
      <c r="P42" s="30"/>
    </row>
    <row collapsed="false" customFormat="false" customHeight="false" hidden="false" ht="12.1" outlineLevel="0" r="43">
      <c r="A43" s="29" t="n">
        <v>43951</v>
      </c>
      <c r="B43" s="30" t="s">
        <v>420</v>
      </c>
      <c r="C43" s="30" t="s">
        <v>425</v>
      </c>
      <c r="D43" s="30" t="s">
        <v>420</v>
      </c>
      <c r="E43" s="30" t="s">
        <v>420</v>
      </c>
      <c r="F43" s="30" t="s">
        <v>19</v>
      </c>
      <c r="G43" s="31" t="n">
        <v>1</v>
      </c>
      <c r="H43" s="32" t="n">
        <v>-0.14</v>
      </c>
      <c r="I43" s="32" t="n">
        <v>-0.14</v>
      </c>
      <c r="J43" s="32" t="n">
        <v>0</v>
      </c>
      <c r="K43" s="32" t="n">
        <v>-0</v>
      </c>
      <c r="L43" s="32" t="n">
        <v>-0</v>
      </c>
      <c r="M43" s="6" t="s">
        <f>=I43+J43+K43+L43</f>
      </c>
      <c r="N43" s="32"/>
      <c r="O43" s="32"/>
      <c r="P43" s="30"/>
    </row>
    <row collapsed="false" customFormat="false" customHeight="false" hidden="false" ht="12.1" outlineLevel="0" r="44">
      <c r="A44" s="29" t="n">
        <v>43951</v>
      </c>
      <c r="B44" s="30" t="s">
        <v>420</v>
      </c>
      <c r="C44" s="30" t="s">
        <v>424</v>
      </c>
      <c r="D44" s="30" t="s">
        <v>420</v>
      </c>
      <c r="E44" s="30" t="s">
        <v>420</v>
      </c>
      <c r="F44" s="30" t="s">
        <v>19</v>
      </c>
      <c r="G44" s="31" t="n">
        <v>1</v>
      </c>
      <c r="H44" s="32" t="n">
        <v>-0.05</v>
      </c>
      <c r="I44" s="32" t="n">
        <v>-0.05</v>
      </c>
      <c r="J44" s="32" t="n">
        <v>0</v>
      </c>
      <c r="K44" s="32" t="n">
        <v>-0</v>
      </c>
      <c r="L44" s="32" t="n">
        <v>-0</v>
      </c>
      <c r="M44" s="6" t="s">
        <f>=I44+J44+K44+L44</f>
      </c>
      <c r="N44" s="32"/>
      <c r="O44" s="32"/>
      <c r="P44" s="30"/>
    </row>
    <row collapsed="false" customFormat="false" customHeight="false" hidden="false" ht="12.1" outlineLevel="0" r="45">
      <c r="A45" s="29" t="n">
        <v>43951</v>
      </c>
      <c r="B45" s="30" t="s">
        <v>420</v>
      </c>
      <c r="C45" s="30" t="s">
        <v>425</v>
      </c>
      <c r="D45" s="30" t="s">
        <v>420</v>
      </c>
      <c r="E45" s="30" t="s">
        <v>420</v>
      </c>
      <c r="F45" s="30" t="s">
        <v>19</v>
      </c>
      <c r="G45" s="31" t="n">
        <v>1</v>
      </c>
      <c r="H45" s="32" t="n">
        <v>-0.11</v>
      </c>
      <c r="I45" s="32" t="n">
        <v>-0.11</v>
      </c>
      <c r="J45" s="32" t="n">
        <v>0</v>
      </c>
      <c r="K45" s="32" t="n">
        <v>-0</v>
      </c>
      <c r="L45" s="32" t="n">
        <v>-0</v>
      </c>
      <c r="M45" s="6" t="s">
        <f>=I45+J45+K45+L45</f>
      </c>
      <c r="N45" s="32"/>
      <c r="O45" s="32"/>
      <c r="P45" s="30"/>
    </row>
    <row collapsed="false" customFormat="false" customHeight="false" hidden="false" ht="12.1" outlineLevel="0" r="46">
      <c r="A46" s="21" t="n">
        <v>43952</v>
      </c>
      <c r="B46" s="22" t="s">
        <v>398</v>
      </c>
      <c r="C46" s="22" t="s">
        <v>426</v>
      </c>
      <c r="D46" s="22" t="s">
        <v>419</v>
      </c>
      <c r="E46" s="22" t="s">
        <v>419</v>
      </c>
      <c r="F46" s="22" t="s">
        <v>19</v>
      </c>
      <c r="G46" s="23" t="n">
        <v>1</v>
      </c>
      <c r="H46" s="24" t="n">
        <v>2.08</v>
      </c>
      <c r="I46" s="24" t="n">
        <v>2.08</v>
      </c>
      <c r="J46" s="24" t="n">
        <v>0</v>
      </c>
      <c r="K46" s="24" t="n">
        <v>-0</v>
      </c>
      <c r="L46" s="24" t="n">
        <v>-0</v>
      </c>
      <c r="M46" s="6" t="s">
        <f>=I46+J46+K46+L46</f>
      </c>
      <c r="N46" s="24"/>
      <c r="O46" s="24"/>
      <c r="P46" s="22"/>
    </row>
    <row collapsed="false" customFormat="false" customHeight="false" hidden="false" ht="12.1" outlineLevel="0" r="47">
      <c r="A47" s="29" t="n">
        <v>43952</v>
      </c>
      <c r="B47" s="30" t="s">
        <v>420</v>
      </c>
      <c r="C47" s="30" t="s">
        <v>427</v>
      </c>
      <c r="D47" s="30" t="s">
        <v>420</v>
      </c>
      <c r="E47" s="30" t="s">
        <v>420</v>
      </c>
      <c r="F47" s="30" t="s">
        <v>19</v>
      </c>
      <c r="G47" s="31" t="n">
        <v>1</v>
      </c>
      <c r="H47" s="32" t="n">
        <v>-0.31</v>
      </c>
      <c r="I47" s="32" t="n">
        <v>-0.31</v>
      </c>
      <c r="J47" s="32" t="n">
        <v>0</v>
      </c>
      <c r="K47" s="32" t="n">
        <v>-0</v>
      </c>
      <c r="L47" s="32" t="n">
        <v>-0</v>
      </c>
      <c r="M47" s="6" t="s">
        <f>=I47+J47+K47+L47</f>
      </c>
      <c r="N47" s="32"/>
      <c r="O47" s="32"/>
      <c r="P47" s="30"/>
    </row>
    <row collapsed="false" customFormat="false" customHeight="false" hidden="false" ht="12.1" outlineLevel="0" r="48">
      <c r="A48" s="21" t="n">
        <v>43963</v>
      </c>
      <c r="B48" s="22" t="s">
        <v>398</v>
      </c>
      <c r="C48" s="22" t="s">
        <v>428</v>
      </c>
      <c r="D48" s="22" t="s">
        <v>419</v>
      </c>
      <c r="E48" s="22" t="s">
        <v>419</v>
      </c>
      <c r="F48" s="22" t="s">
        <v>19</v>
      </c>
      <c r="G48" s="23" t="n">
        <v>1</v>
      </c>
      <c r="H48" s="24" t="n">
        <v>1.78</v>
      </c>
      <c r="I48" s="24" t="n">
        <v>1.78</v>
      </c>
      <c r="J48" s="24" t="n">
        <v>0</v>
      </c>
      <c r="K48" s="24" t="n">
        <v>-0</v>
      </c>
      <c r="L48" s="24" t="n">
        <v>-0</v>
      </c>
      <c r="M48" s="6" t="s">
        <f>=I48+J48+K48+L48</f>
      </c>
      <c r="N48" s="24"/>
      <c r="O48" s="24"/>
      <c r="P48" s="22"/>
    </row>
    <row collapsed="false" customFormat="false" customHeight="false" hidden="false" ht="12.1" outlineLevel="0" r="49">
      <c r="A49" s="29" t="n">
        <v>43963</v>
      </c>
      <c r="B49" s="30" t="s">
        <v>420</v>
      </c>
      <c r="C49" s="30" t="s">
        <v>429</v>
      </c>
      <c r="D49" s="30" t="s">
        <v>420</v>
      </c>
      <c r="E49" s="30" t="s">
        <v>420</v>
      </c>
      <c r="F49" s="30" t="s">
        <v>19</v>
      </c>
      <c r="G49" s="31" t="n">
        <v>1</v>
      </c>
      <c r="H49" s="32" t="n">
        <v>-0.66</v>
      </c>
      <c r="I49" s="32" t="n">
        <v>-0.66</v>
      </c>
      <c r="J49" s="32" t="n">
        <v>0</v>
      </c>
      <c r="K49" s="32" t="n">
        <v>-0</v>
      </c>
      <c r="L49" s="32" t="n">
        <v>-0</v>
      </c>
      <c r="M49" s="6" t="s">
        <f>=I49+J49+K49+L49</f>
      </c>
      <c r="N49" s="32"/>
      <c r="O49" s="32"/>
      <c r="P49" s="30"/>
    </row>
    <row collapsed="false" customFormat="false" customHeight="false" hidden="false" ht="12.1" outlineLevel="0" r="50">
      <c r="A50" s="21" t="n">
        <v>43966</v>
      </c>
      <c r="B50" s="22" t="s">
        <v>398</v>
      </c>
      <c r="C50" s="22" t="s">
        <v>430</v>
      </c>
      <c r="D50" s="22" t="s">
        <v>419</v>
      </c>
      <c r="E50" s="22" t="s">
        <v>419</v>
      </c>
      <c r="F50" s="22" t="s">
        <v>19</v>
      </c>
      <c r="G50" s="23" t="n">
        <v>1</v>
      </c>
      <c r="H50" s="24" t="n">
        <v>2.36</v>
      </c>
      <c r="I50" s="24" t="n">
        <v>2.36</v>
      </c>
      <c r="J50" s="24" t="n">
        <v>0</v>
      </c>
      <c r="K50" s="24" t="n">
        <v>-0</v>
      </c>
      <c r="L50" s="24" t="n">
        <v>-0</v>
      </c>
      <c r="M50" s="6" t="s">
        <f>=I50+J50+K50+L50</f>
      </c>
      <c r="N50" s="24"/>
      <c r="O50" s="24"/>
      <c r="P50" s="22"/>
    </row>
    <row collapsed="false" customFormat="false" customHeight="false" hidden="false" ht="12.1" outlineLevel="0" r="51">
      <c r="A51" s="29" t="n">
        <v>43966</v>
      </c>
      <c r="B51" s="30" t="s">
        <v>420</v>
      </c>
      <c r="C51" s="30" t="s">
        <v>431</v>
      </c>
      <c r="D51" s="30" t="s">
        <v>420</v>
      </c>
      <c r="E51" s="30" t="s">
        <v>420</v>
      </c>
      <c r="F51" s="30" t="s">
        <v>19</v>
      </c>
      <c r="G51" s="31" t="n">
        <v>1</v>
      </c>
      <c r="H51" s="32" t="n">
        <v>-0.35</v>
      </c>
      <c r="I51" s="32" t="n">
        <v>-0.35</v>
      </c>
      <c r="J51" s="32" t="n">
        <v>0</v>
      </c>
      <c r="K51" s="32" t="n">
        <v>-0</v>
      </c>
      <c r="L51" s="32" t="n">
        <v>-0</v>
      </c>
      <c r="M51" s="6" t="s">
        <f>=I51+J51+K51+L51</f>
      </c>
      <c r="N51" s="32"/>
      <c r="O51" s="32"/>
      <c r="P51" s="30"/>
    </row>
    <row collapsed="false" customFormat="false" customHeight="false" hidden="false" ht="12.1" outlineLevel="0" r="52">
      <c r="A52" s="21" t="n">
        <v>43983</v>
      </c>
      <c r="B52" s="22" t="s">
        <v>398</v>
      </c>
      <c r="C52" s="22" t="s">
        <v>432</v>
      </c>
      <c r="D52" s="22" t="s">
        <v>419</v>
      </c>
      <c r="E52" s="22" t="s">
        <v>419</v>
      </c>
      <c r="F52" s="22" t="s">
        <v>19</v>
      </c>
      <c r="G52" s="23" t="n">
        <v>1</v>
      </c>
      <c r="H52" s="24" t="n">
        <v>2.7</v>
      </c>
      <c r="I52" s="24" t="n">
        <v>2.7</v>
      </c>
      <c r="J52" s="24" t="n">
        <v>0</v>
      </c>
      <c r="K52" s="24" t="n">
        <v>-0</v>
      </c>
      <c r="L52" s="24" t="n">
        <v>-0</v>
      </c>
      <c r="M52" s="6" t="s">
        <f>=I52+J52+K52+L52</f>
      </c>
      <c r="N52" s="24"/>
      <c r="O52" s="24"/>
      <c r="P52" s="22"/>
    </row>
    <row collapsed="false" customFormat="false" customHeight="false" hidden="false" ht="12.1" outlineLevel="0" r="53">
      <c r="A53" s="21" t="n">
        <v>43983</v>
      </c>
      <c r="B53" s="22" t="s">
        <v>398</v>
      </c>
      <c r="C53" s="22" t="s">
        <v>433</v>
      </c>
      <c r="D53" s="22" t="s">
        <v>419</v>
      </c>
      <c r="E53" s="22" t="s">
        <v>419</v>
      </c>
      <c r="F53" s="22" t="s">
        <v>19</v>
      </c>
      <c r="G53" s="23" t="n">
        <v>1</v>
      </c>
      <c r="H53" s="24" t="n">
        <v>2.55</v>
      </c>
      <c r="I53" s="24" t="n">
        <v>2.55</v>
      </c>
      <c r="J53" s="24" t="n">
        <v>0</v>
      </c>
      <c r="K53" s="24" t="n">
        <v>-0</v>
      </c>
      <c r="L53" s="24" t="n">
        <v>-0</v>
      </c>
      <c r="M53" s="6" t="s">
        <f>=I53+J53+K53+L53</f>
      </c>
      <c r="N53" s="24"/>
      <c r="O53" s="24"/>
      <c r="P53" s="22"/>
    </row>
    <row collapsed="false" customFormat="false" customHeight="false" hidden="false" ht="12.1" outlineLevel="0" r="54">
      <c r="A54" s="29" t="n">
        <v>43983</v>
      </c>
      <c r="B54" s="30" t="s">
        <v>420</v>
      </c>
      <c r="C54" s="30" t="s">
        <v>434</v>
      </c>
      <c r="D54" s="30" t="s">
        <v>420</v>
      </c>
      <c r="E54" s="30" t="s">
        <v>420</v>
      </c>
      <c r="F54" s="30" t="s">
        <v>19</v>
      </c>
      <c r="G54" s="31" t="n">
        <v>1</v>
      </c>
      <c r="H54" s="32" t="n">
        <v>-0.41</v>
      </c>
      <c r="I54" s="32" t="n">
        <v>-0.41</v>
      </c>
      <c r="J54" s="32" t="n">
        <v>0</v>
      </c>
      <c r="K54" s="32" t="n">
        <v>-0</v>
      </c>
      <c r="L54" s="32" t="n">
        <v>-0</v>
      </c>
      <c r="M54" s="6" t="s">
        <f>=I54+J54+K54+L54</f>
      </c>
      <c r="N54" s="32"/>
      <c r="O54" s="32"/>
      <c r="P54" s="30"/>
    </row>
    <row collapsed="false" customFormat="false" customHeight="false" hidden="false" ht="12.1" outlineLevel="0" r="55">
      <c r="A55" s="29" t="n">
        <v>43983</v>
      </c>
      <c r="B55" s="30" t="s">
        <v>420</v>
      </c>
      <c r="C55" s="30" t="s">
        <v>435</v>
      </c>
      <c r="D55" s="30" t="s">
        <v>420</v>
      </c>
      <c r="E55" s="30" t="s">
        <v>420</v>
      </c>
      <c r="F55" s="30" t="s">
        <v>19</v>
      </c>
      <c r="G55" s="31" t="n">
        <v>1</v>
      </c>
      <c r="H55" s="32" t="n">
        <v>-0.38</v>
      </c>
      <c r="I55" s="32" t="n">
        <v>-0.38</v>
      </c>
      <c r="J55" s="32" t="n">
        <v>0</v>
      </c>
      <c r="K55" s="32" t="n">
        <v>-0</v>
      </c>
      <c r="L55" s="32" t="n">
        <v>-0</v>
      </c>
      <c r="M55" s="6" t="s">
        <f>=I55+J55+K55+L55</f>
      </c>
      <c r="N55" s="32"/>
      <c r="O55" s="32"/>
      <c r="P55" s="30"/>
    </row>
    <row collapsed="false" customFormat="false" customHeight="false" hidden="false" ht="12.1" outlineLevel="0" r="56">
      <c r="A56" s="33" t="n">
        <v>43991.395844907</v>
      </c>
      <c r="B56" s="34" t="s">
        <v>337</v>
      </c>
      <c r="C56" s="34" t="s">
        <v>404</v>
      </c>
      <c r="D56" s="34" t="s">
        <v>333</v>
      </c>
      <c r="E56" s="34" t="s">
        <v>17</v>
      </c>
      <c r="F56" s="34" t="s">
        <v>19</v>
      </c>
      <c r="G56" s="35" t="n">
        <v>-4</v>
      </c>
      <c r="H56" s="36" t="n">
        <v>34.49</v>
      </c>
      <c r="I56" s="36" t="n">
        <v>137.96</v>
      </c>
      <c r="J56" s="36" t="n">
        <v>0</v>
      </c>
      <c r="K56" s="36" t="n">
        <v>-0.358582166</v>
      </c>
      <c r="L56" s="36" t="n">
        <v>-0</v>
      </c>
      <c r="M56" s="6" t="s">
        <f>=I56+J56+K56+L56</f>
      </c>
      <c r="N56" s="36"/>
      <c r="O56" s="36"/>
      <c r="P56" s="34"/>
    </row>
    <row collapsed="false" customFormat="false" customHeight="false" hidden="false" ht="12.1" outlineLevel="0" r="57">
      <c r="A57" s="33" t="n">
        <v>43991.395844907</v>
      </c>
      <c r="B57" s="34" t="s">
        <v>341</v>
      </c>
      <c r="C57" s="34" t="s">
        <v>409</v>
      </c>
      <c r="D57" s="34" t="s">
        <v>333</v>
      </c>
      <c r="E57" s="34" t="s">
        <v>17</v>
      </c>
      <c r="F57" s="34" t="s">
        <v>19</v>
      </c>
      <c r="G57" s="35" t="n">
        <v>-7</v>
      </c>
      <c r="H57" s="36" t="n">
        <v>15.62</v>
      </c>
      <c r="I57" s="36" t="n">
        <v>109.34</v>
      </c>
      <c r="J57" s="36" t="n">
        <v>0</v>
      </c>
      <c r="K57" s="36" t="n">
        <v>-0.361906664</v>
      </c>
      <c r="L57" s="36" t="n">
        <v>-0</v>
      </c>
      <c r="M57" s="6" t="s">
        <f>=I57+J57+K57+L57</f>
      </c>
      <c r="N57" s="36"/>
      <c r="O57" s="36"/>
      <c r="P57" s="34"/>
    </row>
    <row collapsed="false" customFormat="false" customHeight="false" hidden="false" ht="12.1" outlineLevel="0" r="58">
      <c r="A58" s="33" t="n">
        <v>43991.403136574</v>
      </c>
      <c r="B58" s="34" t="s">
        <v>339</v>
      </c>
      <c r="C58" s="34" t="s">
        <v>407</v>
      </c>
      <c r="D58" s="34" t="s">
        <v>333</v>
      </c>
      <c r="E58" s="34" t="s">
        <v>17</v>
      </c>
      <c r="F58" s="34" t="s">
        <v>19</v>
      </c>
      <c r="G58" s="35" t="n">
        <v>-7</v>
      </c>
      <c r="H58" s="36" t="n">
        <v>22.01</v>
      </c>
      <c r="I58" s="36" t="n">
        <v>154.07</v>
      </c>
      <c r="J58" s="36" t="n">
        <v>0</v>
      </c>
      <c r="K58" s="36" t="n">
        <v>-0.355895197</v>
      </c>
      <c r="L58" s="36" t="n">
        <v>-0</v>
      </c>
      <c r="M58" s="6" t="s">
        <f>=I58+J58+K58+L58</f>
      </c>
      <c r="N58" s="36"/>
      <c r="O58" s="36"/>
      <c r="P58" s="34"/>
    </row>
    <row collapsed="false" customFormat="false" customHeight="false" hidden="false" ht="12.1" outlineLevel="0" r="59">
      <c r="A59" s="33" t="n">
        <v>43991.407465278</v>
      </c>
      <c r="B59" s="34" t="s">
        <v>344</v>
      </c>
      <c r="C59" s="34" t="s">
        <v>412</v>
      </c>
      <c r="D59" s="34" t="s">
        <v>333</v>
      </c>
      <c r="E59" s="34" t="s">
        <v>17</v>
      </c>
      <c r="F59" s="34" t="s">
        <v>19</v>
      </c>
      <c r="G59" s="35" t="n">
        <v>-2</v>
      </c>
      <c r="H59" s="36" t="n">
        <v>221.1</v>
      </c>
      <c r="I59" s="36" t="n">
        <v>442.2</v>
      </c>
      <c r="J59" s="36" t="n">
        <v>0</v>
      </c>
      <c r="K59" s="36" t="n">
        <v>-0.36066787</v>
      </c>
      <c r="L59" s="36" t="n">
        <v>-0</v>
      </c>
      <c r="M59" s="6" t="s">
        <f>=I59+J59+K59+L59</f>
      </c>
      <c r="N59" s="36"/>
      <c r="O59" s="36"/>
      <c r="P59" s="34"/>
    </row>
    <row collapsed="false" customFormat="false" customHeight="false" hidden="false" ht="12.1" outlineLevel="0" r="60">
      <c r="A60" s="33" t="n">
        <v>43991.409409722</v>
      </c>
      <c r="B60" s="34" t="s">
        <v>39</v>
      </c>
      <c r="C60" s="34" t="s">
        <v>40</v>
      </c>
      <c r="D60" s="34" t="s">
        <v>333</v>
      </c>
      <c r="E60" s="34" t="s">
        <v>17</v>
      </c>
      <c r="F60" s="34" t="s">
        <v>19</v>
      </c>
      <c r="G60" s="35" t="n">
        <v>-4</v>
      </c>
      <c r="H60" s="36" t="n">
        <v>21.43</v>
      </c>
      <c r="I60" s="36" t="n">
        <v>85.72</v>
      </c>
      <c r="J60" s="36" t="n">
        <v>0</v>
      </c>
      <c r="K60" s="36" t="n">
        <v>-0.353427662</v>
      </c>
      <c r="L60" s="36" t="n">
        <v>-0</v>
      </c>
      <c r="M60" s="6" t="s">
        <f>=I60+J60+K60+L60</f>
      </c>
      <c r="N60" s="36"/>
      <c r="O60" s="36"/>
      <c r="P60" s="34"/>
    </row>
    <row collapsed="false" customFormat="false" customHeight="false" hidden="false" ht="12.1" outlineLevel="0" r="61">
      <c r="A61" s="33" t="n">
        <v>43991.424641204</v>
      </c>
      <c r="B61" s="34" t="s">
        <v>346</v>
      </c>
      <c r="C61" s="34" t="s">
        <v>414</v>
      </c>
      <c r="D61" s="34" t="s">
        <v>333</v>
      </c>
      <c r="E61" s="34" t="s">
        <v>17</v>
      </c>
      <c r="F61" s="34" t="s">
        <v>19</v>
      </c>
      <c r="G61" s="35" t="n">
        <v>-6</v>
      </c>
      <c r="H61" s="36" t="n">
        <v>22.965</v>
      </c>
      <c r="I61" s="36" t="n">
        <v>137.79</v>
      </c>
      <c r="J61" s="36" t="n">
        <v>0</v>
      </c>
      <c r="K61" s="36" t="n">
        <v>-0.355216409</v>
      </c>
      <c r="L61" s="36" t="n">
        <v>-0</v>
      </c>
      <c r="M61" s="6" t="s">
        <f>=I61+J61+K61+L61</f>
      </c>
      <c r="N61" s="36"/>
      <c r="O61" s="36"/>
      <c r="P61" s="34"/>
    </row>
    <row collapsed="false" customFormat="false" customHeight="false" hidden="false" ht="12.1" outlineLevel="0" r="62">
      <c r="A62" s="33" t="n">
        <v>43991.427962963</v>
      </c>
      <c r="B62" s="34" t="s">
        <v>347</v>
      </c>
      <c r="C62" s="34" t="s">
        <v>417</v>
      </c>
      <c r="D62" s="34" t="s">
        <v>333</v>
      </c>
      <c r="E62" s="34" t="s">
        <v>17</v>
      </c>
      <c r="F62" s="34" t="s">
        <v>19</v>
      </c>
      <c r="G62" s="35" t="n">
        <v>-3</v>
      </c>
      <c r="H62" s="36" t="n">
        <v>86</v>
      </c>
      <c r="I62" s="36" t="n">
        <v>258</v>
      </c>
      <c r="J62" s="36" t="n">
        <v>0</v>
      </c>
      <c r="K62" s="36" t="n">
        <v>-0.35091605</v>
      </c>
      <c r="L62" s="36" t="n">
        <v>-0</v>
      </c>
      <c r="M62" s="6" t="s">
        <f>=I62+J62+K62+L62</f>
      </c>
      <c r="N62" s="36"/>
      <c r="O62" s="36"/>
      <c r="P62" s="34"/>
    </row>
    <row collapsed="false" customFormat="false" customHeight="false" hidden="false" ht="12.1" outlineLevel="0" r="63">
      <c r="A63" s="21" t="n">
        <v>43992</v>
      </c>
      <c r="B63" s="22" t="s">
        <v>398</v>
      </c>
      <c r="C63" s="22" t="s">
        <v>436</v>
      </c>
      <c r="D63" s="22" t="s">
        <v>419</v>
      </c>
      <c r="E63" s="22" t="s">
        <v>419</v>
      </c>
      <c r="F63" s="22" t="s">
        <v>19</v>
      </c>
      <c r="G63" s="23" t="n">
        <v>1</v>
      </c>
      <c r="H63" s="24" t="n">
        <v>3.26</v>
      </c>
      <c r="I63" s="24" t="n">
        <v>3.26</v>
      </c>
      <c r="J63" s="24" t="n">
        <v>0</v>
      </c>
      <c r="K63" s="24" t="n">
        <v>-0</v>
      </c>
      <c r="L63" s="24" t="n">
        <v>-0</v>
      </c>
      <c r="M63" s="6" t="s">
        <f>=I63+J63+K63+L63</f>
      </c>
      <c r="N63" s="24"/>
      <c r="O63" s="24"/>
      <c r="P63" s="22"/>
    </row>
    <row collapsed="false" customFormat="false" customHeight="false" hidden="false" ht="12.1" outlineLevel="0" r="64">
      <c r="A64" s="29" t="n">
        <v>43992</v>
      </c>
      <c r="B64" s="30" t="s">
        <v>420</v>
      </c>
      <c r="C64" s="30" t="s">
        <v>437</v>
      </c>
      <c r="D64" s="30" t="s">
        <v>420</v>
      </c>
      <c r="E64" s="30" t="s">
        <v>420</v>
      </c>
      <c r="F64" s="30" t="s">
        <v>19</v>
      </c>
      <c r="G64" s="31" t="n">
        <v>1</v>
      </c>
      <c r="H64" s="32" t="n">
        <v>-0.49</v>
      </c>
      <c r="I64" s="32" t="n">
        <v>-0.49</v>
      </c>
      <c r="J64" s="32" t="n">
        <v>0</v>
      </c>
      <c r="K64" s="32" t="n">
        <v>-0</v>
      </c>
      <c r="L64" s="32" t="n">
        <v>-0</v>
      </c>
      <c r="M64" s="6" t="s">
        <f>=I64+J64+K64+L64</f>
      </c>
      <c r="N64" s="32"/>
      <c r="O64" s="32"/>
      <c r="P64" s="30"/>
    </row>
    <row collapsed="false" customFormat="false" customHeight="false" hidden="false" ht="12.1" outlineLevel="0" r="65">
      <c r="A65" s="33" t="n">
        <v>43992.416145833</v>
      </c>
      <c r="B65" s="34" t="s">
        <v>345</v>
      </c>
      <c r="C65" s="34" t="s">
        <v>413</v>
      </c>
      <c r="D65" s="34" t="s">
        <v>333</v>
      </c>
      <c r="E65" s="34" t="s">
        <v>17</v>
      </c>
      <c r="F65" s="34" t="s">
        <v>19</v>
      </c>
      <c r="G65" s="35" t="n">
        <v>-5</v>
      </c>
      <c r="H65" s="36" t="n">
        <v>30.6</v>
      </c>
      <c r="I65" s="36" t="n">
        <v>153</v>
      </c>
      <c r="J65" s="36" t="n">
        <v>0</v>
      </c>
      <c r="K65" s="36" t="n">
        <v>-0.34523355</v>
      </c>
      <c r="L65" s="36" t="n">
        <v>-0</v>
      </c>
      <c r="M65" s="6" t="s">
        <f>=I65+J65+K65+L65</f>
      </c>
      <c r="N65" s="36"/>
      <c r="O65" s="36"/>
      <c r="P65" s="34"/>
    </row>
    <row collapsed="false" customFormat="false" customHeight="false" hidden="false" ht="12.1" outlineLevel="0" r="66">
      <c r="A66" s="33" t="n">
        <v>43992.487430556</v>
      </c>
      <c r="B66" s="34" t="s">
        <v>343</v>
      </c>
      <c r="C66" s="34" t="s">
        <v>411</v>
      </c>
      <c r="D66" s="34" t="s">
        <v>333</v>
      </c>
      <c r="E66" s="34" t="s">
        <v>17</v>
      </c>
      <c r="F66" s="34" t="s">
        <v>19</v>
      </c>
      <c r="G66" s="35" t="n">
        <v>-6</v>
      </c>
      <c r="H66" s="36" t="n">
        <v>28.2</v>
      </c>
      <c r="I66" s="36" t="n">
        <v>169.2</v>
      </c>
      <c r="J66" s="36" t="n">
        <v>0</v>
      </c>
      <c r="K66" s="36" t="n">
        <v>-0.34391057</v>
      </c>
      <c r="L66" s="36" t="n">
        <v>-0</v>
      </c>
      <c r="M66" s="6" t="s">
        <f>=I66+J66+K66+L66</f>
      </c>
      <c r="N66" s="36"/>
      <c r="O66" s="36"/>
      <c r="P66" s="34"/>
    </row>
    <row collapsed="false" customFormat="false" customHeight="false" hidden="false" ht="12.1" outlineLevel="0" r="67">
      <c r="A67" s="33" t="n">
        <v>43993.397662037</v>
      </c>
      <c r="B67" s="34" t="s">
        <v>342</v>
      </c>
      <c r="C67" s="34" t="s">
        <v>410</v>
      </c>
      <c r="D67" s="34" t="s">
        <v>333</v>
      </c>
      <c r="E67" s="34" t="s">
        <v>17</v>
      </c>
      <c r="F67" s="34" t="s">
        <v>19</v>
      </c>
      <c r="G67" s="35" t="n">
        <v>-4</v>
      </c>
      <c r="H67" s="36" t="n">
        <v>31.1</v>
      </c>
      <c r="I67" s="36" t="n">
        <v>124.4</v>
      </c>
      <c r="J67" s="36" t="n">
        <v>0</v>
      </c>
      <c r="K67" s="36" t="n">
        <v>-0.34628249</v>
      </c>
      <c r="L67" s="36" t="n">
        <v>-0</v>
      </c>
      <c r="M67" s="6" t="s">
        <f>=I67+J67+K67+L67</f>
      </c>
      <c r="N67" s="36"/>
      <c r="O67" s="36"/>
      <c r="P67" s="34"/>
    </row>
    <row collapsed="false" customFormat="false" customHeight="false" hidden="false" ht="12.1" outlineLevel="0" r="68">
      <c r="A68" s="33" t="n">
        <v>43993.416701389</v>
      </c>
      <c r="B68" s="34" t="s">
        <v>16</v>
      </c>
      <c r="C68" s="34" t="s">
        <v>18</v>
      </c>
      <c r="D68" s="34" t="s">
        <v>333</v>
      </c>
      <c r="E68" s="34" t="s">
        <v>17</v>
      </c>
      <c r="F68" s="34" t="s">
        <v>19</v>
      </c>
      <c r="G68" s="35" t="n">
        <v>-2</v>
      </c>
      <c r="H68" s="36" t="n">
        <v>124.012</v>
      </c>
      <c r="I68" s="36" t="n">
        <v>248.024</v>
      </c>
      <c r="J68" s="36" t="n">
        <v>0</v>
      </c>
      <c r="K68" s="36" t="n">
        <v>-0.35637658</v>
      </c>
      <c r="L68" s="36" t="n">
        <v>-0</v>
      </c>
      <c r="M68" s="6" t="s">
        <f>=I68+J68+K68+L68</f>
      </c>
      <c r="N68" s="36"/>
      <c r="O68" s="36"/>
      <c r="P68" s="34"/>
    </row>
    <row collapsed="false" customFormat="false" customHeight="false" hidden="false" ht="12.1" outlineLevel="0" r="69">
      <c r="A69" s="33" t="n">
        <v>43993.445486111</v>
      </c>
      <c r="B69" s="34" t="s">
        <v>335</v>
      </c>
      <c r="C69" s="34" t="s">
        <v>402</v>
      </c>
      <c r="D69" s="34" t="s">
        <v>333</v>
      </c>
      <c r="E69" s="34" t="s">
        <v>17</v>
      </c>
      <c r="F69" s="34" t="s">
        <v>19</v>
      </c>
      <c r="G69" s="35" t="n">
        <v>-3</v>
      </c>
      <c r="H69" s="36" t="n">
        <v>24.28</v>
      </c>
      <c r="I69" s="36" t="n">
        <v>72.84</v>
      </c>
      <c r="J69" s="36" t="n">
        <v>0</v>
      </c>
      <c r="K69" s="36" t="n">
        <v>-0.352824014</v>
      </c>
      <c r="L69" s="36" t="n">
        <v>-0</v>
      </c>
      <c r="M69" s="6" t="s">
        <f>=I69+J69+K69+L69</f>
      </c>
      <c r="N69" s="36"/>
      <c r="O69" s="36"/>
      <c r="P69" s="34"/>
    </row>
    <row collapsed="false" customFormat="false" customHeight="false" hidden="false" ht="12.1" outlineLevel="0" r="70">
      <c r="A70" s="33" t="n">
        <v>43993.446319444</v>
      </c>
      <c r="B70" s="34" t="s">
        <v>30</v>
      </c>
      <c r="C70" s="34" t="s">
        <v>31</v>
      </c>
      <c r="D70" s="34" t="s">
        <v>333</v>
      </c>
      <c r="E70" s="34" t="s">
        <v>17</v>
      </c>
      <c r="F70" s="34" t="s">
        <v>19</v>
      </c>
      <c r="G70" s="35" t="n">
        <v>-2</v>
      </c>
      <c r="H70" s="36" t="n">
        <v>95.55</v>
      </c>
      <c r="I70" s="36" t="n">
        <v>191.1</v>
      </c>
      <c r="J70" s="36" t="n">
        <v>0</v>
      </c>
      <c r="K70" s="36" t="n">
        <v>-0.35111856</v>
      </c>
      <c r="L70" s="36" t="n">
        <v>-0</v>
      </c>
      <c r="M70" s="6" t="s">
        <f>=I70+J70+K70+L70</f>
      </c>
      <c r="N70" s="36"/>
      <c r="O70" s="36"/>
      <c r="P70" s="34"/>
    </row>
    <row collapsed="false" customFormat="false" customHeight="false" hidden="false" ht="12.1" outlineLevel="0" r="71">
      <c r="A71" s="20" t="n">
        <v>43994.395833333</v>
      </c>
      <c r="B71" s="16" t="s">
        <v>346</v>
      </c>
      <c r="C71" s="16" t="s">
        <v>414</v>
      </c>
      <c r="D71" s="16" t="s">
        <v>329</v>
      </c>
      <c r="E71" s="16" t="s">
        <v>17</v>
      </c>
      <c r="F71" s="16" t="s">
        <v>19</v>
      </c>
      <c r="G71" s="7" t="n">
        <v>6</v>
      </c>
      <c r="H71" s="6" t="n">
        <v>21.75</v>
      </c>
      <c r="I71" s="6" t="n">
        <v>-130.5</v>
      </c>
      <c r="J71" s="6" t="n">
        <v>-0</v>
      </c>
      <c r="K71" s="6" t="n">
        <v>-0.35745725</v>
      </c>
      <c r="L71" s="6" t="n">
        <v>-0</v>
      </c>
      <c r="M71" s="6" t="s">
        <f>=I71+J71+K71+L71</f>
      </c>
      <c r="N71" s="6"/>
      <c r="O71" s="6"/>
      <c r="P71" s="16"/>
    </row>
    <row collapsed="false" customFormat="false" customHeight="false" hidden="false" ht="12.1" outlineLevel="0" r="72">
      <c r="A72" s="20" t="n">
        <v>43994.395833333</v>
      </c>
      <c r="B72" s="16" t="s">
        <v>335</v>
      </c>
      <c r="C72" s="16" t="s">
        <v>402</v>
      </c>
      <c r="D72" s="16" t="s">
        <v>329</v>
      </c>
      <c r="E72" s="16" t="s">
        <v>17</v>
      </c>
      <c r="F72" s="16" t="s">
        <v>19</v>
      </c>
      <c r="G72" s="7" t="n">
        <v>3</v>
      </c>
      <c r="H72" s="6" t="n">
        <v>22.67</v>
      </c>
      <c r="I72" s="6" t="n">
        <v>-68.01</v>
      </c>
      <c r="J72" s="6" t="n">
        <v>-0</v>
      </c>
      <c r="K72" s="6" t="n">
        <v>-0.35385725</v>
      </c>
      <c r="L72" s="6" t="n">
        <v>-0</v>
      </c>
      <c r="M72" s="6" t="s">
        <f>=I72+J72+K72+L72</f>
      </c>
      <c r="N72" s="6"/>
      <c r="O72" s="6"/>
      <c r="P72" s="16"/>
    </row>
    <row collapsed="false" customFormat="false" customHeight="false" hidden="false" ht="12.1" outlineLevel="0" r="73">
      <c r="A73" s="20" t="n">
        <v>43994.395833333</v>
      </c>
      <c r="B73" s="16" t="s">
        <v>343</v>
      </c>
      <c r="C73" s="16" t="s">
        <v>411</v>
      </c>
      <c r="D73" s="16" t="s">
        <v>329</v>
      </c>
      <c r="E73" s="16" t="s">
        <v>17</v>
      </c>
      <c r="F73" s="16" t="s">
        <v>19</v>
      </c>
      <c r="G73" s="7" t="n">
        <v>6</v>
      </c>
      <c r="H73" s="6" t="n">
        <v>26.7</v>
      </c>
      <c r="I73" s="6" t="n">
        <v>-160.2</v>
      </c>
      <c r="J73" s="6" t="n">
        <v>-0</v>
      </c>
      <c r="K73" s="6" t="n">
        <v>-0.35745725</v>
      </c>
      <c r="L73" s="6" t="n">
        <v>-0</v>
      </c>
      <c r="M73" s="6" t="s">
        <f>=I73+J73+K73+L73</f>
      </c>
      <c r="N73" s="6"/>
      <c r="O73" s="6"/>
      <c r="P73" s="16"/>
    </row>
    <row collapsed="false" customFormat="false" customHeight="false" hidden="false" ht="12.1" outlineLevel="0" r="74">
      <c r="A74" s="20" t="n">
        <v>43994.395844907</v>
      </c>
      <c r="B74" s="16" t="s">
        <v>16</v>
      </c>
      <c r="C74" s="16" t="s">
        <v>18</v>
      </c>
      <c r="D74" s="16" t="s">
        <v>329</v>
      </c>
      <c r="E74" s="16" t="s">
        <v>17</v>
      </c>
      <c r="F74" s="16" t="s">
        <v>19</v>
      </c>
      <c r="G74" s="7" t="n">
        <v>2</v>
      </c>
      <c r="H74" s="6" t="n">
        <v>121.435</v>
      </c>
      <c r="I74" s="6" t="n">
        <v>-242.87</v>
      </c>
      <c r="J74" s="6" t="n">
        <v>-0</v>
      </c>
      <c r="K74" s="6" t="n">
        <v>-0.34785725</v>
      </c>
      <c r="L74" s="6" t="n">
        <v>-0</v>
      </c>
      <c r="M74" s="6" t="s">
        <f>=I74+J74+K74+L74</f>
      </c>
      <c r="N74" s="6"/>
      <c r="O74" s="6"/>
      <c r="P74" s="16"/>
    </row>
    <row collapsed="false" customFormat="false" customHeight="false" hidden="false" ht="12.1" outlineLevel="0" r="75">
      <c r="A75" s="20" t="n">
        <v>43994.395844907</v>
      </c>
      <c r="B75" s="16" t="s">
        <v>339</v>
      </c>
      <c r="C75" s="16" t="s">
        <v>407</v>
      </c>
      <c r="D75" s="16" t="s">
        <v>329</v>
      </c>
      <c r="E75" s="16" t="s">
        <v>17</v>
      </c>
      <c r="F75" s="16" t="s">
        <v>19</v>
      </c>
      <c r="G75" s="7" t="n">
        <v>7</v>
      </c>
      <c r="H75" s="6" t="n">
        <v>19.63</v>
      </c>
      <c r="I75" s="6" t="n">
        <v>-137.41</v>
      </c>
      <c r="J75" s="6" t="n">
        <v>-0</v>
      </c>
      <c r="K75" s="6" t="n">
        <v>-0.33765725</v>
      </c>
      <c r="L75" s="6" t="n">
        <v>-0</v>
      </c>
      <c r="M75" s="6" t="s">
        <f>=I75+J75+K75+L75</f>
      </c>
      <c r="N75" s="6"/>
      <c r="O75" s="6"/>
      <c r="P75" s="16"/>
    </row>
    <row collapsed="false" customFormat="false" customHeight="false" hidden="false" ht="12.1" outlineLevel="0" r="76">
      <c r="A76" s="20" t="n">
        <v>43994.395844907</v>
      </c>
      <c r="B76" s="16" t="s">
        <v>30</v>
      </c>
      <c r="C76" s="16" t="s">
        <v>31</v>
      </c>
      <c r="D76" s="16" t="s">
        <v>329</v>
      </c>
      <c r="E76" s="16" t="s">
        <v>17</v>
      </c>
      <c r="F76" s="16" t="s">
        <v>19</v>
      </c>
      <c r="G76" s="7" t="n">
        <v>2</v>
      </c>
      <c r="H76" s="6" t="n">
        <v>93.69</v>
      </c>
      <c r="I76" s="6" t="n">
        <v>-187.38</v>
      </c>
      <c r="J76" s="6" t="n">
        <v>-0</v>
      </c>
      <c r="K76" s="6" t="n">
        <v>-0.34665725</v>
      </c>
      <c r="L76" s="6" t="n">
        <v>-0</v>
      </c>
      <c r="M76" s="6" t="s">
        <f>=I76+J76+K76+L76</f>
      </c>
      <c r="N76" s="6"/>
      <c r="O76" s="6"/>
      <c r="P76" s="16"/>
    </row>
    <row collapsed="false" customFormat="false" customHeight="false" hidden="false" ht="12.1" outlineLevel="0" r="77">
      <c r="A77" s="20" t="n">
        <v>43994.395844907</v>
      </c>
      <c r="B77" s="16" t="s">
        <v>341</v>
      </c>
      <c r="C77" s="16" t="s">
        <v>409</v>
      </c>
      <c r="D77" s="16" t="s">
        <v>329</v>
      </c>
      <c r="E77" s="16" t="s">
        <v>17</v>
      </c>
      <c r="F77" s="16" t="s">
        <v>19</v>
      </c>
      <c r="G77" s="7" t="n">
        <v>7</v>
      </c>
      <c r="H77" s="6" t="n">
        <v>13.22</v>
      </c>
      <c r="I77" s="6" t="n">
        <v>-92.54</v>
      </c>
      <c r="J77" s="6" t="n">
        <v>-0</v>
      </c>
      <c r="K77" s="6" t="n">
        <v>-0.37265725</v>
      </c>
      <c r="L77" s="6" t="n">
        <v>-0</v>
      </c>
      <c r="M77" s="6" t="s">
        <f>=I77+J77+K77+L77</f>
      </c>
      <c r="N77" s="6"/>
      <c r="O77" s="6"/>
      <c r="P77" s="16"/>
    </row>
    <row collapsed="false" customFormat="false" customHeight="false" hidden="false" ht="12.1" outlineLevel="0" r="78">
      <c r="A78" s="20" t="n">
        <v>43994.395856481</v>
      </c>
      <c r="B78" s="16" t="s">
        <v>347</v>
      </c>
      <c r="C78" s="16" t="s">
        <v>417</v>
      </c>
      <c r="D78" s="16" t="s">
        <v>329</v>
      </c>
      <c r="E78" s="16" t="s">
        <v>17</v>
      </c>
      <c r="F78" s="16" t="s">
        <v>19</v>
      </c>
      <c r="G78" s="7" t="n">
        <v>3</v>
      </c>
      <c r="H78" s="6" t="n">
        <v>77.88</v>
      </c>
      <c r="I78" s="6" t="n">
        <v>-233.64</v>
      </c>
      <c r="J78" s="6" t="n">
        <v>-0</v>
      </c>
      <c r="K78" s="6" t="n">
        <v>-0.34485725</v>
      </c>
      <c r="L78" s="6" t="n">
        <v>-0</v>
      </c>
      <c r="M78" s="6" t="s">
        <f>=I78+J78+K78+L78</f>
      </c>
      <c r="N78" s="6"/>
      <c r="O78" s="6"/>
      <c r="P78" s="16"/>
    </row>
    <row collapsed="false" customFormat="false" customHeight="false" hidden="false" ht="12.1" outlineLevel="0" r="79">
      <c r="A79" s="20" t="n">
        <v>43994.395856481</v>
      </c>
      <c r="B79" s="16" t="s">
        <v>345</v>
      </c>
      <c r="C79" s="16" t="s">
        <v>413</v>
      </c>
      <c r="D79" s="16" t="s">
        <v>329</v>
      </c>
      <c r="E79" s="16" t="s">
        <v>17</v>
      </c>
      <c r="F79" s="16" t="s">
        <v>19</v>
      </c>
      <c r="G79" s="7" t="n">
        <v>5</v>
      </c>
      <c r="H79" s="6" t="n">
        <v>28.03</v>
      </c>
      <c r="I79" s="6" t="n">
        <v>-140.15</v>
      </c>
      <c r="J79" s="6" t="n">
        <v>-0</v>
      </c>
      <c r="K79" s="6" t="n">
        <v>-0.34125725</v>
      </c>
      <c r="L79" s="6" t="n">
        <v>-0</v>
      </c>
      <c r="M79" s="6" t="s">
        <f>=I79+J79+K79+L79</f>
      </c>
      <c r="N79" s="6"/>
      <c r="O79" s="6"/>
      <c r="P79" s="16"/>
    </row>
    <row collapsed="false" customFormat="false" customHeight="false" hidden="false" ht="12.1" outlineLevel="0" r="80">
      <c r="A80" s="20" t="n">
        <v>43994.395856481</v>
      </c>
      <c r="B80" s="16" t="s">
        <v>39</v>
      </c>
      <c r="C80" s="16" t="s">
        <v>40</v>
      </c>
      <c r="D80" s="16" t="s">
        <v>329</v>
      </c>
      <c r="E80" s="16" t="s">
        <v>17</v>
      </c>
      <c r="F80" s="16" t="s">
        <v>19</v>
      </c>
      <c r="G80" s="7" t="n">
        <v>4</v>
      </c>
      <c r="H80" s="6" t="n">
        <v>19.97</v>
      </c>
      <c r="I80" s="6" t="n">
        <v>-79.88</v>
      </c>
      <c r="J80" s="6" t="n">
        <v>-0</v>
      </c>
      <c r="K80" s="6" t="n">
        <v>-0.34305725</v>
      </c>
      <c r="L80" s="6" t="n">
        <v>-0</v>
      </c>
      <c r="M80" s="6" t="s">
        <f>=I80+J80+K80+L80</f>
      </c>
      <c r="N80" s="6"/>
      <c r="O80" s="6"/>
      <c r="P80" s="16"/>
    </row>
    <row collapsed="false" customFormat="false" customHeight="false" hidden="false" ht="12.1" outlineLevel="0" r="81">
      <c r="A81" s="20" t="n">
        <v>43994.395868056</v>
      </c>
      <c r="B81" s="16" t="s">
        <v>337</v>
      </c>
      <c r="C81" s="16" t="s">
        <v>404</v>
      </c>
      <c r="D81" s="16" t="s">
        <v>329</v>
      </c>
      <c r="E81" s="16" t="s">
        <v>17</v>
      </c>
      <c r="F81" s="16" t="s">
        <v>19</v>
      </c>
      <c r="G81" s="7" t="n">
        <v>4</v>
      </c>
      <c r="H81" s="6" t="n">
        <v>29.86</v>
      </c>
      <c r="I81" s="6" t="n">
        <v>-119.44</v>
      </c>
      <c r="J81" s="6" t="n">
        <v>-0</v>
      </c>
      <c r="K81" s="6" t="n">
        <v>-0.34305725</v>
      </c>
      <c r="L81" s="6" t="n">
        <v>-0</v>
      </c>
      <c r="M81" s="6" t="s">
        <f>=I81+J81+K81+L81</f>
      </c>
      <c r="N81" s="6"/>
      <c r="O81" s="6"/>
      <c r="P81" s="16"/>
    </row>
    <row collapsed="false" customFormat="false" customHeight="false" hidden="false" ht="12.1" outlineLevel="0" r="82">
      <c r="A82" s="20" t="n">
        <v>43994.395972222</v>
      </c>
      <c r="B82" s="16" t="s">
        <v>344</v>
      </c>
      <c r="C82" s="16" t="s">
        <v>412</v>
      </c>
      <c r="D82" s="16" t="s">
        <v>329</v>
      </c>
      <c r="E82" s="16" t="s">
        <v>17</v>
      </c>
      <c r="F82" s="16" t="s">
        <v>19</v>
      </c>
      <c r="G82" s="7" t="n">
        <v>2</v>
      </c>
      <c r="H82" s="6" t="n">
        <v>186.8</v>
      </c>
      <c r="I82" s="6" t="n">
        <v>-373.6</v>
      </c>
      <c r="J82" s="6" t="n">
        <v>-0</v>
      </c>
      <c r="K82" s="6" t="n">
        <v>-0.34645725</v>
      </c>
      <c r="L82" s="6" t="n">
        <v>-0</v>
      </c>
      <c r="M82" s="6" t="s">
        <f>=I82+J82+K82+L82</f>
      </c>
      <c r="N82" s="6"/>
      <c r="O82" s="6"/>
      <c r="P82" s="16"/>
    </row>
    <row collapsed="false" customFormat="false" customHeight="false" hidden="false" ht="12.1" outlineLevel="0" r="83">
      <c r="A83" s="20" t="n">
        <v>43994.398599537</v>
      </c>
      <c r="B83" s="16" t="s">
        <v>348</v>
      </c>
      <c r="C83" s="16" t="s">
        <v>438</v>
      </c>
      <c r="D83" s="16" t="s">
        <v>329</v>
      </c>
      <c r="E83" s="16" t="s">
        <v>17</v>
      </c>
      <c r="F83" s="16" t="s">
        <v>19</v>
      </c>
      <c r="G83" s="7" t="n">
        <v>5</v>
      </c>
      <c r="H83" s="6" t="n">
        <v>56.71</v>
      </c>
      <c r="I83" s="6" t="n">
        <v>-283.55</v>
      </c>
      <c r="J83" s="6" t="n">
        <v>-0</v>
      </c>
      <c r="K83" s="6" t="n">
        <v>-0.34125725</v>
      </c>
      <c r="L83" s="6" t="n">
        <v>-0</v>
      </c>
      <c r="M83" s="6" t="s">
        <f>=I83+J83+K83+L83</f>
      </c>
      <c r="N83" s="6"/>
      <c r="O83" s="6"/>
      <c r="P83" s="16"/>
    </row>
    <row collapsed="false" customFormat="false" customHeight="false" hidden="false" ht="12.1" outlineLevel="0" r="84">
      <c r="A84" s="33" t="n">
        <v>43997.445891204</v>
      </c>
      <c r="B84" s="34" t="s">
        <v>344</v>
      </c>
      <c r="C84" s="34" t="s">
        <v>412</v>
      </c>
      <c r="D84" s="34" t="s">
        <v>333</v>
      </c>
      <c r="E84" s="34" t="s">
        <v>17</v>
      </c>
      <c r="F84" s="34" t="s">
        <v>19</v>
      </c>
      <c r="G84" s="35" t="n">
        <v>-2</v>
      </c>
      <c r="H84" s="36" t="n">
        <v>180</v>
      </c>
      <c r="I84" s="36" t="n">
        <v>360</v>
      </c>
      <c r="J84" s="36" t="n">
        <v>0</v>
      </c>
      <c r="K84" s="36" t="n">
        <v>-0.35485125</v>
      </c>
      <c r="L84" s="36" t="n">
        <v>-0</v>
      </c>
      <c r="M84" s="6" t="s">
        <f>=I84+J84+K84+L84</f>
      </c>
      <c r="N84" s="36"/>
      <c r="O84" s="36"/>
      <c r="P84" s="34"/>
    </row>
    <row collapsed="false" customFormat="false" customHeight="false" hidden="false" ht="12.1" outlineLevel="0" r="85">
      <c r="A85" s="33" t="n">
        <v>43997.447488426</v>
      </c>
      <c r="B85" s="34" t="s">
        <v>347</v>
      </c>
      <c r="C85" s="34" t="s">
        <v>417</v>
      </c>
      <c r="D85" s="34" t="s">
        <v>333</v>
      </c>
      <c r="E85" s="34" t="s">
        <v>17</v>
      </c>
      <c r="F85" s="34" t="s">
        <v>19</v>
      </c>
      <c r="G85" s="35" t="n">
        <v>-3</v>
      </c>
      <c r="H85" s="36" t="n">
        <v>74</v>
      </c>
      <c r="I85" s="36" t="n">
        <v>222</v>
      </c>
      <c r="J85" s="36" t="n">
        <v>0</v>
      </c>
      <c r="K85" s="36" t="n">
        <v>-0.35012045</v>
      </c>
      <c r="L85" s="36" t="n">
        <v>-0</v>
      </c>
      <c r="M85" s="6" t="s">
        <f>=I85+J85+K85+L85</f>
      </c>
      <c r="N85" s="36"/>
      <c r="O85" s="36"/>
      <c r="P85" s="34"/>
    </row>
    <row collapsed="false" customFormat="false" customHeight="false" hidden="false" ht="12.1" outlineLevel="0" r="86">
      <c r="A86" s="33" t="n">
        <v>43997.452199074</v>
      </c>
      <c r="B86" s="34" t="s">
        <v>346</v>
      </c>
      <c r="C86" s="34" t="s">
        <v>414</v>
      </c>
      <c r="D86" s="34" t="s">
        <v>333</v>
      </c>
      <c r="E86" s="34" t="s">
        <v>17</v>
      </c>
      <c r="F86" s="34" t="s">
        <v>19</v>
      </c>
      <c r="G86" s="35" t="n">
        <v>-6</v>
      </c>
      <c r="H86" s="36" t="n">
        <v>22</v>
      </c>
      <c r="I86" s="36" t="n">
        <v>132</v>
      </c>
      <c r="J86" s="36" t="n">
        <v>0</v>
      </c>
      <c r="K86" s="36" t="n">
        <v>-0.34308845</v>
      </c>
      <c r="L86" s="36" t="n">
        <v>-0</v>
      </c>
      <c r="M86" s="6" t="s">
        <f>=I86+J86+K86+L86</f>
      </c>
      <c r="N86" s="36"/>
      <c r="O86" s="36"/>
      <c r="P86" s="34"/>
    </row>
    <row collapsed="false" customFormat="false" customHeight="false" hidden="false" ht="12.1" outlineLevel="0" r="87">
      <c r="A87" s="33" t="n">
        <v>43997.453356481</v>
      </c>
      <c r="B87" s="34" t="s">
        <v>337</v>
      </c>
      <c r="C87" s="34" t="s">
        <v>404</v>
      </c>
      <c r="D87" s="34" t="s">
        <v>333</v>
      </c>
      <c r="E87" s="34" t="s">
        <v>17</v>
      </c>
      <c r="F87" s="34" t="s">
        <v>19</v>
      </c>
      <c r="G87" s="35" t="n">
        <v>-4</v>
      </c>
      <c r="H87" s="36" t="n">
        <v>29.3</v>
      </c>
      <c r="I87" s="36" t="n">
        <v>117.2</v>
      </c>
      <c r="J87" s="36" t="n">
        <v>0</v>
      </c>
      <c r="K87" s="36" t="n">
        <v>-0.34612337</v>
      </c>
      <c r="L87" s="36" t="n">
        <v>-0</v>
      </c>
      <c r="M87" s="6" t="s">
        <f>=I87+J87+K87+L87</f>
      </c>
      <c r="N87" s="36"/>
      <c r="O87" s="36"/>
      <c r="P87" s="34"/>
    </row>
    <row collapsed="false" customFormat="false" customHeight="false" hidden="false" ht="12.1" outlineLevel="0" r="88">
      <c r="A88" s="33" t="n">
        <v>43997.461053241</v>
      </c>
      <c r="B88" s="34" t="s">
        <v>343</v>
      </c>
      <c r="C88" s="34" t="s">
        <v>411</v>
      </c>
      <c r="D88" s="34" t="s">
        <v>333</v>
      </c>
      <c r="E88" s="34" t="s">
        <v>17</v>
      </c>
      <c r="F88" s="34" t="s">
        <v>19</v>
      </c>
      <c r="G88" s="35" t="n">
        <v>-6</v>
      </c>
      <c r="H88" s="36" t="n">
        <v>26</v>
      </c>
      <c r="I88" s="36" t="n">
        <v>156</v>
      </c>
      <c r="J88" s="36" t="n">
        <v>0</v>
      </c>
      <c r="K88" s="36" t="n">
        <v>-0.34361885</v>
      </c>
      <c r="L88" s="36" t="n">
        <v>-0</v>
      </c>
      <c r="M88" s="6" t="s">
        <f>=I88+J88+K88+L88</f>
      </c>
      <c r="N88" s="36"/>
      <c r="O88" s="36"/>
      <c r="P88" s="34"/>
    </row>
    <row collapsed="false" customFormat="false" customHeight="false" hidden="false" ht="12.1" outlineLevel="0" r="89">
      <c r="A89" s="33" t="n">
        <v>43997.502152778</v>
      </c>
      <c r="B89" s="34" t="s">
        <v>30</v>
      </c>
      <c r="C89" s="34" t="s">
        <v>31</v>
      </c>
      <c r="D89" s="34" t="s">
        <v>333</v>
      </c>
      <c r="E89" s="34" t="s">
        <v>17</v>
      </c>
      <c r="F89" s="34" t="s">
        <v>19</v>
      </c>
      <c r="G89" s="35" t="n">
        <v>-2</v>
      </c>
      <c r="H89" s="36" t="n">
        <v>92.6</v>
      </c>
      <c r="I89" s="36" t="n">
        <v>185.2</v>
      </c>
      <c r="J89" s="36" t="n">
        <v>0</v>
      </c>
      <c r="K89" s="36" t="n">
        <v>-0.35098817</v>
      </c>
      <c r="L89" s="36" t="n">
        <v>-0</v>
      </c>
      <c r="M89" s="6" t="s">
        <f>=I89+J89+K89+L89</f>
      </c>
      <c r="N89" s="36"/>
      <c r="O89" s="36"/>
      <c r="P89" s="34"/>
    </row>
    <row collapsed="false" customFormat="false" customHeight="false" hidden="false" ht="12.1" outlineLevel="0" r="90">
      <c r="A90" s="33" t="n">
        <v>43997.520069444</v>
      </c>
      <c r="B90" s="34" t="s">
        <v>348</v>
      </c>
      <c r="C90" s="34" t="s">
        <v>438</v>
      </c>
      <c r="D90" s="34" t="s">
        <v>333</v>
      </c>
      <c r="E90" s="34" t="s">
        <v>17</v>
      </c>
      <c r="F90" s="34" t="s">
        <v>19</v>
      </c>
      <c r="G90" s="35" t="n">
        <v>-5</v>
      </c>
      <c r="H90" s="36" t="n">
        <v>56</v>
      </c>
      <c r="I90" s="36" t="n">
        <v>280</v>
      </c>
      <c r="J90" s="36" t="n">
        <v>0</v>
      </c>
      <c r="K90" s="36" t="n">
        <v>-0.34804025</v>
      </c>
      <c r="L90" s="36" t="n">
        <v>-0</v>
      </c>
      <c r="M90" s="6" t="s">
        <f>=I90+J90+K90+L90</f>
      </c>
      <c r="N90" s="36"/>
      <c r="O90" s="36"/>
      <c r="P90" s="34"/>
    </row>
    <row collapsed="false" customFormat="false" customHeight="false" hidden="false" ht="12.1" outlineLevel="0" r="91">
      <c r="A91" s="33" t="n">
        <v>43997.528460648</v>
      </c>
      <c r="B91" s="34" t="s">
        <v>339</v>
      </c>
      <c r="C91" s="34" t="s">
        <v>407</v>
      </c>
      <c r="D91" s="34" t="s">
        <v>333</v>
      </c>
      <c r="E91" s="34" t="s">
        <v>17</v>
      </c>
      <c r="F91" s="34" t="s">
        <v>19</v>
      </c>
      <c r="G91" s="35" t="n">
        <v>-7</v>
      </c>
      <c r="H91" s="36" t="n">
        <v>19</v>
      </c>
      <c r="I91" s="36" t="n">
        <v>133</v>
      </c>
      <c r="J91" s="36" t="n">
        <v>0</v>
      </c>
      <c r="K91" s="36" t="n">
        <v>-0.34142955</v>
      </c>
      <c r="L91" s="36" t="n">
        <v>-0</v>
      </c>
      <c r="M91" s="6" t="s">
        <f>=I91+J91+K91+L91</f>
      </c>
      <c r="N91" s="36"/>
      <c r="O91" s="36"/>
      <c r="P91" s="34"/>
    </row>
    <row collapsed="false" customFormat="false" customHeight="false" hidden="false" ht="12.1" outlineLevel="0" r="92">
      <c r="A92" s="33" t="n">
        <v>43997.541076389</v>
      </c>
      <c r="B92" s="34" t="s">
        <v>341</v>
      </c>
      <c r="C92" s="34" t="s">
        <v>409</v>
      </c>
      <c r="D92" s="34" t="s">
        <v>333</v>
      </c>
      <c r="E92" s="34" t="s">
        <v>17</v>
      </c>
      <c r="F92" s="34" t="s">
        <v>19</v>
      </c>
      <c r="G92" s="35" t="n">
        <v>-7</v>
      </c>
      <c r="H92" s="36" t="n">
        <v>13</v>
      </c>
      <c r="I92" s="36" t="n">
        <v>91</v>
      </c>
      <c r="J92" s="36" t="n">
        <v>0</v>
      </c>
      <c r="K92" s="36" t="n">
        <v>-0.34050135</v>
      </c>
      <c r="L92" s="36" t="n">
        <v>-0</v>
      </c>
      <c r="M92" s="6" t="s">
        <f>=I92+J92+K92+L92</f>
      </c>
      <c r="N92" s="36"/>
      <c r="O92" s="36"/>
      <c r="P92" s="34"/>
    </row>
    <row collapsed="false" customFormat="false" customHeight="false" hidden="false" ht="12.1" outlineLevel="0" r="93">
      <c r="A93" s="33" t="n">
        <v>43997.545046296</v>
      </c>
      <c r="B93" s="34" t="s">
        <v>345</v>
      </c>
      <c r="C93" s="34" t="s">
        <v>413</v>
      </c>
      <c r="D93" s="34" t="s">
        <v>333</v>
      </c>
      <c r="E93" s="34" t="s">
        <v>17</v>
      </c>
      <c r="F93" s="34" t="s">
        <v>19</v>
      </c>
      <c r="G93" s="35" t="n">
        <v>-5</v>
      </c>
      <c r="H93" s="36" t="n">
        <v>28</v>
      </c>
      <c r="I93" s="36" t="n">
        <v>140</v>
      </c>
      <c r="J93" s="36" t="n">
        <v>0</v>
      </c>
      <c r="K93" s="36" t="n">
        <v>-0.34494625</v>
      </c>
      <c r="L93" s="36" t="n">
        <v>-0</v>
      </c>
      <c r="M93" s="6" t="s">
        <f>=I93+J93+K93+L93</f>
      </c>
      <c r="N93" s="36"/>
      <c r="O93" s="36"/>
      <c r="P93" s="34"/>
    </row>
    <row collapsed="false" customFormat="false" customHeight="false" hidden="false" ht="12.1" outlineLevel="0" r="94">
      <c r="A94" s="33" t="n">
        <v>43997.588506944</v>
      </c>
      <c r="B94" s="34" t="s">
        <v>16</v>
      </c>
      <c r="C94" s="34" t="s">
        <v>18</v>
      </c>
      <c r="D94" s="34" t="s">
        <v>333</v>
      </c>
      <c r="E94" s="34" t="s">
        <v>17</v>
      </c>
      <c r="F94" s="34" t="s">
        <v>19</v>
      </c>
      <c r="G94" s="35" t="n">
        <v>-2</v>
      </c>
      <c r="H94" s="36" t="n">
        <v>121.8</v>
      </c>
      <c r="I94" s="36" t="n">
        <v>243.6</v>
      </c>
      <c r="J94" s="36" t="n">
        <v>0</v>
      </c>
      <c r="K94" s="36" t="n">
        <v>-0.35227881</v>
      </c>
      <c r="L94" s="36" t="n">
        <v>-0</v>
      </c>
      <c r="M94" s="6" t="s">
        <f>=I94+J94+K94+L94</f>
      </c>
      <c r="N94" s="36"/>
      <c r="O94" s="36"/>
      <c r="P94" s="34"/>
    </row>
    <row collapsed="false" customFormat="false" customHeight="false" hidden="false" ht="12.1" outlineLevel="0" r="95">
      <c r="A95" s="20" t="n">
        <v>43997.624467593</v>
      </c>
      <c r="B95" s="16" t="s">
        <v>349</v>
      </c>
      <c r="C95" s="16" t="s">
        <v>439</v>
      </c>
      <c r="D95" s="16" t="s">
        <v>329</v>
      </c>
      <c r="E95" s="16" t="s">
        <v>440</v>
      </c>
      <c r="F95" s="16" t="s">
        <v>19</v>
      </c>
      <c r="G95" s="7" t="n">
        <v>20</v>
      </c>
      <c r="H95" s="6" t="n">
        <v>62</v>
      </c>
      <c r="I95" s="6" t="n">
        <v>-1240</v>
      </c>
      <c r="J95" s="6" t="n">
        <v>-0</v>
      </c>
      <c r="K95" s="6" t="n">
        <v>-0.31225725</v>
      </c>
      <c r="L95" s="6" t="n">
        <v>-0</v>
      </c>
      <c r="M95" s="6" t="s">
        <f>=I95+J95+K95+L95</f>
      </c>
      <c r="N95" s="6"/>
      <c r="O95" s="6"/>
      <c r="P95" s="16"/>
    </row>
    <row collapsed="false" customFormat="false" customHeight="false" hidden="false" ht="12.1" outlineLevel="0" r="96">
      <c r="A96" s="20" t="n">
        <v>43997.630300926</v>
      </c>
      <c r="B96" s="16" t="s">
        <v>335</v>
      </c>
      <c r="C96" s="16" t="s">
        <v>402</v>
      </c>
      <c r="D96" s="16" t="s">
        <v>329</v>
      </c>
      <c r="E96" s="16" t="s">
        <v>17</v>
      </c>
      <c r="F96" s="16" t="s">
        <v>19</v>
      </c>
      <c r="G96" s="7" t="n">
        <v>30</v>
      </c>
      <c r="H96" s="6" t="n">
        <v>24.4</v>
      </c>
      <c r="I96" s="6" t="n">
        <v>-732</v>
      </c>
      <c r="J96" s="6" t="n">
        <v>-0</v>
      </c>
      <c r="K96" s="6" t="n">
        <v>-0.29625725</v>
      </c>
      <c r="L96" s="6" t="n">
        <v>-0</v>
      </c>
      <c r="M96" s="6" t="s">
        <f>=I96+J96+K96+L96</f>
      </c>
      <c r="N96" s="6"/>
      <c r="O96" s="6"/>
      <c r="P96" s="16"/>
    </row>
    <row collapsed="false" customFormat="false" customHeight="false" hidden="false" ht="12.1" outlineLevel="0" r="97">
      <c r="A97" s="20" t="n">
        <v>43997.647118056</v>
      </c>
      <c r="B97" s="16" t="s">
        <v>350</v>
      </c>
      <c r="C97" s="16" t="s">
        <v>441</v>
      </c>
      <c r="D97" s="16" t="s">
        <v>329</v>
      </c>
      <c r="E97" s="16" t="s">
        <v>17</v>
      </c>
      <c r="F97" s="16" t="s">
        <v>19</v>
      </c>
      <c r="G97" s="7" t="n">
        <v>2</v>
      </c>
      <c r="H97" s="6" t="n">
        <v>73</v>
      </c>
      <c r="I97" s="6" t="n">
        <v>-146</v>
      </c>
      <c r="J97" s="6" t="n">
        <v>-0</v>
      </c>
      <c r="K97" s="6" t="n">
        <v>-0.34645725</v>
      </c>
      <c r="L97" s="6" t="n">
        <v>-0</v>
      </c>
      <c r="M97" s="6" t="s">
        <f>=I97+J97+K97+L97</f>
      </c>
      <c r="N97" s="6"/>
      <c r="O97" s="6"/>
      <c r="P97" s="16"/>
    </row>
    <row collapsed="false" customFormat="false" customHeight="false" hidden="false" ht="12.1" outlineLevel="0" r="98">
      <c r="A98" s="21" t="n">
        <v>44006</v>
      </c>
      <c r="B98" s="22" t="s">
        <v>398</v>
      </c>
      <c r="C98" s="22" t="s">
        <v>442</v>
      </c>
      <c r="D98" s="22" t="s">
        <v>419</v>
      </c>
      <c r="E98" s="22" t="s">
        <v>419</v>
      </c>
      <c r="F98" s="22" t="s">
        <v>19</v>
      </c>
      <c r="G98" s="23" t="n">
        <v>1</v>
      </c>
      <c r="H98" s="24" t="n">
        <v>0.32</v>
      </c>
      <c r="I98" s="24" t="n">
        <v>0.32</v>
      </c>
      <c r="J98" s="24" t="n">
        <v>0</v>
      </c>
      <c r="K98" s="24" t="n">
        <v>-0</v>
      </c>
      <c r="L98" s="24" t="n">
        <v>-0</v>
      </c>
      <c r="M98" s="6" t="s">
        <f>=I98+J98+K98+L98</f>
      </c>
      <c r="N98" s="24"/>
      <c r="O98" s="24"/>
      <c r="P98" s="22"/>
    </row>
    <row collapsed="false" customFormat="false" customHeight="false" hidden="false" ht="12.1" outlineLevel="0" r="99">
      <c r="A99" s="29" t="n">
        <v>44006</v>
      </c>
      <c r="B99" s="30" t="s">
        <v>420</v>
      </c>
      <c r="C99" s="30" t="s">
        <v>443</v>
      </c>
      <c r="D99" s="30" t="s">
        <v>420</v>
      </c>
      <c r="E99" s="30" t="s">
        <v>420</v>
      </c>
      <c r="F99" s="30" t="s">
        <v>19</v>
      </c>
      <c r="G99" s="31" t="n">
        <v>1</v>
      </c>
      <c r="H99" s="32" t="n">
        <v>-0.05</v>
      </c>
      <c r="I99" s="32" t="n">
        <v>-0.05</v>
      </c>
      <c r="J99" s="32" t="n">
        <v>0</v>
      </c>
      <c r="K99" s="32" t="n">
        <v>-0</v>
      </c>
      <c r="L99" s="32" t="n">
        <v>-0</v>
      </c>
      <c r="M99" s="6" t="s">
        <f>=I99+J99+K99+L99</f>
      </c>
      <c r="N99" s="32"/>
      <c r="O99" s="32"/>
      <c r="P99" s="30"/>
    </row>
    <row collapsed="false" customFormat="false" customHeight="false" hidden="false" ht="12.1" outlineLevel="0" r="100">
      <c r="A100" s="21" t="n">
        <v>44012</v>
      </c>
      <c r="B100" s="22" t="s">
        <v>398</v>
      </c>
      <c r="C100" s="22" t="s">
        <v>444</v>
      </c>
      <c r="D100" s="22" t="s">
        <v>419</v>
      </c>
      <c r="E100" s="22" t="s">
        <v>419</v>
      </c>
      <c r="F100" s="22" t="s">
        <v>19</v>
      </c>
      <c r="G100" s="23" t="n">
        <v>1</v>
      </c>
      <c r="H100" s="24" t="n">
        <v>1.28</v>
      </c>
      <c r="I100" s="24" t="n">
        <v>1.28</v>
      </c>
      <c r="J100" s="24" t="n">
        <v>0</v>
      </c>
      <c r="K100" s="24" t="n">
        <v>-0</v>
      </c>
      <c r="L100" s="24" t="n">
        <v>-0</v>
      </c>
      <c r="M100" s="6" t="s">
        <f>=I100+J100+K100+L100</f>
      </c>
      <c r="N100" s="24"/>
      <c r="O100" s="24"/>
      <c r="P100" s="22"/>
    </row>
    <row collapsed="false" customFormat="false" customHeight="false" hidden="false" ht="12.1" outlineLevel="0" r="101">
      <c r="A101" s="29" t="n">
        <v>44012</v>
      </c>
      <c r="B101" s="30" t="s">
        <v>420</v>
      </c>
      <c r="C101" s="30" t="s">
        <v>445</v>
      </c>
      <c r="D101" s="30" t="s">
        <v>420</v>
      </c>
      <c r="E101" s="30" t="s">
        <v>420</v>
      </c>
      <c r="F101" s="30" t="s">
        <v>19</v>
      </c>
      <c r="G101" s="31" t="n">
        <v>1</v>
      </c>
      <c r="H101" s="32" t="n">
        <v>-0.19</v>
      </c>
      <c r="I101" s="32" t="n">
        <v>-0.19</v>
      </c>
      <c r="J101" s="32" t="n">
        <v>0</v>
      </c>
      <c r="K101" s="32" t="n">
        <v>-0</v>
      </c>
      <c r="L101" s="32" t="n">
        <v>-0</v>
      </c>
      <c r="M101" s="6" t="s">
        <f>=I101+J101+K101+L101</f>
      </c>
      <c r="N101" s="32"/>
      <c r="O101" s="32"/>
      <c r="P101" s="30"/>
    </row>
    <row collapsed="false" customFormat="false" customHeight="false" hidden="false" ht="12.1" outlineLevel="0" r="102">
      <c r="A102" s="29" t="n">
        <v>44018</v>
      </c>
      <c r="B102" s="30" t="s">
        <v>400</v>
      </c>
      <c r="C102" s="30" t="s">
        <v>446</v>
      </c>
      <c r="D102" s="30" t="s">
        <v>400</v>
      </c>
      <c r="E102" s="30" t="s">
        <v>400</v>
      </c>
      <c r="F102" s="30" t="s">
        <v>19</v>
      </c>
      <c r="G102" s="31" t="n">
        <v>1</v>
      </c>
      <c r="H102" s="32" t="n">
        <v>-0.04</v>
      </c>
      <c r="I102" s="32" t="n">
        <v>-0.04</v>
      </c>
      <c r="J102" s="32" t="n">
        <v>0</v>
      </c>
      <c r="K102" s="32" t="n">
        <v>-0</v>
      </c>
      <c r="L102" s="32" t="n">
        <v>-0</v>
      </c>
      <c r="M102" s="6" t="s">
        <f>=I102+J102+K102+L102</f>
      </c>
      <c r="N102" s="32"/>
      <c r="O102" s="32"/>
      <c r="P102" s="30"/>
    </row>
    <row collapsed="false" customFormat="false" customHeight="false" hidden="false" ht="12.1" outlineLevel="0" r="103">
      <c r="A103" s="29" t="n">
        <v>44018</v>
      </c>
      <c r="B103" s="30" t="s">
        <v>400</v>
      </c>
      <c r="C103" s="30" t="s">
        <v>446</v>
      </c>
      <c r="D103" s="30" t="s">
        <v>400</v>
      </c>
      <c r="E103" s="30" t="s">
        <v>400</v>
      </c>
      <c r="F103" s="30" t="s">
        <v>19</v>
      </c>
      <c r="G103" s="31" t="n">
        <v>1</v>
      </c>
      <c r="H103" s="32" t="n">
        <v>-0.04</v>
      </c>
      <c r="I103" s="32" t="n">
        <v>-0.04</v>
      </c>
      <c r="J103" s="32" t="n">
        <v>0</v>
      </c>
      <c r="K103" s="32" t="n">
        <v>-0</v>
      </c>
      <c r="L103" s="32" t="n">
        <v>-0</v>
      </c>
      <c r="M103" s="6" t="s">
        <f>=I103+J103+K103+L103</f>
      </c>
      <c r="N103" s="32"/>
      <c r="O103" s="32"/>
      <c r="P103" s="30"/>
    </row>
    <row collapsed="false" customFormat="false" customHeight="false" hidden="false" ht="12.1" outlineLevel="0" r="104">
      <c r="A104" s="33" t="n">
        <v>44019.530810185</v>
      </c>
      <c r="B104" s="34" t="s">
        <v>335</v>
      </c>
      <c r="C104" s="34" t="s">
        <v>402</v>
      </c>
      <c r="D104" s="34" t="s">
        <v>333</v>
      </c>
      <c r="E104" s="34" t="s">
        <v>17</v>
      </c>
      <c r="F104" s="34" t="s">
        <v>19</v>
      </c>
      <c r="G104" s="35" t="n">
        <v>-33</v>
      </c>
      <c r="H104" s="36" t="n">
        <v>25.2</v>
      </c>
      <c r="I104" s="36" t="n">
        <v>831.6</v>
      </c>
      <c r="J104" s="36" t="n">
        <v>0</v>
      </c>
      <c r="K104" s="36" t="n">
        <v>-0.37916261</v>
      </c>
      <c r="L104" s="36" t="n">
        <v>-0</v>
      </c>
      <c r="M104" s="6" t="s">
        <f>=I104+J104+K104+L104</f>
      </c>
      <c r="N104" s="36"/>
      <c r="O104" s="36"/>
      <c r="P104" s="34"/>
    </row>
    <row collapsed="false" customFormat="false" customHeight="false" hidden="false" ht="12.1" outlineLevel="0" r="105">
      <c r="A105" s="33" t="n">
        <v>44019.532696759</v>
      </c>
      <c r="B105" s="34" t="s">
        <v>350</v>
      </c>
      <c r="C105" s="34" t="s">
        <v>441</v>
      </c>
      <c r="D105" s="34" t="s">
        <v>333</v>
      </c>
      <c r="E105" s="34" t="s">
        <v>17</v>
      </c>
      <c r="F105" s="34" t="s">
        <v>19</v>
      </c>
      <c r="G105" s="35" t="n">
        <v>-2</v>
      </c>
      <c r="H105" s="36" t="n">
        <v>76.07</v>
      </c>
      <c r="I105" s="36" t="n">
        <v>152.14</v>
      </c>
      <c r="J105" s="36" t="n">
        <v>0</v>
      </c>
      <c r="K105" s="36" t="n">
        <v>-0.350057544</v>
      </c>
      <c r="L105" s="36" t="n">
        <v>-0</v>
      </c>
      <c r="M105" s="6" t="s">
        <f>=I105+J105+K105+L105</f>
      </c>
      <c r="N105" s="36"/>
      <c r="O105" s="36"/>
      <c r="P105" s="34"/>
    </row>
    <row collapsed="false" customFormat="false" customHeight="false" hidden="false" ht="12.1" outlineLevel="0" r="106">
      <c r="A106" s="21" t="n">
        <v>44021</v>
      </c>
      <c r="B106" s="22" t="s">
        <v>398</v>
      </c>
      <c r="C106" s="22" t="s">
        <v>447</v>
      </c>
      <c r="D106" s="22" t="s">
        <v>419</v>
      </c>
      <c r="E106" s="22" t="s">
        <v>419</v>
      </c>
      <c r="F106" s="22" t="s">
        <v>19</v>
      </c>
      <c r="G106" s="23" t="n">
        <v>1</v>
      </c>
      <c r="H106" s="24" t="n">
        <v>0.88</v>
      </c>
      <c r="I106" s="24" t="n">
        <v>0.88</v>
      </c>
      <c r="J106" s="24" t="n">
        <v>0</v>
      </c>
      <c r="K106" s="24" t="n">
        <v>-0</v>
      </c>
      <c r="L106" s="24" t="n">
        <v>-0</v>
      </c>
      <c r="M106" s="6" t="s">
        <f>=I106+J106+K106+L106</f>
      </c>
      <c r="N106" s="24"/>
      <c r="O106" s="24"/>
      <c r="P106" s="22"/>
    </row>
    <row collapsed="false" customFormat="false" customHeight="false" hidden="false" ht="12.1" outlineLevel="0" r="107">
      <c r="A107" s="20" t="n">
        <v>44021.400023148</v>
      </c>
      <c r="B107" s="16" t="s">
        <v>351</v>
      </c>
      <c r="C107" s="16" t="s">
        <v>448</v>
      </c>
      <c r="D107" s="16" t="s">
        <v>329</v>
      </c>
      <c r="E107" s="16" t="s">
        <v>17</v>
      </c>
      <c r="F107" s="16" t="s">
        <v>19</v>
      </c>
      <c r="G107" s="7" t="n">
        <v>2</v>
      </c>
      <c r="H107" s="6" t="n">
        <v>183.7</v>
      </c>
      <c r="I107" s="6" t="n">
        <v>-367.4</v>
      </c>
      <c r="J107" s="6" t="n">
        <v>-0</v>
      </c>
      <c r="K107" s="6" t="n">
        <v>-0.34665725</v>
      </c>
      <c r="L107" s="6" t="n">
        <v>-0</v>
      </c>
      <c r="M107" s="6" t="s">
        <f>=I107+J107+K107+L107</f>
      </c>
      <c r="N107" s="6"/>
      <c r="O107" s="6"/>
      <c r="P107" s="16"/>
    </row>
    <row collapsed="false" customFormat="false" customHeight="false" hidden="false" ht="12.1" outlineLevel="0" r="108">
      <c r="A108" s="20" t="n">
        <v>44021.400138889</v>
      </c>
      <c r="B108" s="16" t="s">
        <v>352</v>
      </c>
      <c r="C108" s="16" t="s">
        <v>449</v>
      </c>
      <c r="D108" s="16" t="s">
        <v>329</v>
      </c>
      <c r="E108" s="16" t="s">
        <v>17</v>
      </c>
      <c r="F108" s="16" t="s">
        <v>19</v>
      </c>
      <c r="G108" s="7" t="n">
        <v>1</v>
      </c>
      <c r="H108" s="6" t="n">
        <v>370</v>
      </c>
      <c r="I108" s="6" t="n">
        <v>-370</v>
      </c>
      <c r="J108" s="6" t="n">
        <v>-0</v>
      </c>
      <c r="K108" s="6" t="n">
        <v>-0.34835725</v>
      </c>
      <c r="L108" s="6" t="n">
        <v>-0</v>
      </c>
      <c r="M108" s="6" t="s">
        <f>=I108+J108+K108+L108</f>
      </c>
      <c r="N108" s="6"/>
      <c r="O108" s="6"/>
      <c r="P108" s="16"/>
    </row>
    <row collapsed="false" customFormat="false" customHeight="false" hidden="false" ht="12.1" outlineLevel="0" r="109">
      <c r="A109" s="20" t="n">
        <v>44021.405381944</v>
      </c>
      <c r="B109" s="16" t="s">
        <v>353</v>
      </c>
      <c r="C109" s="16" t="s">
        <v>450</v>
      </c>
      <c r="D109" s="16" t="s">
        <v>329</v>
      </c>
      <c r="E109" s="16" t="s">
        <v>17</v>
      </c>
      <c r="F109" s="16" t="s">
        <v>19</v>
      </c>
      <c r="G109" s="7" t="n">
        <v>3</v>
      </c>
      <c r="H109" s="6" t="n">
        <v>60.8</v>
      </c>
      <c r="I109" s="6" t="n">
        <v>-182.4</v>
      </c>
      <c r="J109" s="6" t="n">
        <v>-0</v>
      </c>
      <c r="K109" s="6" t="n">
        <v>-0.34455725</v>
      </c>
      <c r="L109" s="6" t="n">
        <v>-0</v>
      </c>
      <c r="M109" s="6" t="s">
        <f>=I109+J109+K109+L109</f>
      </c>
      <c r="N109" s="6"/>
      <c r="O109" s="6"/>
      <c r="P109" s="16"/>
    </row>
    <row collapsed="false" customFormat="false" customHeight="false" hidden="false" ht="12.1" outlineLevel="0" r="110">
      <c r="A110" s="20" t="n">
        <v>44021.406458333</v>
      </c>
      <c r="B110" s="16" t="s">
        <v>354</v>
      </c>
      <c r="C110" s="16" t="s">
        <v>451</v>
      </c>
      <c r="D110" s="16" t="s">
        <v>329</v>
      </c>
      <c r="E110" s="16" t="s">
        <v>17</v>
      </c>
      <c r="F110" s="16" t="s">
        <v>19</v>
      </c>
      <c r="G110" s="7" t="n">
        <v>2</v>
      </c>
      <c r="H110" s="6" t="n">
        <v>26.46</v>
      </c>
      <c r="I110" s="6" t="n">
        <v>-52.92</v>
      </c>
      <c r="J110" s="6" t="n">
        <v>-0</v>
      </c>
      <c r="K110" s="6" t="n">
        <v>-0.34645725</v>
      </c>
      <c r="L110" s="6" t="n">
        <v>-0</v>
      </c>
      <c r="M110" s="6" t="s">
        <f>=I110+J110+K110+L110</f>
      </c>
      <c r="N110" s="6"/>
      <c r="O110" s="6"/>
      <c r="P110" s="16"/>
    </row>
    <row collapsed="false" customFormat="false" customHeight="false" hidden="false" ht="12.1" outlineLevel="0" r="111">
      <c r="A111" s="20" t="n">
        <v>44021.408194444</v>
      </c>
      <c r="B111" s="16" t="s">
        <v>355</v>
      </c>
      <c r="C111" s="16" t="s">
        <v>452</v>
      </c>
      <c r="D111" s="16" t="s">
        <v>329</v>
      </c>
      <c r="E111" s="16" t="s">
        <v>17</v>
      </c>
      <c r="F111" s="16" t="s">
        <v>19</v>
      </c>
      <c r="G111" s="7" t="n">
        <v>2</v>
      </c>
      <c r="H111" s="6" t="n">
        <v>8.34</v>
      </c>
      <c r="I111" s="6" t="n">
        <v>-16.68</v>
      </c>
      <c r="J111" s="6" t="n">
        <v>-0</v>
      </c>
      <c r="K111" s="6" t="n">
        <v>-0.172722598</v>
      </c>
      <c r="L111" s="6" t="n">
        <v>-0</v>
      </c>
      <c r="M111" s="6" t="s">
        <f>=I111+J111+K111+L111</f>
      </c>
      <c r="N111" s="6"/>
      <c r="O111" s="6"/>
      <c r="P111" s="16"/>
    </row>
    <row collapsed="false" customFormat="false" customHeight="false" hidden="false" ht="12.1" outlineLevel="0" r="112">
      <c r="A112" s="33" t="n">
        <v>44039.444398148</v>
      </c>
      <c r="B112" s="34" t="s">
        <v>355</v>
      </c>
      <c r="C112" s="34" t="s">
        <v>452</v>
      </c>
      <c r="D112" s="34" t="s">
        <v>333</v>
      </c>
      <c r="E112" s="34" t="s">
        <v>17</v>
      </c>
      <c r="F112" s="34" t="s">
        <v>19</v>
      </c>
      <c r="G112" s="35" t="n">
        <v>-2</v>
      </c>
      <c r="H112" s="36" t="n">
        <v>10.5</v>
      </c>
      <c r="I112" s="36" t="n">
        <v>21</v>
      </c>
      <c r="J112" s="36" t="n">
        <v>0</v>
      </c>
      <c r="K112" s="36" t="n">
        <v>-0.20705645</v>
      </c>
      <c r="L112" s="36" t="n">
        <v>-0</v>
      </c>
      <c r="M112" s="6" t="s">
        <f>=I112+J112+K112+L112</f>
      </c>
      <c r="N112" s="36"/>
      <c r="O112" s="36"/>
      <c r="P112" s="34"/>
    </row>
    <row collapsed="false" customFormat="false" customHeight="false" hidden="false" ht="12.1" outlineLevel="0" r="113">
      <c r="A113" s="21" t="n">
        <v>44042</v>
      </c>
      <c r="B113" s="22" t="s">
        <v>398</v>
      </c>
      <c r="C113" s="22" t="s">
        <v>423</v>
      </c>
      <c r="D113" s="22" t="s">
        <v>419</v>
      </c>
      <c r="E113" s="22" t="s">
        <v>419</v>
      </c>
      <c r="F113" s="22" t="s">
        <v>19</v>
      </c>
      <c r="G113" s="23" t="n">
        <v>1</v>
      </c>
      <c r="H113" s="24" t="n">
        <v>15.68</v>
      </c>
      <c r="I113" s="24" t="n">
        <v>15.68</v>
      </c>
      <c r="J113" s="24" t="n">
        <v>0</v>
      </c>
      <c r="K113" s="24" t="n">
        <v>-0</v>
      </c>
      <c r="L113" s="24" t="n">
        <v>-0</v>
      </c>
      <c r="M113" s="6" t="s">
        <f>=I113+J113+K113+L113</f>
      </c>
      <c r="N113" s="24"/>
      <c r="O113" s="24"/>
      <c r="P113" s="22"/>
    </row>
    <row collapsed="false" customFormat="false" customHeight="false" hidden="false" ht="12.1" outlineLevel="0" r="114">
      <c r="A114" s="29" t="n">
        <v>44042</v>
      </c>
      <c r="B114" s="30" t="s">
        <v>420</v>
      </c>
      <c r="C114" s="30" t="s">
        <v>425</v>
      </c>
      <c r="D114" s="30" t="s">
        <v>420</v>
      </c>
      <c r="E114" s="30" t="s">
        <v>420</v>
      </c>
      <c r="F114" s="30" t="s">
        <v>19</v>
      </c>
      <c r="G114" s="31" t="n">
        <v>1</v>
      </c>
      <c r="H114" s="32" t="n">
        <v>-2.35</v>
      </c>
      <c r="I114" s="32" t="n">
        <v>-2.35</v>
      </c>
      <c r="J114" s="32" t="n">
        <v>0</v>
      </c>
      <c r="K114" s="32" t="n">
        <v>-0</v>
      </c>
      <c r="L114" s="32" t="n">
        <v>-0</v>
      </c>
      <c r="M114" s="6" t="s">
        <f>=I114+J114+K114+L114</f>
      </c>
      <c r="N114" s="32"/>
      <c r="O114" s="32"/>
      <c r="P114" s="30"/>
    </row>
    <row collapsed="false" customFormat="false" customHeight="false" hidden="false" ht="12.1" outlineLevel="0" r="115">
      <c r="A115" s="29" t="n">
        <v>44042</v>
      </c>
      <c r="B115" s="30" t="s">
        <v>420</v>
      </c>
      <c r="C115" s="30" t="s">
        <v>425</v>
      </c>
      <c r="D115" s="30" t="s">
        <v>420</v>
      </c>
      <c r="E115" s="30" t="s">
        <v>420</v>
      </c>
      <c r="F115" s="30" t="s">
        <v>19</v>
      </c>
      <c r="G115" s="31" t="n">
        <v>1</v>
      </c>
      <c r="H115" s="32" t="n">
        <v>-1.76</v>
      </c>
      <c r="I115" s="32" t="n">
        <v>-1.76</v>
      </c>
      <c r="J115" s="32" t="n">
        <v>0</v>
      </c>
      <c r="K115" s="32" t="n">
        <v>-0</v>
      </c>
      <c r="L115" s="32" t="n">
        <v>-0</v>
      </c>
      <c r="M115" s="6" t="s">
        <f>=I115+J115+K115+L115</f>
      </c>
      <c r="N115" s="32"/>
      <c r="O115" s="32"/>
      <c r="P115" s="30"/>
    </row>
    <row collapsed="false" customFormat="false" customHeight="false" hidden="false" ht="12.1" outlineLevel="0" r="116">
      <c r="A116" s="29" t="n">
        <v>44048</v>
      </c>
      <c r="B116" s="30" t="s">
        <v>400</v>
      </c>
      <c r="C116" s="30" t="s">
        <v>453</v>
      </c>
      <c r="D116" s="30" t="s">
        <v>400</v>
      </c>
      <c r="E116" s="30" t="s">
        <v>400</v>
      </c>
      <c r="F116" s="30" t="s">
        <v>19</v>
      </c>
      <c r="G116" s="31" t="n">
        <v>1</v>
      </c>
      <c r="H116" s="32" t="n">
        <v>-7.5</v>
      </c>
      <c r="I116" s="32" t="n">
        <v>-7.5</v>
      </c>
      <c r="J116" s="32" t="n">
        <v>0</v>
      </c>
      <c r="K116" s="32" t="n">
        <v>-0</v>
      </c>
      <c r="L116" s="32" t="n">
        <v>-0</v>
      </c>
      <c r="M116" s="6" t="s">
        <f>=I116+J116+K116+L116</f>
      </c>
      <c r="N116" s="32"/>
      <c r="O116" s="32"/>
      <c r="P116" s="30"/>
    </row>
    <row collapsed="false" customFormat="false" customHeight="false" hidden="false" ht="12.1" outlineLevel="0" r="117">
      <c r="A117" s="21" t="n">
        <v>44050</v>
      </c>
      <c r="B117" s="22" t="s">
        <v>398</v>
      </c>
      <c r="C117" s="22" t="s">
        <v>112</v>
      </c>
      <c r="D117" s="22" t="s">
        <v>398</v>
      </c>
      <c r="E117" s="22" t="s">
        <v>398</v>
      </c>
      <c r="F117" s="22" t="s">
        <v>38</v>
      </c>
      <c r="G117" s="23" t="n">
        <v>1</v>
      </c>
      <c r="H117" s="24" t="n">
        <v>5</v>
      </c>
      <c r="I117" s="24" t="n">
        <v>5</v>
      </c>
      <c r="J117" s="24" t="n">
        <v>0</v>
      </c>
      <c r="K117" s="24" t="n">
        <v>-0</v>
      </c>
      <c r="L117" s="24" t="n">
        <v>-0</v>
      </c>
      <c r="M117" s="24"/>
      <c r="N117" s="24"/>
      <c r="O117" s="6" t="s">
        <f>=I117+J117+K117+L117</f>
      </c>
      <c r="P117" s="22"/>
    </row>
    <row collapsed="false" customFormat="false" customHeight="false" hidden="false" ht="12.1" outlineLevel="0" r="118">
      <c r="A118" s="21" t="n">
        <v>44055</v>
      </c>
      <c r="B118" s="22" t="s">
        <v>398</v>
      </c>
      <c r="C118" s="22" t="s">
        <v>428</v>
      </c>
      <c r="D118" s="22" t="s">
        <v>419</v>
      </c>
      <c r="E118" s="22" t="s">
        <v>419</v>
      </c>
      <c r="F118" s="22" t="s">
        <v>19</v>
      </c>
      <c r="G118" s="23" t="n">
        <v>1</v>
      </c>
      <c r="H118" s="24" t="n">
        <v>1.78</v>
      </c>
      <c r="I118" s="24" t="n">
        <v>1.78</v>
      </c>
      <c r="J118" s="24" t="n">
        <v>0</v>
      </c>
      <c r="K118" s="24" t="n">
        <v>-0</v>
      </c>
      <c r="L118" s="24" t="n">
        <v>-0</v>
      </c>
      <c r="M118" s="6" t="s">
        <f>=I118+J118+K118+L118</f>
      </c>
      <c r="N118" s="24"/>
      <c r="O118" s="24"/>
      <c r="P118" s="22"/>
    </row>
    <row collapsed="false" customFormat="false" customHeight="false" hidden="false" ht="12.1" outlineLevel="0" r="119">
      <c r="A119" s="29" t="n">
        <v>44055</v>
      </c>
      <c r="B119" s="30" t="s">
        <v>420</v>
      </c>
      <c r="C119" s="30" t="s">
        <v>429</v>
      </c>
      <c r="D119" s="30" t="s">
        <v>420</v>
      </c>
      <c r="E119" s="30" t="s">
        <v>420</v>
      </c>
      <c r="F119" s="30" t="s">
        <v>19</v>
      </c>
      <c r="G119" s="31" t="n">
        <v>1</v>
      </c>
      <c r="H119" s="32" t="n">
        <v>-0.66</v>
      </c>
      <c r="I119" s="32" t="n">
        <v>-0.66</v>
      </c>
      <c r="J119" s="32" t="n">
        <v>0</v>
      </c>
      <c r="K119" s="32" t="n">
        <v>-0</v>
      </c>
      <c r="L119" s="32" t="n">
        <v>-0</v>
      </c>
      <c r="M119" s="6" t="s">
        <f>=I119+J119+K119+L119</f>
      </c>
      <c r="N119" s="32"/>
      <c r="O119" s="32"/>
      <c r="P119" s="30"/>
    </row>
    <row collapsed="false" customFormat="false" customHeight="false" hidden="false" ht="12.1" outlineLevel="0" r="120">
      <c r="A120" s="20" t="n">
        <v>44062.409618056</v>
      </c>
      <c r="B120" s="16" t="s">
        <v>356</v>
      </c>
      <c r="C120" s="16" t="s">
        <v>454</v>
      </c>
      <c r="D120" s="16" t="s">
        <v>329</v>
      </c>
      <c r="E120" s="16" t="s">
        <v>17</v>
      </c>
      <c r="F120" s="16" t="s">
        <v>19</v>
      </c>
      <c r="G120" s="7" t="n">
        <v>3</v>
      </c>
      <c r="H120" s="6" t="n">
        <v>10.3</v>
      </c>
      <c r="I120" s="6" t="n">
        <v>-30.9</v>
      </c>
      <c r="J120" s="6" t="n">
        <v>-0</v>
      </c>
      <c r="K120" s="6" t="n">
        <v>-0.303827115</v>
      </c>
      <c r="L120" s="6" t="n">
        <v>-0</v>
      </c>
      <c r="M120" s="6" t="s">
        <f>=I120+J120+K120+L120</f>
      </c>
      <c r="N120" s="6"/>
      <c r="O120" s="6"/>
      <c r="P120" s="16"/>
    </row>
    <row collapsed="false" customFormat="false" customHeight="false" hidden="false" ht="12.1" outlineLevel="0" r="121">
      <c r="A121" s="21" t="n">
        <v>44075</v>
      </c>
      <c r="B121" s="22" t="s">
        <v>398</v>
      </c>
      <c r="C121" s="22" t="s">
        <v>112</v>
      </c>
      <c r="D121" s="22" t="s">
        <v>398</v>
      </c>
      <c r="E121" s="22" t="s">
        <v>398</v>
      </c>
      <c r="F121" s="22" t="s">
        <v>38</v>
      </c>
      <c r="G121" s="23" t="n">
        <v>1</v>
      </c>
      <c r="H121" s="24" t="n">
        <v>50</v>
      </c>
      <c r="I121" s="24" t="n">
        <v>50</v>
      </c>
      <c r="J121" s="24" t="n">
        <v>0</v>
      </c>
      <c r="K121" s="24" t="n">
        <v>-0</v>
      </c>
      <c r="L121" s="24" t="n">
        <v>-0</v>
      </c>
      <c r="M121" s="24"/>
      <c r="N121" s="24"/>
      <c r="O121" s="6" t="s">
        <f>=I121+J121+K121+L121</f>
      </c>
      <c r="P121" s="22"/>
    </row>
    <row collapsed="false" customFormat="false" customHeight="false" hidden="false" ht="12.1" outlineLevel="0" r="122">
      <c r="A122" s="20" t="n">
        <v>44076.607696759</v>
      </c>
      <c r="B122" s="16" t="s">
        <v>21</v>
      </c>
      <c r="C122" s="16" t="s">
        <v>22</v>
      </c>
      <c r="D122" s="16" t="s">
        <v>329</v>
      </c>
      <c r="E122" s="16" t="s">
        <v>17</v>
      </c>
      <c r="F122" s="16" t="s">
        <v>19</v>
      </c>
      <c r="G122" s="7" t="n">
        <v>1</v>
      </c>
      <c r="H122" s="6" t="n">
        <v>52.4</v>
      </c>
      <c r="I122" s="6" t="n">
        <v>-52.4</v>
      </c>
      <c r="J122" s="6" t="n">
        <v>-0</v>
      </c>
      <c r="K122" s="6" t="n">
        <v>-0.34835725</v>
      </c>
      <c r="L122" s="6" t="n">
        <v>-0</v>
      </c>
      <c r="M122" s="6" t="s">
        <f>=I122+J122+K122+L122</f>
      </c>
      <c r="N122" s="6"/>
      <c r="O122" s="6"/>
      <c r="P122" s="16"/>
    </row>
    <row collapsed="false" customFormat="false" customHeight="false" hidden="false" ht="12.1" outlineLevel="0" r="123">
      <c r="A123" s="29" t="n">
        <v>44077</v>
      </c>
      <c r="B123" s="30" t="s">
        <v>400</v>
      </c>
      <c r="C123" s="30" t="s">
        <v>455</v>
      </c>
      <c r="D123" s="30" t="s">
        <v>400</v>
      </c>
      <c r="E123" s="30" t="s">
        <v>400</v>
      </c>
      <c r="F123" s="30" t="s">
        <v>19</v>
      </c>
      <c r="G123" s="31" t="n">
        <v>1</v>
      </c>
      <c r="H123" s="32" t="n">
        <v>-7.7</v>
      </c>
      <c r="I123" s="32" t="n">
        <v>-7.7</v>
      </c>
      <c r="J123" s="32" t="n">
        <v>0</v>
      </c>
      <c r="K123" s="32" t="n">
        <v>-0</v>
      </c>
      <c r="L123" s="32" t="n">
        <v>-0</v>
      </c>
      <c r="M123" s="6" t="s">
        <f>=I123+J123+K123+L123</f>
      </c>
      <c r="N123" s="32"/>
      <c r="O123" s="32"/>
      <c r="P123" s="30"/>
    </row>
    <row collapsed="false" customFormat="false" customHeight="false" hidden="false" ht="12.1" outlineLevel="0" r="124">
      <c r="A124" s="33" t="n">
        <v>44096.517326389</v>
      </c>
      <c r="B124" s="34" t="s">
        <v>356</v>
      </c>
      <c r="C124" s="34" t="s">
        <v>454</v>
      </c>
      <c r="D124" s="34" t="s">
        <v>333</v>
      </c>
      <c r="E124" s="34" t="s">
        <v>17</v>
      </c>
      <c r="F124" s="34" t="s">
        <v>19</v>
      </c>
      <c r="G124" s="35" t="n">
        <v>-3</v>
      </c>
      <c r="H124" s="36" t="n">
        <v>8.905</v>
      </c>
      <c r="I124" s="36" t="n">
        <v>26.715</v>
      </c>
      <c r="J124" s="36" t="n">
        <v>0</v>
      </c>
      <c r="K124" s="36" t="n">
        <v>-0.265893757</v>
      </c>
      <c r="L124" s="36" t="n">
        <v>-0</v>
      </c>
      <c r="M124" s="6" t="s">
        <f>=I124+J124+K124+L124</f>
      </c>
      <c r="N124" s="36"/>
      <c r="O124" s="36"/>
      <c r="P124" s="34"/>
    </row>
    <row collapsed="false" customFormat="false" customHeight="false" hidden="false" ht="12.1" outlineLevel="0" r="125">
      <c r="A125" s="33" t="n">
        <v>44096.51994213</v>
      </c>
      <c r="B125" s="34" t="s">
        <v>39</v>
      </c>
      <c r="C125" s="34" t="s">
        <v>40</v>
      </c>
      <c r="D125" s="34" t="s">
        <v>333</v>
      </c>
      <c r="E125" s="34" t="s">
        <v>17</v>
      </c>
      <c r="F125" s="34" t="s">
        <v>19</v>
      </c>
      <c r="G125" s="35" t="n">
        <v>-4</v>
      </c>
      <c r="H125" s="36" t="n">
        <v>15.99</v>
      </c>
      <c r="I125" s="36" t="n">
        <v>63.96</v>
      </c>
      <c r="J125" s="36" t="n">
        <v>0</v>
      </c>
      <c r="K125" s="36" t="n">
        <v>-0.343346766</v>
      </c>
      <c r="L125" s="36" t="n">
        <v>-0</v>
      </c>
      <c r="M125" s="6" t="s">
        <f>=I125+J125+K125+L125</f>
      </c>
      <c r="N125" s="36"/>
      <c r="O125" s="36"/>
      <c r="P125" s="34"/>
    </row>
    <row collapsed="false" customFormat="false" customHeight="false" hidden="false" ht="12.1" outlineLevel="0" r="126">
      <c r="A126" s="33" t="n">
        <v>44096.520717593</v>
      </c>
      <c r="B126" s="34" t="s">
        <v>353</v>
      </c>
      <c r="C126" s="34" t="s">
        <v>450</v>
      </c>
      <c r="D126" s="34" t="s">
        <v>333</v>
      </c>
      <c r="E126" s="34" t="s">
        <v>17</v>
      </c>
      <c r="F126" s="34" t="s">
        <v>19</v>
      </c>
      <c r="G126" s="35" t="n">
        <v>-3</v>
      </c>
      <c r="H126" s="36" t="n">
        <v>50.47</v>
      </c>
      <c r="I126" s="36" t="n">
        <v>151.41</v>
      </c>
      <c r="J126" s="36" t="n">
        <v>0</v>
      </c>
      <c r="K126" s="36" t="n">
        <v>-0.348260411</v>
      </c>
      <c r="L126" s="36" t="n">
        <v>-0</v>
      </c>
      <c r="M126" s="6" t="s">
        <f>=I126+J126+K126+L126</f>
      </c>
      <c r="N126" s="36"/>
      <c r="O126" s="36"/>
      <c r="P126" s="34"/>
    </row>
    <row collapsed="false" customFormat="false" customHeight="false" hidden="false" ht="12.1" outlineLevel="0" r="127">
      <c r="A127" s="33" t="n">
        <v>44096.521041667</v>
      </c>
      <c r="B127" s="34" t="s">
        <v>349</v>
      </c>
      <c r="C127" s="34" t="s">
        <v>439</v>
      </c>
      <c r="D127" s="34" t="s">
        <v>333</v>
      </c>
      <c r="E127" s="34" t="s">
        <v>440</v>
      </c>
      <c r="F127" s="34" t="s">
        <v>19</v>
      </c>
      <c r="G127" s="35" t="n">
        <v>-20</v>
      </c>
      <c r="H127" s="36" t="n">
        <v>86.73</v>
      </c>
      <c r="I127" s="36" t="n">
        <v>1734.6</v>
      </c>
      <c r="J127" s="36" t="n">
        <v>0</v>
      </c>
      <c r="K127" s="36" t="n">
        <v>-0.35297191</v>
      </c>
      <c r="L127" s="36" t="n">
        <v>-0</v>
      </c>
      <c r="M127" s="6" t="s">
        <f>=I127+J127+K127+L127</f>
      </c>
      <c r="N127" s="36"/>
      <c r="O127" s="36"/>
      <c r="P127" s="34"/>
    </row>
    <row collapsed="false" customFormat="false" customHeight="false" hidden="false" ht="12.1" outlineLevel="0" r="128">
      <c r="A128" s="33" t="n">
        <v>44096.521354167</v>
      </c>
      <c r="B128" s="34" t="s">
        <v>354</v>
      </c>
      <c r="C128" s="34" t="s">
        <v>451</v>
      </c>
      <c r="D128" s="34" t="s">
        <v>333</v>
      </c>
      <c r="E128" s="34" t="s">
        <v>17</v>
      </c>
      <c r="F128" s="34" t="s">
        <v>19</v>
      </c>
      <c r="G128" s="35" t="n">
        <v>-2</v>
      </c>
      <c r="H128" s="36" t="n">
        <v>16.75</v>
      </c>
      <c r="I128" s="36" t="n">
        <v>33.5</v>
      </c>
      <c r="J128" s="36" t="n">
        <v>0</v>
      </c>
      <c r="K128" s="36" t="n">
        <v>-0.332424575</v>
      </c>
      <c r="L128" s="36" t="n">
        <v>-0</v>
      </c>
      <c r="M128" s="6" t="s">
        <f>=I128+J128+K128+L128</f>
      </c>
      <c r="N128" s="36"/>
      <c r="O128" s="36"/>
      <c r="P128" s="34"/>
    </row>
    <row collapsed="false" customFormat="false" customHeight="false" hidden="false" ht="12.1" outlineLevel="0" r="129">
      <c r="A129" s="33" t="n">
        <v>44096.521527778</v>
      </c>
      <c r="B129" s="34" t="s">
        <v>351</v>
      </c>
      <c r="C129" s="34" t="s">
        <v>448</v>
      </c>
      <c r="D129" s="34" t="s">
        <v>333</v>
      </c>
      <c r="E129" s="34" t="s">
        <v>17</v>
      </c>
      <c r="F129" s="34" t="s">
        <v>19</v>
      </c>
      <c r="G129" s="35" t="n">
        <v>-2</v>
      </c>
      <c r="H129" s="36" t="n">
        <v>109.14</v>
      </c>
      <c r="I129" s="36" t="n">
        <v>218.28</v>
      </c>
      <c r="J129" s="36" t="n">
        <v>0</v>
      </c>
      <c r="K129" s="36" t="n">
        <v>-0.351719238</v>
      </c>
      <c r="L129" s="36" t="n">
        <v>-0</v>
      </c>
      <c r="M129" s="6" t="s">
        <f>=I129+J129+K129+L129</f>
      </c>
      <c r="N129" s="36"/>
      <c r="O129" s="36"/>
      <c r="P129" s="34"/>
    </row>
    <row collapsed="false" customFormat="false" customHeight="false" hidden="false" ht="12.1" outlineLevel="0" r="130">
      <c r="A130" s="33" t="n">
        <v>44096.522847222</v>
      </c>
      <c r="B130" s="34" t="s">
        <v>352</v>
      </c>
      <c r="C130" s="34" t="s">
        <v>449</v>
      </c>
      <c r="D130" s="34" t="s">
        <v>333</v>
      </c>
      <c r="E130" s="34" t="s">
        <v>17</v>
      </c>
      <c r="F130" s="34" t="s">
        <v>19</v>
      </c>
      <c r="G130" s="35" t="n">
        <v>-1</v>
      </c>
      <c r="H130" s="36" t="n">
        <v>273.34</v>
      </c>
      <c r="I130" s="36" t="n">
        <v>273.34</v>
      </c>
      <c r="J130" s="36" t="n">
        <v>0</v>
      </c>
      <c r="K130" s="36" t="n">
        <v>-0.354517064</v>
      </c>
      <c r="L130" s="36" t="n">
        <v>-0</v>
      </c>
      <c r="M130" s="6" t="s">
        <f>=I130+J130+K130+L130</f>
      </c>
      <c r="N130" s="36"/>
      <c r="O130" s="36"/>
      <c r="P130" s="34"/>
    </row>
    <row collapsed="false" customFormat="false" customHeight="false" hidden="false" ht="12.1" outlineLevel="0" r="131">
      <c r="A131" s="20" t="n">
        <v>44104.473020833</v>
      </c>
      <c r="B131" s="16" t="s">
        <v>344</v>
      </c>
      <c r="C131" s="16" t="s">
        <v>412</v>
      </c>
      <c r="D131" s="16" t="s">
        <v>329</v>
      </c>
      <c r="E131" s="16" t="s">
        <v>17</v>
      </c>
      <c r="F131" s="16" t="s">
        <v>19</v>
      </c>
      <c r="G131" s="7" t="n">
        <v>7</v>
      </c>
      <c r="H131" s="6" t="n">
        <v>166.91</v>
      </c>
      <c r="I131" s="6" t="n">
        <v>-1168.37</v>
      </c>
      <c r="J131" s="6" t="n">
        <v>-0</v>
      </c>
      <c r="K131" s="6" t="n">
        <v>-0.3514</v>
      </c>
      <c r="L131" s="6" t="n">
        <v>-0</v>
      </c>
      <c r="M131" s="6" t="s">
        <f>=I131+J131+K131+L131</f>
      </c>
      <c r="N131" s="6"/>
      <c r="O131" s="6"/>
      <c r="P131" s="16"/>
    </row>
    <row collapsed="false" customFormat="false" customHeight="false" hidden="false" ht="12.1" outlineLevel="0" r="132">
      <c r="A132" s="20" t="n">
        <v>44104.486284722</v>
      </c>
      <c r="B132" s="16" t="s">
        <v>21</v>
      </c>
      <c r="C132" s="16" t="s">
        <v>22</v>
      </c>
      <c r="D132" s="16" t="s">
        <v>329</v>
      </c>
      <c r="E132" s="16" t="s">
        <v>17</v>
      </c>
      <c r="F132" s="16" t="s">
        <v>19</v>
      </c>
      <c r="G132" s="7" t="n">
        <v>20</v>
      </c>
      <c r="H132" s="6" t="n">
        <v>51.795</v>
      </c>
      <c r="I132" s="6" t="n">
        <v>-1035.9</v>
      </c>
      <c r="J132" s="6" t="n">
        <v>-0</v>
      </c>
      <c r="K132" s="6" t="n">
        <v>-0.354</v>
      </c>
      <c r="L132" s="6" t="n">
        <v>-0</v>
      </c>
      <c r="M132" s="6" t="s">
        <f>=I132+J132+K132+L132</f>
      </c>
      <c r="N132" s="6"/>
      <c r="O132" s="6"/>
      <c r="P132" s="16"/>
    </row>
    <row collapsed="false" customFormat="false" customHeight="false" hidden="false" ht="12.1" outlineLevel="0" r="133">
      <c r="A133" s="20" t="n">
        <v>44104.492418981</v>
      </c>
      <c r="B133" s="16" t="s">
        <v>344</v>
      </c>
      <c r="C133" s="16" t="s">
        <v>412</v>
      </c>
      <c r="D133" s="16" t="s">
        <v>329</v>
      </c>
      <c r="E133" s="16" t="s">
        <v>17</v>
      </c>
      <c r="F133" s="16" t="s">
        <v>19</v>
      </c>
      <c r="G133" s="7" t="n">
        <v>1</v>
      </c>
      <c r="H133" s="6" t="n">
        <v>166.5</v>
      </c>
      <c r="I133" s="6" t="n">
        <v>-166.5</v>
      </c>
      <c r="J133" s="6" t="n">
        <v>-0</v>
      </c>
      <c r="K133" s="6" t="n">
        <v>-0.3502</v>
      </c>
      <c r="L133" s="6" t="n">
        <v>-0</v>
      </c>
      <c r="M133" s="6" t="s">
        <f>=I133+J133+K133+L133</f>
      </c>
      <c r="N133" s="6"/>
      <c r="O133" s="6"/>
      <c r="P133" s="16"/>
    </row>
    <row collapsed="false" customFormat="false" customHeight="false" hidden="false" ht="12.1" outlineLevel="0" r="134">
      <c r="A134" s="29" t="n">
        <v>44109</v>
      </c>
      <c r="B134" s="30" t="s">
        <v>400</v>
      </c>
      <c r="C134" s="30" t="s">
        <v>456</v>
      </c>
      <c r="D134" s="30" t="s">
        <v>400</v>
      </c>
      <c r="E134" s="30" t="s">
        <v>400</v>
      </c>
      <c r="F134" s="30" t="s">
        <v>19</v>
      </c>
      <c r="G134" s="31" t="n">
        <v>1</v>
      </c>
      <c r="H134" s="32" t="n">
        <v>-4.25</v>
      </c>
      <c r="I134" s="32" t="n">
        <v>-4.25</v>
      </c>
      <c r="J134" s="32" t="n">
        <v>0</v>
      </c>
      <c r="K134" s="32" t="n">
        <v>-0</v>
      </c>
      <c r="L134" s="32" t="n">
        <v>-0</v>
      </c>
      <c r="M134" s="6" t="s">
        <f>=I134+J134+K134+L134</f>
      </c>
      <c r="N134" s="32"/>
      <c r="O134" s="32"/>
      <c r="P134" s="30"/>
    </row>
    <row collapsed="false" customFormat="false" customHeight="false" hidden="false" ht="12.1" outlineLevel="0" r="135">
      <c r="A135" s="20" t="n">
        <v>44113.412314815</v>
      </c>
      <c r="B135" s="16" t="s">
        <v>357</v>
      </c>
      <c r="C135" s="16" t="s">
        <v>457</v>
      </c>
      <c r="D135" s="16" t="s">
        <v>329</v>
      </c>
      <c r="E135" s="16" t="s">
        <v>440</v>
      </c>
      <c r="F135" s="16" t="s">
        <v>19</v>
      </c>
      <c r="G135" s="7" t="n">
        <v>6</v>
      </c>
      <c r="H135" s="6" t="n">
        <v>21.25</v>
      </c>
      <c r="I135" s="6" t="n">
        <v>-127.5</v>
      </c>
      <c r="J135" s="6" t="n">
        <v>-0</v>
      </c>
      <c r="K135" s="6" t="n">
        <v>-0.33885725</v>
      </c>
      <c r="L135" s="6" t="n">
        <v>-0</v>
      </c>
      <c r="M135" s="6" t="s">
        <f>=I135+J135+K135+L135</f>
      </c>
      <c r="N135" s="6"/>
      <c r="O135" s="6"/>
      <c r="P135" s="16"/>
    </row>
    <row collapsed="false" customFormat="false" customHeight="false" hidden="false" ht="12.1" outlineLevel="0" r="136">
      <c r="A136" s="21" t="n">
        <v>44118</v>
      </c>
      <c r="B136" s="22" t="s">
        <v>398</v>
      </c>
      <c r="C136" s="22" t="s">
        <v>112</v>
      </c>
      <c r="D136" s="22" t="s">
        <v>398</v>
      </c>
      <c r="E136" s="22" t="s">
        <v>398</v>
      </c>
      <c r="F136" s="22" t="s">
        <v>38</v>
      </c>
      <c r="G136" s="23" t="n">
        <v>1</v>
      </c>
      <c r="H136" s="24" t="n">
        <v>99</v>
      </c>
      <c r="I136" s="24" t="n">
        <v>99</v>
      </c>
      <c r="J136" s="24" t="n">
        <v>0</v>
      </c>
      <c r="K136" s="24" t="n">
        <v>-0</v>
      </c>
      <c r="L136" s="24" t="n">
        <v>-0</v>
      </c>
      <c r="M136" s="24"/>
      <c r="N136" s="24"/>
      <c r="O136" s="6" t="s">
        <f>=I136+J136+K136+L136</f>
      </c>
      <c r="P136" s="22"/>
    </row>
    <row collapsed="false" customFormat="false" customHeight="false" hidden="false" ht="12.1" outlineLevel="0" r="137">
      <c r="A137" s="20" t="n">
        <v>44119.447974537</v>
      </c>
      <c r="B137" s="16" t="s">
        <v>77</v>
      </c>
      <c r="C137" s="16" t="s">
        <v>458</v>
      </c>
      <c r="D137" s="16" t="s">
        <v>329</v>
      </c>
      <c r="E137" s="16" t="s">
        <v>17</v>
      </c>
      <c r="F137" s="16" t="s">
        <v>19</v>
      </c>
      <c r="G137" s="7" t="n">
        <v>11</v>
      </c>
      <c r="H137" s="6" t="n">
        <v>11.15</v>
      </c>
      <c r="I137" s="6" t="n">
        <v>-122.65</v>
      </c>
      <c r="J137" s="6" t="n">
        <v>-0</v>
      </c>
      <c r="K137" s="6" t="n">
        <v>-0.38545725</v>
      </c>
      <c r="L137" s="6" t="n">
        <v>-0</v>
      </c>
      <c r="M137" s="6" t="s">
        <f>=I137+J137+K137+L137</f>
      </c>
      <c r="N137" s="6"/>
      <c r="O137" s="6"/>
      <c r="P137" s="16"/>
    </row>
    <row collapsed="false" customFormat="false" customHeight="false" hidden="false" ht="12.1" outlineLevel="0" r="138">
      <c r="A138" s="21" t="n">
        <v>44130</v>
      </c>
      <c r="B138" s="22" t="s">
        <v>398</v>
      </c>
      <c r="C138" s="22" t="s">
        <v>112</v>
      </c>
      <c r="D138" s="22" t="s">
        <v>398</v>
      </c>
      <c r="E138" s="22" t="s">
        <v>398</v>
      </c>
      <c r="F138" s="22" t="s">
        <v>38</v>
      </c>
      <c r="G138" s="23" t="n">
        <v>1</v>
      </c>
      <c r="H138" s="24" t="n">
        <v>600.36</v>
      </c>
      <c r="I138" s="24" t="n">
        <v>600.36</v>
      </c>
      <c r="J138" s="24" t="n">
        <v>0</v>
      </c>
      <c r="K138" s="24" t="n">
        <v>-0</v>
      </c>
      <c r="L138" s="24" t="n">
        <v>-0</v>
      </c>
      <c r="M138" s="24"/>
      <c r="N138" s="24"/>
      <c r="O138" s="6" t="s">
        <f>=I138+J138+K138+L138</f>
      </c>
      <c r="P138" s="22"/>
    </row>
    <row collapsed="false" customFormat="false" customHeight="false" hidden="false" ht="12.1" outlineLevel="0" r="139">
      <c r="A139" s="20" t="n">
        <v>44130.600856481</v>
      </c>
      <c r="B139" s="16" t="s">
        <v>45</v>
      </c>
      <c r="C139" s="16" t="s">
        <v>46</v>
      </c>
      <c r="D139" s="16" t="s">
        <v>329</v>
      </c>
      <c r="E139" s="16" t="s">
        <v>17</v>
      </c>
      <c r="F139" s="16" t="s">
        <v>19</v>
      </c>
      <c r="G139" s="7" t="n">
        <v>3</v>
      </c>
      <c r="H139" s="6" t="n">
        <v>100.75</v>
      </c>
      <c r="I139" s="6" t="n">
        <v>-302.25</v>
      </c>
      <c r="J139" s="6" t="n">
        <v>-0</v>
      </c>
      <c r="K139" s="6" t="n">
        <v>-0.34485725</v>
      </c>
      <c r="L139" s="6" t="n">
        <v>-0</v>
      </c>
      <c r="M139" s="6" t="s">
        <f>=I139+J139+K139+L139</f>
      </c>
      <c r="N139" s="6"/>
      <c r="O139" s="6"/>
      <c r="P139" s="16"/>
    </row>
    <row collapsed="false" customFormat="false" customHeight="false" hidden="false" ht="12.1" outlineLevel="0" r="140">
      <c r="A140" s="20" t="n">
        <v>44130.605902778</v>
      </c>
      <c r="B140" s="16" t="s">
        <v>16</v>
      </c>
      <c r="C140" s="16" t="s">
        <v>18</v>
      </c>
      <c r="D140" s="16" t="s">
        <v>329</v>
      </c>
      <c r="E140" s="16" t="s">
        <v>17</v>
      </c>
      <c r="F140" s="16" t="s">
        <v>19</v>
      </c>
      <c r="G140" s="7" t="n">
        <v>4</v>
      </c>
      <c r="H140" s="6" t="n">
        <v>112.1</v>
      </c>
      <c r="I140" s="6" t="n">
        <v>-448.4</v>
      </c>
      <c r="J140" s="6" t="n">
        <v>-0</v>
      </c>
      <c r="K140" s="6" t="n">
        <v>-0.34305725</v>
      </c>
      <c r="L140" s="6" t="n">
        <v>-0</v>
      </c>
      <c r="M140" s="6" t="s">
        <f>=I140+J140+K140+L140</f>
      </c>
      <c r="N140" s="6"/>
      <c r="O140" s="6"/>
      <c r="P140" s="16"/>
    </row>
    <row collapsed="false" customFormat="false" customHeight="false" hidden="false" ht="12.1" outlineLevel="0" r="141">
      <c r="A141" s="20" t="n">
        <v>44131.479849537</v>
      </c>
      <c r="B141" s="16" t="s">
        <v>77</v>
      </c>
      <c r="C141" s="16" t="s">
        <v>458</v>
      </c>
      <c r="D141" s="16" t="s">
        <v>329</v>
      </c>
      <c r="E141" s="16" t="s">
        <v>17</v>
      </c>
      <c r="F141" s="16" t="s">
        <v>19</v>
      </c>
      <c r="G141" s="7" t="n">
        <v>2</v>
      </c>
      <c r="H141" s="6" t="n">
        <v>11.095</v>
      </c>
      <c r="I141" s="6" t="n">
        <v>-22.19</v>
      </c>
      <c r="J141" s="6" t="n">
        <v>-0</v>
      </c>
      <c r="K141" s="6" t="n">
        <v>-0.222463097</v>
      </c>
      <c r="L141" s="6" t="n">
        <v>-0</v>
      </c>
      <c r="M141" s="6" t="s">
        <f>=I141+J141+K141+L141</f>
      </c>
      <c r="N141" s="6"/>
      <c r="O141" s="6"/>
      <c r="P141" s="16"/>
    </row>
    <row collapsed="false" customFormat="false" customHeight="false" hidden="false" ht="12.1" outlineLevel="0" r="142">
      <c r="A142" s="21" t="n">
        <v>44137</v>
      </c>
      <c r="B142" s="22" t="s">
        <v>398</v>
      </c>
      <c r="C142" s="22" t="s">
        <v>112</v>
      </c>
      <c r="D142" s="22" t="s">
        <v>398</v>
      </c>
      <c r="E142" s="22" t="s">
        <v>398</v>
      </c>
      <c r="F142" s="22" t="s">
        <v>38</v>
      </c>
      <c r="G142" s="23" t="n">
        <v>1</v>
      </c>
      <c r="H142" s="24" t="n">
        <v>699</v>
      </c>
      <c r="I142" s="24" t="n">
        <v>699</v>
      </c>
      <c r="J142" s="24" t="n">
        <v>0</v>
      </c>
      <c r="K142" s="24" t="n">
        <v>-0</v>
      </c>
      <c r="L142" s="24" t="n">
        <v>-0</v>
      </c>
      <c r="M142" s="24"/>
      <c r="N142" s="24"/>
      <c r="O142" s="6" t="s">
        <f>=I142+J142+K142+L142</f>
      </c>
      <c r="P142" s="22"/>
    </row>
    <row collapsed="false" customFormat="false" customHeight="false" hidden="false" ht="12.1" outlineLevel="0" r="143">
      <c r="A143" s="20" t="n">
        <v>44137.403391204</v>
      </c>
      <c r="B143" s="16" t="s">
        <v>79</v>
      </c>
      <c r="C143" s="16" t="s">
        <v>80</v>
      </c>
      <c r="D143" s="16" t="s">
        <v>329</v>
      </c>
      <c r="E143" s="16" t="s">
        <v>17</v>
      </c>
      <c r="F143" s="16" t="s">
        <v>19</v>
      </c>
      <c r="G143" s="7" t="n">
        <v>1</v>
      </c>
      <c r="H143" s="6" t="n">
        <v>161.075</v>
      </c>
      <c r="I143" s="6" t="n">
        <v>-161.075</v>
      </c>
      <c r="J143" s="6" t="n">
        <v>-0</v>
      </c>
      <c r="K143" s="6" t="n">
        <v>-0.34755725</v>
      </c>
      <c r="L143" s="6" t="n">
        <v>-0</v>
      </c>
      <c r="M143" s="6" t="s">
        <f>=I143+J143+K143+L143</f>
      </c>
      <c r="N143" s="6"/>
      <c r="O143" s="6"/>
      <c r="P143" s="16"/>
    </row>
    <row collapsed="false" customFormat="false" customHeight="false" hidden="false" ht="12.1" outlineLevel="0" r="144">
      <c r="A144" s="20" t="n">
        <v>44137.403391204</v>
      </c>
      <c r="B144" s="16" t="s">
        <v>73</v>
      </c>
      <c r="C144" s="16" t="s">
        <v>74</v>
      </c>
      <c r="D144" s="16" t="s">
        <v>329</v>
      </c>
      <c r="E144" s="16" t="s">
        <v>17</v>
      </c>
      <c r="F144" s="16" t="s">
        <v>19</v>
      </c>
      <c r="G144" s="7" t="n">
        <v>1</v>
      </c>
      <c r="H144" s="6" t="n">
        <v>68.86</v>
      </c>
      <c r="I144" s="6" t="n">
        <v>-68.86</v>
      </c>
      <c r="J144" s="6" t="n">
        <v>-0</v>
      </c>
      <c r="K144" s="6" t="n">
        <v>-0.35135725</v>
      </c>
      <c r="L144" s="6" t="n">
        <v>-0</v>
      </c>
      <c r="M144" s="6" t="s">
        <f>=I144+J144+K144+L144</f>
      </c>
      <c r="N144" s="6"/>
      <c r="O144" s="6"/>
      <c r="P144" s="16"/>
    </row>
    <row collapsed="false" customFormat="false" customHeight="false" hidden="false" ht="12.1" outlineLevel="0" r="145">
      <c r="A145" s="20" t="n">
        <v>44137.403715278</v>
      </c>
      <c r="B145" s="16" t="s">
        <v>67</v>
      </c>
      <c r="C145" s="16" t="s">
        <v>68</v>
      </c>
      <c r="D145" s="16" t="s">
        <v>329</v>
      </c>
      <c r="E145" s="16" t="s">
        <v>17</v>
      </c>
      <c r="F145" s="16" t="s">
        <v>19</v>
      </c>
      <c r="G145" s="7" t="n">
        <v>1</v>
      </c>
      <c r="H145" s="6" t="n">
        <v>219.895</v>
      </c>
      <c r="I145" s="6" t="n">
        <v>-219.895</v>
      </c>
      <c r="J145" s="6" t="n">
        <v>-0</v>
      </c>
      <c r="K145" s="6" t="n">
        <v>-0.35045725</v>
      </c>
      <c r="L145" s="6" t="n">
        <v>-0</v>
      </c>
      <c r="M145" s="6" t="s">
        <f>=I145+J145+K145+L145</f>
      </c>
      <c r="N145" s="6"/>
      <c r="O145" s="6"/>
      <c r="P145" s="16"/>
    </row>
    <row collapsed="false" customFormat="false" customHeight="false" hidden="false" ht="12.1" outlineLevel="0" r="146">
      <c r="A146" s="20" t="n">
        <v>44137.404548611</v>
      </c>
      <c r="B146" s="16" t="s">
        <v>87</v>
      </c>
      <c r="C146" s="16" t="s">
        <v>88</v>
      </c>
      <c r="D146" s="16" t="s">
        <v>329</v>
      </c>
      <c r="E146" s="16" t="s">
        <v>17</v>
      </c>
      <c r="F146" s="16" t="s">
        <v>19</v>
      </c>
      <c r="G146" s="7" t="n">
        <v>1</v>
      </c>
      <c r="H146" s="6" t="n">
        <v>31</v>
      </c>
      <c r="I146" s="6" t="n">
        <v>-31</v>
      </c>
      <c r="J146" s="6" t="n">
        <v>-0</v>
      </c>
      <c r="K146" s="6" t="n">
        <v>-0.30832785</v>
      </c>
      <c r="L146" s="6" t="n">
        <v>-0</v>
      </c>
      <c r="M146" s="6" t="s">
        <f>=I146+J146+K146+L146</f>
      </c>
      <c r="N146" s="6"/>
      <c r="O146" s="6"/>
      <c r="P146" s="16"/>
    </row>
    <row collapsed="false" customFormat="false" customHeight="false" hidden="false" ht="12.1" outlineLevel="0" r="147">
      <c r="A147" s="20" t="n">
        <v>44137.406539352</v>
      </c>
      <c r="B147" s="16" t="s">
        <v>75</v>
      </c>
      <c r="C147" s="16" t="s">
        <v>76</v>
      </c>
      <c r="D147" s="16" t="s">
        <v>329</v>
      </c>
      <c r="E147" s="16" t="s">
        <v>17</v>
      </c>
      <c r="F147" s="16" t="s">
        <v>19</v>
      </c>
      <c r="G147" s="7" t="n">
        <v>1</v>
      </c>
      <c r="H147" s="6" t="n">
        <v>53.53</v>
      </c>
      <c r="I147" s="6" t="n">
        <v>-53.53</v>
      </c>
      <c r="J147" s="6" t="n">
        <v>-0</v>
      </c>
      <c r="K147" s="6" t="n">
        <v>-0.35045725</v>
      </c>
      <c r="L147" s="6" t="n">
        <v>-0</v>
      </c>
      <c r="M147" s="6" t="s">
        <f>=I147+J147+K147+L147</f>
      </c>
      <c r="N147" s="6"/>
      <c r="O147" s="6"/>
      <c r="P147" s="16"/>
    </row>
    <row collapsed="false" customFormat="false" customHeight="false" hidden="false" ht="12.1" outlineLevel="0" r="148">
      <c r="A148" s="20" t="n">
        <v>44137.416863426</v>
      </c>
      <c r="B148" s="16" t="s">
        <v>69</v>
      </c>
      <c r="C148" s="16" t="s">
        <v>70</v>
      </c>
      <c r="D148" s="16" t="s">
        <v>329</v>
      </c>
      <c r="E148" s="16" t="s">
        <v>17</v>
      </c>
      <c r="F148" s="16" t="s">
        <v>19</v>
      </c>
      <c r="G148" s="7" t="n">
        <v>1</v>
      </c>
      <c r="H148" s="6" t="n">
        <v>273.6</v>
      </c>
      <c r="I148" s="6" t="n">
        <v>-273.6</v>
      </c>
      <c r="J148" s="6" t="n">
        <v>-0</v>
      </c>
      <c r="K148" s="6" t="n">
        <v>-0.34755725</v>
      </c>
      <c r="L148" s="6" t="n">
        <v>-0</v>
      </c>
      <c r="M148" s="6" t="s">
        <f>=I148+J148+K148+L148</f>
      </c>
      <c r="N148" s="6"/>
      <c r="O148" s="6"/>
      <c r="P148" s="16"/>
    </row>
    <row collapsed="false" customFormat="false" customHeight="false" hidden="false" ht="12.1" outlineLevel="0" r="149">
      <c r="A149" s="20" t="n">
        <v>44137.420520833</v>
      </c>
      <c r="B149" s="16" t="s">
        <v>73</v>
      </c>
      <c r="C149" s="16" t="s">
        <v>74</v>
      </c>
      <c r="D149" s="16" t="s">
        <v>329</v>
      </c>
      <c r="E149" s="16" t="s">
        <v>17</v>
      </c>
      <c r="F149" s="16" t="s">
        <v>19</v>
      </c>
      <c r="G149" s="7" t="n">
        <v>1</v>
      </c>
      <c r="H149" s="6" t="n">
        <v>68.7</v>
      </c>
      <c r="I149" s="6" t="n">
        <v>-68.7</v>
      </c>
      <c r="J149" s="6" t="n">
        <v>-0</v>
      </c>
      <c r="K149" s="6" t="n">
        <v>-0.34925725</v>
      </c>
      <c r="L149" s="6" t="n">
        <v>-0</v>
      </c>
      <c r="M149" s="6" t="s">
        <f>=I149+J149+K149+L149</f>
      </c>
      <c r="N149" s="6"/>
      <c r="O149" s="6"/>
      <c r="P149" s="16"/>
    </row>
    <row collapsed="false" customFormat="false" customHeight="false" hidden="false" ht="12.1" outlineLevel="0" r="150">
      <c r="A150" s="20" t="n">
        <v>44137.422534722</v>
      </c>
      <c r="B150" s="16" t="s">
        <v>87</v>
      </c>
      <c r="C150" s="16" t="s">
        <v>88</v>
      </c>
      <c r="D150" s="16" t="s">
        <v>329</v>
      </c>
      <c r="E150" s="16" t="s">
        <v>17</v>
      </c>
      <c r="F150" s="16" t="s">
        <v>19</v>
      </c>
      <c r="G150" s="7" t="n">
        <v>1</v>
      </c>
      <c r="H150" s="6" t="n">
        <v>31.4</v>
      </c>
      <c r="I150" s="6" t="n">
        <v>-31.4</v>
      </c>
      <c r="J150" s="6" t="n">
        <v>-0</v>
      </c>
      <c r="K150" s="6" t="n">
        <v>-0.31233079</v>
      </c>
      <c r="L150" s="6" t="n">
        <v>-0</v>
      </c>
      <c r="M150" s="6" t="s">
        <f>=I150+J150+K150+L150</f>
      </c>
      <c r="N150" s="6"/>
      <c r="O150" s="6"/>
      <c r="P150" s="16"/>
    </row>
    <row collapsed="false" customFormat="false" customHeight="false" hidden="false" ht="12.1" outlineLevel="0" r="151">
      <c r="A151" s="29" t="n">
        <v>44139</v>
      </c>
      <c r="B151" s="30" t="s">
        <v>400</v>
      </c>
      <c r="C151" s="30" t="s">
        <v>459</v>
      </c>
      <c r="D151" s="30" t="s">
        <v>400</v>
      </c>
      <c r="E151" s="30" t="s">
        <v>400</v>
      </c>
      <c r="F151" s="30" t="s">
        <v>19</v>
      </c>
      <c r="G151" s="31" t="n">
        <v>1</v>
      </c>
      <c r="H151" s="32" t="n">
        <v>-4.37</v>
      </c>
      <c r="I151" s="32" t="n">
        <v>-4.37</v>
      </c>
      <c r="J151" s="32" t="n">
        <v>0</v>
      </c>
      <c r="K151" s="32" t="n">
        <v>-0</v>
      </c>
      <c r="L151" s="32" t="n">
        <v>-0</v>
      </c>
      <c r="M151" s="6" t="s">
        <f>=I151+J151+K151+L151</f>
      </c>
      <c r="N151" s="32"/>
      <c r="O151" s="32"/>
      <c r="P151" s="30"/>
    </row>
    <row collapsed="false" customFormat="false" customHeight="false" hidden="false" ht="12.1" outlineLevel="0" r="152">
      <c r="A152" s="33" t="n">
        <v>44140.403043981</v>
      </c>
      <c r="B152" s="34" t="s">
        <v>21</v>
      </c>
      <c r="C152" s="34" t="s">
        <v>22</v>
      </c>
      <c r="D152" s="34" t="s">
        <v>333</v>
      </c>
      <c r="E152" s="34" t="s">
        <v>17</v>
      </c>
      <c r="F152" s="34" t="s">
        <v>19</v>
      </c>
      <c r="G152" s="35" t="n">
        <v>-1</v>
      </c>
      <c r="H152" s="36" t="n">
        <v>45.97</v>
      </c>
      <c r="I152" s="36" t="n">
        <v>45.97</v>
      </c>
      <c r="J152" s="36" t="n">
        <v>0</v>
      </c>
      <c r="K152" s="36" t="n">
        <v>-0.351592187</v>
      </c>
      <c r="L152" s="36" t="n">
        <v>-0</v>
      </c>
      <c r="M152" s="6" t="s">
        <f>=I152+J152+K152+L152</f>
      </c>
      <c r="N152" s="36"/>
      <c r="O152" s="36"/>
      <c r="P152" s="34"/>
    </row>
    <row collapsed="false" customFormat="false" customHeight="false" hidden="false" ht="12.1" outlineLevel="0" r="153">
      <c r="A153" s="20" t="n">
        <v>44140.41087963</v>
      </c>
      <c r="B153" s="16" t="s">
        <v>93</v>
      </c>
      <c r="C153" s="16" t="s">
        <v>94</v>
      </c>
      <c r="D153" s="16" t="s">
        <v>329</v>
      </c>
      <c r="E153" s="16" t="s">
        <v>17</v>
      </c>
      <c r="F153" s="16" t="s">
        <v>19</v>
      </c>
      <c r="G153" s="7" t="n">
        <v>2</v>
      </c>
      <c r="H153" s="6" t="n">
        <v>20.74</v>
      </c>
      <c r="I153" s="6" t="n">
        <v>-41.48</v>
      </c>
      <c r="J153" s="6" t="n">
        <v>-0</v>
      </c>
      <c r="K153" s="6" t="n">
        <v>-0.35065725</v>
      </c>
      <c r="L153" s="6" t="n">
        <v>-0</v>
      </c>
      <c r="M153" s="6" t="s">
        <f>=I153+J153+K153+L153</f>
      </c>
      <c r="N153" s="6"/>
      <c r="O153" s="6"/>
      <c r="P153" s="16"/>
    </row>
    <row collapsed="false" customFormat="false" customHeight="false" hidden="false" ht="12.1" outlineLevel="0" r="154">
      <c r="A154" s="33" t="n">
        <v>44144.398622685</v>
      </c>
      <c r="B154" s="34" t="s">
        <v>344</v>
      </c>
      <c r="C154" s="34" t="s">
        <v>412</v>
      </c>
      <c r="D154" s="34" t="s">
        <v>333</v>
      </c>
      <c r="E154" s="34" t="s">
        <v>17</v>
      </c>
      <c r="F154" s="34" t="s">
        <v>19</v>
      </c>
      <c r="G154" s="35" t="n">
        <v>-8</v>
      </c>
      <c r="H154" s="36" t="n">
        <v>178.1</v>
      </c>
      <c r="I154" s="36" t="n">
        <v>1424.8</v>
      </c>
      <c r="J154" s="36" t="n">
        <v>0</v>
      </c>
      <c r="K154" s="36" t="n">
        <v>-0.39229733</v>
      </c>
      <c r="L154" s="36" t="n">
        <v>-0</v>
      </c>
      <c r="M154" s="6" t="s">
        <f>=I154+J154+K154+L154</f>
      </c>
      <c r="N154" s="36"/>
      <c r="O154" s="36"/>
      <c r="P154" s="34"/>
    </row>
    <row collapsed="false" customFormat="false" customHeight="false" hidden="false" ht="12.1" outlineLevel="0" r="155">
      <c r="A155" s="20" t="n">
        <v>44151.396886574</v>
      </c>
      <c r="B155" s="16" t="s">
        <v>83</v>
      </c>
      <c r="C155" s="16" t="s">
        <v>84</v>
      </c>
      <c r="D155" s="16" t="s">
        <v>329</v>
      </c>
      <c r="E155" s="16" t="s">
        <v>17</v>
      </c>
      <c r="F155" s="16" t="s">
        <v>19</v>
      </c>
      <c r="G155" s="7" t="n">
        <v>1</v>
      </c>
      <c r="H155" s="6" t="n">
        <v>153</v>
      </c>
      <c r="I155" s="6" t="n">
        <v>-153</v>
      </c>
      <c r="J155" s="6" t="n">
        <v>-0</v>
      </c>
      <c r="K155" s="6" t="n">
        <v>-0.34925725</v>
      </c>
      <c r="L155" s="6" t="n">
        <v>-0</v>
      </c>
      <c r="M155" s="6" t="s">
        <f>=I155+J155+K155+L155</f>
      </c>
      <c r="N155" s="6"/>
      <c r="O155" s="6"/>
      <c r="P155" s="16"/>
    </row>
    <row collapsed="false" customFormat="false" customHeight="false" hidden="false" ht="12.1" outlineLevel="0" r="156">
      <c r="A156" s="20" t="n">
        <v>44151.40130787</v>
      </c>
      <c r="B156" s="16" t="s">
        <v>63</v>
      </c>
      <c r="C156" s="16" t="s">
        <v>64</v>
      </c>
      <c r="D156" s="16" t="s">
        <v>329</v>
      </c>
      <c r="E156" s="16" t="s">
        <v>17</v>
      </c>
      <c r="F156" s="16" t="s">
        <v>19</v>
      </c>
      <c r="G156" s="7" t="n">
        <v>8</v>
      </c>
      <c r="H156" s="6" t="n">
        <v>29.05</v>
      </c>
      <c r="I156" s="6" t="n">
        <v>-232.4</v>
      </c>
      <c r="J156" s="6" t="n">
        <v>-0</v>
      </c>
      <c r="K156" s="6" t="n">
        <v>-0.35185725</v>
      </c>
      <c r="L156" s="6" t="n">
        <v>-0</v>
      </c>
      <c r="M156" s="6" t="s">
        <f>=I156+J156+K156+L156</f>
      </c>
      <c r="N156" s="6"/>
      <c r="O156" s="6"/>
      <c r="P156" s="16"/>
    </row>
    <row collapsed="false" customFormat="false" customHeight="false" hidden="false" ht="12.1" outlineLevel="0" r="157">
      <c r="A157" s="20" t="n">
        <v>44151.403252315</v>
      </c>
      <c r="B157" s="16" t="s">
        <v>51</v>
      </c>
      <c r="C157" s="16" t="s">
        <v>52</v>
      </c>
      <c r="D157" s="16" t="s">
        <v>329</v>
      </c>
      <c r="E157" s="16" t="s">
        <v>17</v>
      </c>
      <c r="F157" s="16" t="s">
        <v>19</v>
      </c>
      <c r="G157" s="7" t="n">
        <v>7</v>
      </c>
      <c r="H157" s="6" t="n">
        <v>41.6</v>
      </c>
      <c r="I157" s="6" t="n">
        <v>-291.2</v>
      </c>
      <c r="J157" s="6" t="n">
        <v>-0</v>
      </c>
      <c r="K157" s="6" t="n">
        <v>-0.33695725</v>
      </c>
      <c r="L157" s="6" t="n">
        <v>-0</v>
      </c>
      <c r="M157" s="6" t="s">
        <f>=I157+J157+K157+L157</f>
      </c>
      <c r="N157" s="6"/>
      <c r="O157" s="6"/>
      <c r="P157" s="16"/>
    </row>
    <row collapsed="false" customFormat="false" customHeight="false" hidden="false" ht="12.1" outlineLevel="0" r="158">
      <c r="A158" s="20" t="n">
        <v>44151.407083333</v>
      </c>
      <c r="B158" s="16" t="s">
        <v>85</v>
      </c>
      <c r="C158" s="16" t="s">
        <v>86</v>
      </c>
      <c r="D158" s="16" t="s">
        <v>329</v>
      </c>
      <c r="E158" s="16" t="s">
        <v>17</v>
      </c>
      <c r="F158" s="16" t="s">
        <v>19</v>
      </c>
      <c r="G158" s="7" t="n">
        <v>1</v>
      </c>
      <c r="H158" s="6" t="n">
        <v>38.42</v>
      </c>
      <c r="I158" s="6" t="n">
        <v>-38.42</v>
      </c>
      <c r="J158" s="6" t="n">
        <v>-0</v>
      </c>
      <c r="K158" s="6" t="n">
        <v>-0.35045725</v>
      </c>
      <c r="L158" s="6" t="n">
        <v>-0</v>
      </c>
      <c r="M158" s="6" t="s">
        <f>=I158+J158+K158+L158</f>
      </c>
      <c r="N158" s="6"/>
      <c r="O158" s="6"/>
      <c r="P158" s="16"/>
    </row>
    <row collapsed="false" customFormat="false" customHeight="false" hidden="false" ht="12.1" outlineLevel="0" r="159">
      <c r="A159" s="20" t="n">
        <v>44151.41244213</v>
      </c>
      <c r="B159" s="16" t="s">
        <v>81</v>
      </c>
      <c r="C159" s="16" t="s">
        <v>82</v>
      </c>
      <c r="D159" s="16" t="s">
        <v>329</v>
      </c>
      <c r="E159" s="16" t="s">
        <v>17</v>
      </c>
      <c r="F159" s="16" t="s">
        <v>19</v>
      </c>
      <c r="G159" s="7" t="n">
        <v>3</v>
      </c>
      <c r="H159" s="6" t="n">
        <v>42.2</v>
      </c>
      <c r="I159" s="6" t="n">
        <v>-126.6</v>
      </c>
      <c r="J159" s="6" t="n">
        <v>-0</v>
      </c>
      <c r="K159" s="6" t="n">
        <v>-0.34725725</v>
      </c>
      <c r="L159" s="6" t="n">
        <v>-0</v>
      </c>
      <c r="M159" s="6" t="s">
        <f>=I159+J159+K159+L159</f>
      </c>
      <c r="N159" s="6"/>
      <c r="O159" s="6"/>
      <c r="P159" s="16"/>
    </row>
    <row collapsed="false" customFormat="false" customHeight="false" hidden="false" ht="12.1" outlineLevel="0" r="160">
      <c r="A160" s="20" t="n">
        <v>44151.417708333</v>
      </c>
      <c r="B160" s="16" t="s">
        <v>57</v>
      </c>
      <c r="C160" s="16" t="s">
        <v>58</v>
      </c>
      <c r="D160" s="16" t="s">
        <v>329</v>
      </c>
      <c r="E160" s="16" t="s">
        <v>17</v>
      </c>
      <c r="F160" s="16" t="s">
        <v>19</v>
      </c>
      <c r="G160" s="7" t="n">
        <v>2</v>
      </c>
      <c r="H160" s="6" t="n">
        <v>150.538</v>
      </c>
      <c r="I160" s="6" t="n">
        <v>-301.076</v>
      </c>
      <c r="J160" s="6" t="n">
        <v>-0</v>
      </c>
      <c r="K160" s="6" t="n">
        <v>-0.35065725</v>
      </c>
      <c r="L160" s="6" t="n">
        <v>-0</v>
      </c>
      <c r="M160" s="6" t="s">
        <f>=I160+J160+K160+L160</f>
      </c>
      <c r="N160" s="6"/>
      <c r="O160" s="6"/>
      <c r="P160" s="16"/>
    </row>
    <row collapsed="false" customFormat="false" customHeight="false" hidden="false" ht="12.1" outlineLevel="0" r="161">
      <c r="A161" s="20" t="n">
        <v>44151.419328704</v>
      </c>
      <c r="B161" s="16" t="s">
        <v>97</v>
      </c>
      <c r="C161" s="16" t="s">
        <v>98</v>
      </c>
      <c r="D161" s="16" t="s">
        <v>329</v>
      </c>
      <c r="E161" s="16" t="s">
        <v>17</v>
      </c>
      <c r="F161" s="16" t="s">
        <v>19</v>
      </c>
      <c r="G161" s="7" t="n">
        <v>4</v>
      </c>
      <c r="H161" s="6" t="n">
        <v>22.5</v>
      </c>
      <c r="I161" s="6" t="n">
        <v>-90</v>
      </c>
      <c r="J161" s="6" t="n">
        <v>-0</v>
      </c>
      <c r="K161" s="6" t="n">
        <v>-0.34625725</v>
      </c>
      <c r="L161" s="6" t="n">
        <v>-0</v>
      </c>
      <c r="M161" s="6" t="s">
        <f>=I161+J161+K161+L161</f>
      </c>
      <c r="N161" s="6"/>
      <c r="O161" s="6"/>
      <c r="P161" s="16"/>
    </row>
    <row collapsed="false" customFormat="false" customHeight="false" hidden="false" ht="12.1" outlineLevel="0" r="162">
      <c r="A162" s="20" t="n">
        <v>44151.433275463</v>
      </c>
      <c r="B162" s="16" t="s">
        <v>89</v>
      </c>
      <c r="C162" s="16" t="s">
        <v>90</v>
      </c>
      <c r="D162" s="16" t="s">
        <v>329</v>
      </c>
      <c r="E162" s="16" t="s">
        <v>17</v>
      </c>
      <c r="F162" s="16" t="s">
        <v>19</v>
      </c>
      <c r="G162" s="7" t="n">
        <v>4</v>
      </c>
      <c r="H162" s="6" t="n">
        <v>44.4</v>
      </c>
      <c r="I162" s="6" t="n">
        <v>-177.6</v>
      </c>
      <c r="J162" s="6" t="n">
        <v>-0</v>
      </c>
      <c r="K162" s="6" t="n">
        <v>-0.34265725</v>
      </c>
      <c r="L162" s="6" t="n">
        <v>-0</v>
      </c>
      <c r="M162" s="6" t="s">
        <f>=I162+J162+K162+L162</f>
      </c>
      <c r="N162" s="6"/>
      <c r="O162" s="6"/>
      <c r="P162" s="16"/>
    </row>
    <row collapsed="false" customFormat="false" customHeight="false" hidden="false" ht="12.1" outlineLevel="0" r="163">
      <c r="A163" s="21" t="n">
        <v>44154</v>
      </c>
      <c r="B163" s="22" t="s">
        <v>398</v>
      </c>
      <c r="C163" s="22" t="s">
        <v>460</v>
      </c>
      <c r="D163" s="22" t="s">
        <v>419</v>
      </c>
      <c r="E163" s="22" t="s">
        <v>419</v>
      </c>
      <c r="F163" s="22" t="s">
        <v>19</v>
      </c>
      <c r="G163" s="23" t="n">
        <v>1</v>
      </c>
      <c r="H163" s="24" t="n">
        <v>0.61</v>
      </c>
      <c r="I163" s="24" t="n">
        <v>0.61</v>
      </c>
      <c r="J163" s="24" t="n">
        <v>0</v>
      </c>
      <c r="K163" s="24" t="n">
        <v>-0</v>
      </c>
      <c r="L163" s="24" t="n">
        <v>-0</v>
      </c>
      <c r="M163" s="6" t="s">
        <f>=I163+J163+K163+L163</f>
      </c>
      <c r="N163" s="24"/>
      <c r="O163" s="24"/>
      <c r="P163" s="22"/>
    </row>
    <row collapsed="false" customFormat="false" customHeight="false" hidden="false" ht="12.1" outlineLevel="0" r="164">
      <c r="A164" s="29" t="n">
        <v>44154</v>
      </c>
      <c r="B164" s="30" t="s">
        <v>420</v>
      </c>
      <c r="C164" s="30" t="s">
        <v>461</v>
      </c>
      <c r="D164" s="30" t="s">
        <v>420</v>
      </c>
      <c r="E164" s="30" t="s">
        <v>420</v>
      </c>
      <c r="F164" s="30" t="s">
        <v>19</v>
      </c>
      <c r="G164" s="31" t="n">
        <v>1</v>
      </c>
      <c r="H164" s="32" t="n">
        <v>-0.09</v>
      </c>
      <c r="I164" s="32" t="n">
        <v>-0.09</v>
      </c>
      <c r="J164" s="32" t="n">
        <v>0</v>
      </c>
      <c r="K164" s="32" t="n">
        <v>-0</v>
      </c>
      <c r="L164" s="32" t="n">
        <v>-0</v>
      </c>
      <c r="M164" s="6" t="s">
        <f>=I164+J164+K164+L164</f>
      </c>
      <c r="N164" s="32"/>
      <c r="O164" s="32"/>
      <c r="P164" s="30"/>
    </row>
    <row collapsed="false" customFormat="false" customHeight="false" hidden="false" ht="12.1" outlineLevel="0" r="165">
      <c r="A165" s="29" t="n">
        <v>44154</v>
      </c>
      <c r="B165" s="30" t="s">
        <v>420</v>
      </c>
      <c r="C165" s="30" t="s">
        <v>461</v>
      </c>
      <c r="D165" s="30" t="s">
        <v>420</v>
      </c>
      <c r="E165" s="30" t="s">
        <v>420</v>
      </c>
      <c r="F165" s="30" t="s">
        <v>19</v>
      </c>
      <c r="G165" s="31" t="n">
        <v>1</v>
      </c>
      <c r="H165" s="32" t="n">
        <v>-0.06</v>
      </c>
      <c r="I165" s="32" t="n">
        <v>-0.06</v>
      </c>
      <c r="J165" s="32" t="n">
        <v>0</v>
      </c>
      <c r="K165" s="32" t="n">
        <v>-0</v>
      </c>
      <c r="L165" s="32" t="n">
        <v>-0</v>
      </c>
      <c r="M165" s="6" t="s">
        <f>=I165+J165+K165+L165</f>
      </c>
      <c r="N165" s="32"/>
      <c r="O165" s="32"/>
      <c r="P165" s="30"/>
    </row>
    <row collapsed="false" customFormat="false" customHeight="false" hidden="false" ht="12.1" outlineLevel="0" r="166">
      <c r="A166" s="21" t="n">
        <v>44166</v>
      </c>
      <c r="B166" s="22" t="s">
        <v>398</v>
      </c>
      <c r="C166" s="22" t="s">
        <v>112</v>
      </c>
      <c r="D166" s="22" t="s">
        <v>398</v>
      </c>
      <c r="E166" s="22" t="s">
        <v>398</v>
      </c>
      <c r="F166" s="22" t="s">
        <v>38</v>
      </c>
      <c r="G166" s="23" t="n">
        <v>1</v>
      </c>
      <c r="H166" s="24" t="n">
        <v>500</v>
      </c>
      <c r="I166" s="24" t="n">
        <v>500</v>
      </c>
      <c r="J166" s="24" t="n">
        <v>0</v>
      </c>
      <c r="K166" s="24" t="n">
        <v>-0</v>
      </c>
      <c r="L166" s="24" t="n">
        <v>-0</v>
      </c>
      <c r="M166" s="24"/>
      <c r="N166" s="24"/>
      <c r="O166" s="6" t="s">
        <f>=I166+J166+K166+L166</f>
      </c>
      <c r="P166" s="22"/>
    </row>
    <row collapsed="false" customFormat="false" customHeight="false" hidden="false" ht="12.1" outlineLevel="0" r="167">
      <c r="A167" s="21" t="n">
        <v>44166</v>
      </c>
      <c r="B167" s="22" t="s">
        <v>398</v>
      </c>
      <c r="C167" s="22" t="s">
        <v>462</v>
      </c>
      <c r="D167" s="22" t="s">
        <v>419</v>
      </c>
      <c r="E167" s="22" t="s">
        <v>419</v>
      </c>
      <c r="F167" s="22" t="s">
        <v>19</v>
      </c>
      <c r="G167" s="23" t="n">
        <v>1</v>
      </c>
      <c r="H167" s="24" t="n">
        <v>6.93</v>
      </c>
      <c r="I167" s="24" t="n">
        <v>6.93</v>
      </c>
      <c r="J167" s="24" t="n">
        <v>0</v>
      </c>
      <c r="K167" s="24" t="n">
        <v>-0</v>
      </c>
      <c r="L167" s="24" t="n">
        <v>-0</v>
      </c>
      <c r="M167" s="6" t="s">
        <f>=I167+J167+K167+L167</f>
      </c>
      <c r="N167" s="24"/>
      <c r="O167" s="24"/>
      <c r="P167" s="22"/>
    </row>
    <row collapsed="false" customFormat="false" customHeight="false" hidden="false" ht="12.1" outlineLevel="0" r="168">
      <c r="A168" s="29" t="n">
        <v>44166</v>
      </c>
      <c r="B168" s="30" t="s">
        <v>420</v>
      </c>
      <c r="C168" s="30" t="s">
        <v>463</v>
      </c>
      <c r="D168" s="30" t="s">
        <v>420</v>
      </c>
      <c r="E168" s="30" t="s">
        <v>420</v>
      </c>
      <c r="F168" s="30" t="s">
        <v>19</v>
      </c>
      <c r="G168" s="31" t="n">
        <v>1</v>
      </c>
      <c r="H168" s="32" t="n">
        <v>-1.04</v>
      </c>
      <c r="I168" s="32" t="n">
        <v>-1.04</v>
      </c>
      <c r="J168" s="32" t="n">
        <v>0</v>
      </c>
      <c r="K168" s="32" t="n">
        <v>-0</v>
      </c>
      <c r="L168" s="32" t="n">
        <v>-0</v>
      </c>
      <c r="M168" s="6" t="s">
        <f>=I168+J168+K168+L168</f>
      </c>
      <c r="N168" s="32"/>
      <c r="O168" s="32"/>
      <c r="P168" s="30"/>
    </row>
    <row collapsed="false" customFormat="false" customHeight="false" hidden="false" ht="12.1" outlineLevel="0" r="169">
      <c r="A169" s="20" t="n">
        <v>44166.565833333</v>
      </c>
      <c r="B169" s="16" t="s">
        <v>24</v>
      </c>
      <c r="C169" s="16" t="s">
        <v>25</v>
      </c>
      <c r="D169" s="16" t="s">
        <v>329</v>
      </c>
      <c r="E169" s="16" t="s">
        <v>17</v>
      </c>
      <c r="F169" s="16" t="s">
        <v>19</v>
      </c>
      <c r="G169" s="7" t="n">
        <v>1</v>
      </c>
      <c r="H169" s="6" t="n">
        <v>304.9</v>
      </c>
      <c r="I169" s="6" t="n">
        <v>-304.9</v>
      </c>
      <c r="J169" s="6" t="n">
        <v>-0</v>
      </c>
      <c r="K169" s="6" t="n">
        <v>-0.34925725</v>
      </c>
      <c r="L169" s="6" t="n">
        <v>-0</v>
      </c>
      <c r="M169" s="6" t="s">
        <f>=I169+J169+K169+L169</f>
      </c>
      <c r="N169" s="6"/>
      <c r="O169" s="6"/>
      <c r="P169" s="16"/>
    </row>
    <row collapsed="false" customFormat="false" customHeight="false" hidden="false" ht="12.1" outlineLevel="0" r="170">
      <c r="A170" s="20" t="n">
        <v>44166.569490741</v>
      </c>
      <c r="B170" s="16" t="s">
        <v>65</v>
      </c>
      <c r="C170" s="16" t="s">
        <v>66</v>
      </c>
      <c r="D170" s="16" t="s">
        <v>329</v>
      </c>
      <c r="E170" s="16" t="s">
        <v>17</v>
      </c>
      <c r="F170" s="16" t="s">
        <v>19</v>
      </c>
      <c r="G170" s="7" t="n">
        <v>1</v>
      </c>
      <c r="H170" s="6" t="n">
        <v>216.15</v>
      </c>
      <c r="I170" s="6" t="n">
        <v>-216.15</v>
      </c>
      <c r="J170" s="6" t="n">
        <v>-0</v>
      </c>
      <c r="K170" s="6" t="n">
        <v>-0.34835725</v>
      </c>
      <c r="L170" s="6" t="n">
        <v>-0</v>
      </c>
      <c r="M170" s="6" t="s">
        <f>=I170+J170+K170+L170</f>
      </c>
      <c r="N170" s="6"/>
      <c r="O170" s="6"/>
      <c r="P170" s="16"/>
    </row>
    <row collapsed="false" customFormat="false" customHeight="false" hidden="false" ht="12.1" outlineLevel="0" r="171">
      <c r="A171" s="20" t="n">
        <v>44166.581018519</v>
      </c>
      <c r="B171" s="16" t="s">
        <v>30</v>
      </c>
      <c r="C171" s="16" t="s">
        <v>31</v>
      </c>
      <c r="D171" s="16" t="s">
        <v>329</v>
      </c>
      <c r="E171" s="16" t="s">
        <v>17</v>
      </c>
      <c r="F171" s="16" t="s">
        <v>19</v>
      </c>
      <c r="G171" s="7" t="n">
        <v>1</v>
      </c>
      <c r="H171" s="6" t="n">
        <v>104.52</v>
      </c>
      <c r="I171" s="6" t="n">
        <v>-104.52</v>
      </c>
      <c r="J171" s="6" t="n">
        <v>-0</v>
      </c>
      <c r="K171" s="6" t="n">
        <v>-0.35045725</v>
      </c>
      <c r="L171" s="6" t="n">
        <v>-0</v>
      </c>
      <c r="M171" s="6" t="s">
        <f>=I171+J171+K171+L171</f>
      </c>
      <c r="N171" s="6"/>
      <c r="O171" s="6"/>
      <c r="P171" s="16"/>
    </row>
    <row collapsed="false" customFormat="false" customHeight="false" hidden="false" ht="12.1" outlineLevel="0" r="172">
      <c r="A172" s="29" t="n">
        <v>44168</v>
      </c>
      <c r="B172" s="30" t="s">
        <v>400</v>
      </c>
      <c r="C172" s="30" t="s">
        <v>464</v>
      </c>
      <c r="D172" s="30" t="s">
        <v>400</v>
      </c>
      <c r="E172" s="30" t="s">
        <v>400</v>
      </c>
      <c r="F172" s="30" t="s">
        <v>19</v>
      </c>
      <c r="G172" s="31" t="n">
        <v>1</v>
      </c>
      <c r="H172" s="32" t="n">
        <v>-1.41</v>
      </c>
      <c r="I172" s="32" t="n">
        <v>-1.41</v>
      </c>
      <c r="J172" s="32" t="n">
        <v>0</v>
      </c>
      <c r="K172" s="32" t="n">
        <v>-0</v>
      </c>
      <c r="L172" s="32" t="n">
        <v>-0</v>
      </c>
      <c r="M172" s="6" t="s">
        <f>=I172+J172+K172+L172</f>
      </c>
      <c r="N172" s="32"/>
      <c r="O172" s="32"/>
      <c r="P172" s="30"/>
    </row>
    <row collapsed="false" customFormat="false" customHeight="false" hidden="false" ht="12.1" outlineLevel="0" r="173">
      <c r="A173" s="21" t="n">
        <v>44173</v>
      </c>
      <c r="B173" s="22" t="s">
        <v>398</v>
      </c>
      <c r="C173" s="22" t="s">
        <v>465</v>
      </c>
      <c r="D173" s="22" t="s">
        <v>419</v>
      </c>
      <c r="E173" s="22" t="s">
        <v>419</v>
      </c>
      <c r="F173" s="22" t="s">
        <v>19</v>
      </c>
      <c r="G173" s="23" t="n">
        <v>1</v>
      </c>
      <c r="H173" s="24" t="n">
        <v>1.6</v>
      </c>
      <c r="I173" s="24" t="n">
        <v>1.6</v>
      </c>
      <c r="J173" s="24" t="n">
        <v>0</v>
      </c>
      <c r="K173" s="24" t="n">
        <v>-0</v>
      </c>
      <c r="L173" s="24" t="n">
        <v>-0</v>
      </c>
      <c r="M173" s="6" t="s">
        <f>=I173+J173+K173+L173</f>
      </c>
      <c r="N173" s="24"/>
      <c r="O173" s="24"/>
      <c r="P173" s="22"/>
    </row>
    <row collapsed="false" customFormat="false" customHeight="false" hidden="false" ht="12.1" outlineLevel="0" r="174">
      <c r="A174" s="21" t="n">
        <v>44173</v>
      </c>
      <c r="B174" s="22" t="s">
        <v>398</v>
      </c>
      <c r="C174" s="22" t="s">
        <v>466</v>
      </c>
      <c r="D174" s="22" t="s">
        <v>419</v>
      </c>
      <c r="E174" s="22" t="s">
        <v>419</v>
      </c>
      <c r="F174" s="22" t="s">
        <v>19</v>
      </c>
      <c r="G174" s="23" t="n">
        <v>1</v>
      </c>
      <c r="H174" s="24" t="n">
        <v>2.02</v>
      </c>
      <c r="I174" s="24" t="n">
        <v>2.02</v>
      </c>
      <c r="J174" s="24" t="n">
        <v>0</v>
      </c>
      <c r="K174" s="24" t="n">
        <v>-0</v>
      </c>
      <c r="L174" s="24" t="n">
        <v>-0</v>
      </c>
      <c r="M174" s="6" t="s">
        <f>=I174+J174+K174+L174</f>
      </c>
      <c r="N174" s="24"/>
      <c r="O174" s="24"/>
      <c r="P174" s="22"/>
    </row>
    <row collapsed="false" customFormat="false" customHeight="false" hidden="false" ht="12.1" outlineLevel="0" r="175">
      <c r="A175" s="29" t="n">
        <v>44173</v>
      </c>
      <c r="B175" s="30" t="s">
        <v>420</v>
      </c>
      <c r="C175" s="30" t="s">
        <v>467</v>
      </c>
      <c r="D175" s="30" t="s">
        <v>420</v>
      </c>
      <c r="E175" s="30" t="s">
        <v>420</v>
      </c>
      <c r="F175" s="30" t="s">
        <v>19</v>
      </c>
      <c r="G175" s="31" t="n">
        <v>1</v>
      </c>
      <c r="H175" s="32" t="n">
        <v>-0.24</v>
      </c>
      <c r="I175" s="32" t="n">
        <v>-0.24</v>
      </c>
      <c r="J175" s="32" t="n">
        <v>0</v>
      </c>
      <c r="K175" s="32" t="n">
        <v>-0</v>
      </c>
      <c r="L175" s="32" t="n">
        <v>-0</v>
      </c>
      <c r="M175" s="6" t="s">
        <f>=I175+J175+K175+L175</f>
      </c>
      <c r="N175" s="32"/>
      <c r="O175" s="32"/>
      <c r="P175" s="30"/>
    </row>
    <row collapsed="false" customFormat="false" customHeight="false" hidden="false" ht="12.1" outlineLevel="0" r="176">
      <c r="A176" s="29" t="n">
        <v>44173</v>
      </c>
      <c r="B176" s="30" t="s">
        <v>420</v>
      </c>
      <c r="C176" s="30" t="s">
        <v>468</v>
      </c>
      <c r="D176" s="30" t="s">
        <v>420</v>
      </c>
      <c r="E176" s="30" t="s">
        <v>420</v>
      </c>
      <c r="F176" s="30" t="s">
        <v>19</v>
      </c>
      <c r="G176" s="31" t="n">
        <v>1</v>
      </c>
      <c r="H176" s="32" t="n">
        <v>-0.3</v>
      </c>
      <c r="I176" s="32" t="n">
        <v>-0.3</v>
      </c>
      <c r="J176" s="32" t="n">
        <v>0</v>
      </c>
      <c r="K176" s="32" t="n">
        <v>-0</v>
      </c>
      <c r="L176" s="32" t="n">
        <v>-0</v>
      </c>
      <c r="M176" s="6" t="s">
        <f>=I176+J176+K176+L176</f>
      </c>
      <c r="N176" s="32"/>
      <c r="O176" s="32"/>
      <c r="P176" s="30"/>
    </row>
    <row collapsed="false" customFormat="false" customHeight="false" hidden="false" ht="12.1" outlineLevel="0" r="177">
      <c r="A177" s="21" t="n">
        <v>44175</v>
      </c>
      <c r="B177" s="22" t="s">
        <v>398</v>
      </c>
      <c r="C177" s="22" t="s">
        <v>436</v>
      </c>
      <c r="D177" s="22" t="s">
        <v>419</v>
      </c>
      <c r="E177" s="22" t="s">
        <v>419</v>
      </c>
      <c r="F177" s="22" t="s">
        <v>19</v>
      </c>
      <c r="G177" s="23" t="n">
        <v>1</v>
      </c>
      <c r="H177" s="24" t="n">
        <v>6.52</v>
      </c>
      <c r="I177" s="24" t="n">
        <v>6.52</v>
      </c>
      <c r="J177" s="24" t="n">
        <v>0</v>
      </c>
      <c r="K177" s="24" t="n">
        <v>-0</v>
      </c>
      <c r="L177" s="24" t="n">
        <v>-0</v>
      </c>
      <c r="M177" s="6" t="s">
        <f>=I177+J177+K177+L177</f>
      </c>
      <c r="N177" s="24"/>
      <c r="O177" s="24"/>
      <c r="P177" s="22"/>
    </row>
    <row collapsed="false" customFormat="false" customHeight="false" hidden="false" ht="12.1" outlineLevel="0" r="178">
      <c r="A178" s="29" t="n">
        <v>44175</v>
      </c>
      <c r="B178" s="30" t="s">
        <v>420</v>
      </c>
      <c r="C178" s="30" t="s">
        <v>437</v>
      </c>
      <c r="D178" s="30" t="s">
        <v>420</v>
      </c>
      <c r="E178" s="30" t="s">
        <v>420</v>
      </c>
      <c r="F178" s="30" t="s">
        <v>19</v>
      </c>
      <c r="G178" s="31" t="n">
        <v>1</v>
      </c>
      <c r="H178" s="32" t="n">
        <v>-0.98</v>
      </c>
      <c r="I178" s="32" t="n">
        <v>-0.98</v>
      </c>
      <c r="J178" s="32" t="n">
        <v>0</v>
      </c>
      <c r="K178" s="32" t="n">
        <v>-0</v>
      </c>
      <c r="L178" s="32" t="n">
        <v>-0</v>
      </c>
      <c r="M178" s="6" t="s">
        <f>=I178+J178+K178+L178</f>
      </c>
      <c r="N178" s="32"/>
      <c r="O178" s="32"/>
      <c r="P178" s="30"/>
    </row>
    <row collapsed="false" customFormat="false" customHeight="false" hidden="false" ht="12.1" outlineLevel="0" r="179">
      <c r="A179" s="21" t="n">
        <v>44176</v>
      </c>
      <c r="B179" s="22" t="s">
        <v>398</v>
      </c>
      <c r="C179" s="22" t="s">
        <v>469</v>
      </c>
      <c r="D179" s="22" t="s">
        <v>419</v>
      </c>
      <c r="E179" s="22" t="s">
        <v>419</v>
      </c>
      <c r="F179" s="22" t="s">
        <v>19</v>
      </c>
      <c r="G179" s="23" t="n">
        <v>1</v>
      </c>
      <c r="H179" s="24" t="n">
        <v>1.87</v>
      </c>
      <c r="I179" s="24" t="n">
        <v>1.87</v>
      </c>
      <c r="J179" s="24" t="n">
        <v>0</v>
      </c>
      <c r="K179" s="24" t="n">
        <v>-0</v>
      </c>
      <c r="L179" s="24" t="n">
        <v>-0</v>
      </c>
      <c r="M179" s="6" t="s">
        <f>=I179+J179+K179+L179</f>
      </c>
      <c r="N179" s="24"/>
      <c r="O179" s="24"/>
      <c r="P179" s="22"/>
    </row>
    <row collapsed="false" customFormat="false" customHeight="false" hidden="false" ht="12.1" outlineLevel="0" r="180">
      <c r="A180" s="29" t="n">
        <v>44176</v>
      </c>
      <c r="B180" s="30" t="s">
        <v>420</v>
      </c>
      <c r="C180" s="30" t="s">
        <v>470</v>
      </c>
      <c r="D180" s="30" t="s">
        <v>420</v>
      </c>
      <c r="E180" s="30" t="s">
        <v>420</v>
      </c>
      <c r="F180" s="30" t="s">
        <v>19</v>
      </c>
      <c r="G180" s="31" t="n">
        <v>1</v>
      </c>
      <c r="H180" s="32" t="n">
        <v>-0.28</v>
      </c>
      <c r="I180" s="32" t="n">
        <v>-0.28</v>
      </c>
      <c r="J180" s="32" t="n">
        <v>0</v>
      </c>
      <c r="K180" s="32" t="n">
        <v>-0</v>
      </c>
      <c r="L180" s="32" t="n">
        <v>-0</v>
      </c>
      <c r="M180" s="6" t="s">
        <f>=I180+J180+K180+L180</f>
      </c>
      <c r="N180" s="32"/>
      <c r="O180" s="32"/>
      <c r="P180" s="30"/>
    </row>
    <row collapsed="false" customFormat="false" customHeight="false" hidden="false" ht="12.1" outlineLevel="0" r="181">
      <c r="A181" s="21" t="n">
        <v>44179</v>
      </c>
      <c r="B181" s="22" t="s">
        <v>398</v>
      </c>
      <c r="C181" s="22" t="s">
        <v>471</v>
      </c>
      <c r="D181" s="22" t="s">
        <v>419</v>
      </c>
      <c r="E181" s="22" t="s">
        <v>419</v>
      </c>
      <c r="F181" s="22" t="s">
        <v>19</v>
      </c>
      <c r="G181" s="23" t="n">
        <v>1</v>
      </c>
      <c r="H181" s="24" t="n">
        <v>1.47</v>
      </c>
      <c r="I181" s="24" t="n">
        <v>1.47</v>
      </c>
      <c r="J181" s="24" t="n">
        <v>0</v>
      </c>
      <c r="K181" s="24" t="n">
        <v>-0</v>
      </c>
      <c r="L181" s="24" t="n">
        <v>-0</v>
      </c>
      <c r="M181" s="6" t="s">
        <f>=I181+J181+K181+L181</f>
      </c>
      <c r="N181" s="24"/>
      <c r="O181" s="24"/>
      <c r="P181" s="22"/>
    </row>
    <row collapsed="false" customFormat="false" customHeight="false" hidden="false" ht="12.1" outlineLevel="0" r="182">
      <c r="A182" s="29" t="n">
        <v>44179</v>
      </c>
      <c r="B182" s="30" t="s">
        <v>420</v>
      </c>
      <c r="C182" s="30" t="s">
        <v>472</v>
      </c>
      <c r="D182" s="30" t="s">
        <v>420</v>
      </c>
      <c r="E182" s="30" t="s">
        <v>420</v>
      </c>
      <c r="F182" s="30" t="s">
        <v>19</v>
      </c>
      <c r="G182" s="31" t="n">
        <v>1</v>
      </c>
      <c r="H182" s="32" t="n">
        <v>-0.22</v>
      </c>
      <c r="I182" s="32" t="n">
        <v>-0.22</v>
      </c>
      <c r="J182" s="32" t="n">
        <v>0</v>
      </c>
      <c r="K182" s="32" t="n">
        <v>-0</v>
      </c>
      <c r="L182" s="32" t="n">
        <v>-0</v>
      </c>
      <c r="M182" s="6" t="s">
        <f>=I182+J182+K182+L182</f>
      </c>
      <c r="N182" s="32"/>
      <c r="O182" s="32"/>
      <c r="P182" s="30"/>
    </row>
    <row collapsed="false" customFormat="false" customHeight="false" hidden="false" ht="12.1" outlineLevel="0" r="183">
      <c r="A183" s="20" t="n">
        <v>44181.628321759</v>
      </c>
      <c r="B183" s="16" t="s">
        <v>39</v>
      </c>
      <c r="C183" s="16" t="s">
        <v>40</v>
      </c>
      <c r="D183" s="16" t="s">
        <v>329</v>
      </c>
      <c r="E183" s="16" t="s">
        <v>17</v>
      </c>
      <c r="F183" s="16" t="s">
        <v>19</v>
      </c>
      <c r="G183" s="7" t="n">
        <v>3</v>
      </c>
      <c r="H183" s="6" t="n">
        <v>21.08</v>
      </c>
      <c r="I183" s="6" t="n">
        <v>-63.24</v>
      </c>
      <c r="J183" s="6" t="n">
        <v>-0</v>
      </c>
      <c r="K183" s="6" t="n">
        <v>-0.35085725</v>
      </c>
      <c r="L183" s="6" t="n">
        <v>-0</v>
      </c>
      <c r="M183" s="6" t="s">
        <f>=I183+J183+K183+L183</f>
      </c>
      <c r="N183" s="6"/>
      <c r="O183" s="6"/>
      <c r="P183" s="16"/>
    </row>
    <row collapsed="false" customFormat="false" customHeight="false" hidden="false" ht="12.1" outlineLevel="0" r="184">
      <c r="A184" s="21" t="n">
        <v>44182</v>
      </c>
      <c r="B184" s="22" t="s">
        <v>398</v>
      </c>
      <c r="C184" s="22" t="s">
        <v>473</v>
      </c>
      <c r="D184" s="22" t="s">
        <v>419</v>
      </c>
      <c r="E184" s="22" t="s">
        <v>419</v>
      </c>
      <c r="F184" s="22" t="s">
        <v>19</v>
      </c>
      <c r="G184" s="23" t="n">
        <v>1</v>
      </c>
      <c r="H184" s="24" t="n">
        <v>1.5</v>
      </c>
      <c r="I184" s="24" t="n">
        <v>1.5</v>
      </c>
      <c r="J184" s="24" t="n">
        <v>0</v>
      </c>
      <c r="K184" s="24" t="n">
        <v>-0</v>
      </c>
      <c r="L184" s="24" t="n">
        <v>-0</v>
      </c>
      <c r="M184" s="6" t="s">
        <f>=I184+J184+K184+L184</f>
      </c>
      <c r="N184" s="24"/>
      <c r="O184" s="24"/>
      <c r="P184" s="22"/>
    </row>
    <row collapsed="false" customFormat="false" customHeight="false" hidden="false" ht="12.1" outlineLevel="0" r="185">
      <c r="A185" s="29" t="n">
        <v>44182</v>
      </c>
      <c r="B185" s="30" t="s">
        <v>420</v>
      </c>
      <c r="C185" s="30" t="s">
        <v>474</v>
      </c>
      <c r="D185" s="30" t="s">
        <v>420</v>
      </c>
      <c r="E185" s="30" t="s">
        <v>420</v>
      </c>
      <c r="F185" s="30" t="s">
        <v>19</v>
      </c>
      <c r="G185" s="31" t="n">
        <v>1</v>
      </c>
      <c r="H185" s="32" t="n">
        <v>-0.22</v>
      </c>
      <c r="I185" s="32" t="n">
        <v>-0.22</v>
      </c>
      <c r="J185" s="32" t="n">
        <v>0</v>
      </c>
      <c r="K185" s="32" t="n">
        <v>-0</v>
      </c>
      <c r="L185" s="32" t="n">
        <v>-0</v>
      </c>
      <c r="M185" s="6" t="s">
        <f>=I185+J185+K185+L185</f>
      </c>
      <c r="N185" s="32"/>
      <c r="O185" s="32"/>
      <c r="P185" s="30"/>
    </row>
    <row collapsed="false" customFormat="false" customHeight="false" hidden="false" ht="12.1" outlineLevel="0" r="186">
      <c r="A186" s="21" t="n">
        <v>44183</v>
      </c>
      <c r="B186" s="22" t="s">
        <v>398</v>
      </c>
      <c r="C186" s="22" t="s">
        <v>475</v>
      </c>
      <c r="D186" s="22" t="s">
        <v>419</v>
      </c>
      <c r="E186" s="22" t="s">
        <v>419</v>
      </c>
      <c r="F186" s="22" t="s">
        <v>19</v>
      </c>
      <c r="G186" s="23" t="n">
        <v>1</v>
      </c>
      <c r="H186" s="24" t="n">
        <v>0.8</v>
      </c>
      <c r="I186" s="24" t="n">
        <v>0.8</v>
      </c>
      <c r="J186" s="24" t="n">
        <v>0</v>
      </c>
      <c r="K186" s="24" t="n">
        <v>-0</v>
      </c>
      <c r="L186" s="24" t="n">
        <v>-0</v>
      </c>
      <c r="M186" s="6" t="s">
        <f>=I186+J186+K186+L186</f>
      </c>
      <c r="N186" s="24"/>
      <c r="O186" s="24"/>
      <c r="P186" s="22"/>
    </row>
    <row collapsed="false" customFormat="false" customHeight="false" hidden="false" ht="12.1" outlineLevel="0" r="187">
      <c r="A187" s="29" t="n">
        <v>44183</v>
      </c>
      <c r="B187" s="30" t="s">
        <v>420</v>
      </c>
      <c r="C187" s="30" t="s">
        <v>476</v>
      </c>
      <c r="D187" s="30" t="s">
        <v>420</v>
      </c>
      <c r="E187" s="30" t="s">
        <v>420</v>
      </c>
      <c r="F187" s="30" t="s">
        <v>19</v>
      </c>
      <c r="G187" s="31" t="n">
        <v>1</v>
      </c>
      <c r="H187" s="32" t="n">
        <v>-0.12</v>
      </c>
      <c r="I187" s="32" t="n">
        <v>-0.12</v>
      </c>
      <c r="J187" s="32" t="n">
        <v>0</v>
      </c>
      <c r="K187" s="32" t="n">
        <v>-0</v>
      </c>
      <c r="L187" s="32" t="n">
        <v>-0</v>
      </c>
      <c r="M187" s="6" t="s">
        <f>=I187+J187+K187+L187</f>
      </c>
      <c r="N187" s="32"/>
      <c r="O187" s="32"/>
      <c r="P187" s="30"/>
    </row>
    <row collapsed="false" customFormat="false" customHeight="false" hidden="false" ht="12.1" outlineLevel="0" r="188">
      <c r="A188" s="21" t="n">
        <v>44186</v>
      </c>
      <c r="B188" s="22" t="s">
        <v>398</v>
      </c>
      <c r="C188" s="22" t="s">
        <v>112</v>
      </c>
      <c r="D188" s="22" t="s">
        <v>398</v>
      </c>
      <c r="E188" s="22" t="s">
        <v>398</v>
      </c>
      <c r="F188" s="22" t="s">
        <v>38</v>
      </c>
      <c r="G188" s="23" t="n">
        <v>1</v>
      </c>
      <c r="H188" s="24" t="n">
        <v>500</v>
      </c>
      <c r="I188" s="24" t="n">
        <v>500</v>
      </c>
      <c r="J188" s="24" t="n">
        <v>0</v>
      </c>
      <c r="K188" s="24" t="n">
        <v>-0</v>
      </c>
      <c r="L188" s="24" t="n">
        <v>-0</v>
      </c>
      <c r="M188" s="24"/>
      <c r="N188" s="24"/>
      <c r="O188" s="6" t="s">
        <f>=I188+J188+K188+L188</f>
      </c>
      <c r="P188" s="22"/>
    </row>
    <row collapsed="false" customFormat="false" customHeight="false" hidden="false" ht="12.1" outlineLevel="0" r="189">
      <c r="A189" s="20" t="n">
        <v>44186.50162037</v>
      </c>
      <c r="B189" s="16" t="s">
        <v>42</v>
      </c>
      <c r="C189" s="16" t="s">
        <v>43</v>
      </c>
      <c r="D189" s="16" t="s">
        <v>329</v>
      </c>
      <c r="E189" s="16" t="s">
        <v>17</v>
      </c>
      <c r="F189" s="16" t="s">
        <v>19</v>
      </c>
      <c r="G189" s="7" t="n">
        <v>10</v>
      </c>
      <c r="H189" s="6" t="n">
        <v>64.45</v>
      </c>
      <c r="I189" s="6" t="n">
        <v>-644.5</v>
      </c>
      <c r="J189" s="6" t="n">
        <v>-0</v>
      </c>
      <c r="K189" s="6" t="n">
        <v>-0.34865725</v>
      </c>
      <c r="L189" s="6" t="n">
        <v>-0</v>
      </c>
      <c r="M189" s="6" t="s">
        <f>=I189+J189+K189+L189</f>
      </c>
      <c r="N189" s="6"/>
      <c r="O189" s="6"/>
      <c r="P189" s="16"/>
    </row>
    <row collapsed="false" customFormat="false" customHeight="false" hidden="false" ht="12.1" outlineLevel="0" r="190">
      <c r="A190" s="21" t="n">
        <v>44196</v>
      </c>
      <c r="B190" s="22" t="s">
        <v>398</v>
      </c>
      <c r="C190" s="22" t="s">
        <v>112</v>
      </c>
      <c r="D190" s="22" t="s">
        <v>398</v>
      </c>
      <c r="E190" s="22" t="s">
        <v>398</v>
      </c>
      <c r="F190" s="22" t="s">
        <v>38</v>
      </c>
      <c r="G190" s="23" t="n">
        <v>1</v>
      </c>
      <c r="H190" s="24" t="n">
        <v>649</v>
      </c>
      <c r="I190" s="24" t="n">
        <v>649</v>
      </c>
      <c r="J190" s="24" t="n">
        <v>0</v>
      </c>
      <c r="K190" s="24" t="n">
        <v>-0</v>
      </c>
      <c r="L190" s="24" t="n">
        <v>-0</v>
      </c>
      <c r="M190" s="24"/>
      <c r="N190" s="24"/>
      <c r="O190" s="6" t="s">
        <f>=I190+J190+K190+L190</f>
      </c>
      <c r="P190" s="22"/>
    </row>
    <row collapsed="false" customFormat="false" customHeight="false" hidden="false" ht="12.1" outlineLevel="0" r="191">
      <c r="A191" s="29" t="n">
        <v>44201</v>
      </c>
      <c r="B191" s="30" t="s">
        <v>400</v>
      </c>
      <c r="C191" s="30" t="s">
        <v>477</v>
      </c>
      <c r="D191" s="30" t="s">
        <v>400</v>
      </c>
      <c r="E191" s="30" t="s">
        <v>400</v>
      </c>
      <c r="F191" s="30" t="s">
        <v>19</v>
      </c>
      <c r="G191" s="31" t="n">
        <v>1</v>
      </c>
      <c r="H191" s="32" t="n">
        <v>-4.25</v>
      </c>
      <c r="I191" s="32" t="n">
        <v>-4.25</v>
      </c>
      <c r="J191" s="32" t="n">
        <v>0</v>
      </c>
      <c r="K191" s="32" t="n">
        <v>-0</v>
      </c>
      <c r="L191" s="32" t="n">
        <v>-0</v>
      </c>
      <c r="M191" s="6" t="s">
        <f>=I191+J191+K191+L191</f>
      </c>
      <c r="N191" s="32"/>
      <c r="O191" s="32"/>
      <c r="P191" s="30"/>
    </row>
    <row collapsed="false" customFormat="false" customHeight="false" hidden="false" ht="12.1" outlineLevel="0" r="192">
      <c r="A192" s="20" t="n">
        <v>44201.465659722</v>
      </c>
      <c r="B192" s="16" t="s">
        <v>30</v>
      </c>
      <c r="C192" s="16" t="s">
        <v>31</v>
      </c>
      <c r="D192" s="16" t="s">
        <v>329</v>
      </c>
      <c r="E192" s="16" t="s">
        <v>17</v>
      </c>
      <c r="F192" s="16" t="s">
        <v>19</v>
      </c>
      <c r="G192" s="7" t="n">
        <v>3</v>
      </c>
      <c r="H192" s="6" t="n">
        <v>104.74</v>
      </c>
      <c r="I192" s="6" t="n">
        <v>-314.22</v>
      </c>
      <c r="J192" s="6" t="n">
        <v>-0</v>
      </c>
      <c r="K192" s="6" t="n">
        <v>-0.35085725</v>
      </c>
      <c r="L192" s="6" t="n">
        <v>-0</v>
      </c>
      <c r="M192" s="6" t="s">
        <f>=I192+J192+K192+L192</f>
      </c>
      <c r="N192" s="6"/>
      <c r="O192" s="6"/>
      <c r="P192" s="16"/>
    </row>
    <row collapsed="false" customFormat="false" customHeight="false" hidden="false" ht="12.1" outlineLevel="0" r="193">
      <c r="A193" s="20" t="n">
        <v>44201.508865741</v>
      </c>
      <c r="B193" s="16" t="s">
        <v>39</v>
      </c>
      <c r="C193" s="16" t="s">
        <v>40</v>
      </c>
      <c r="D193" s="16" t="s">
        <v>329</v>
      </c>
      <c r="E193" s="16" t="s">
        <v>17</v>
      </c>
      <c r="F193" s="16" t="s">
        <v>19</v>
      </c>
      <c r="G193" s="7" t="n">
        <v>29</v>
      </c>
      <c r="H193" s="6" t="n">
        <v>20.068</v>
      </c>
      <c r="I193" s="6" t="n">
        <v>-581.972</v>
      </c>
      <c r="J193" s="6" t="n">
        <v>-0</v>
      </c>
      <c r="K193" s="6" t="n">
        <v>-0.35605725</v>
      </c>
      <c r="L193" s="6" t="n">
        <v>-0</v>
      </c>
      <c r="M193" s="6" t="s">
        <f>=I193+J193+K193+L193</f>
      </c>
      <c r="N193" s="6"/>
      <c r="O193" s="6"/>
      <c r="P193" s="16"/>
    </row>
    <row collapsed="false" customFormat="false" customHeight="false" hidden="false" ht="12.1" outlineLevel="0" r="194">
      <c r="A194" s="29" t="n">
        <v>44202</v>
      </c>
      <c r="B194" s="30" t="s">
        <v>400</v>
      </c>
      <c r="C194" s="30" t="s">
        <v>478</v>
      </c>
      <c r="D194" s="30" t="s">
        <v>400</v>
      </c>
      <c r="E194" s="30" t="s">
        <v>400</v>
      </c>
      <c r="F194" s="30" t="s">
        <v>19</v>
      </c>
      <c r="G194" s="31" t="n">
        <v>1</v>
      </c>
      <c r="H194" s="32" t="n">
        <v>-0.03</v>
      </c>
      <c r="I194" s="32" t="n">
        <v>-0.03</v>
      </c>
      <c r="J194" s="32" t="n">
        <v>0</v>
      </c>
      <c r="K194" s="32" t="n">
        <v>-0</v>
      </c>
      <c r="L194" s="32" t="n">
        <v>-0</v>
      </c>
      <c r="M194" s="6" t="s">
        <f>=I194+J194+K194+L194</f>
      </c>
      <c r="N194" s="32"/>
      <c r="O194" s="32"/>
      <c r="P194" s="30"/>
    </row>
    <row collapsed="false" customFormat="false" customHeight="false" hidden="false" ht="12.1" outlineLevel="0" r="195">
      <c r="A195" s="29" t="n">
        <v>44202</v>
      </c>
      <c r="B195" s="30" t="s">
        <v>400</v>
      </c>
      <c r="C195" s="30" t="s">
        <v>478</v>
      </c>
      <c r="D195" s="30" t="s">
        <v>400</v>
      </c>
      <c r="E195" s="30" t="s">
        <v>400</v>
      </c>
      <c r="F195" s="30" t="s">
        <v>19</v>
      </c>
      <c r="G195" s="31" t="n">
        <v>1</v>
      </c>
      <c r="H195" s="32" t="n">
        <v>-0.03</v>
      </c>
      <c r="I195" s="32" t="n">
        <v>-0.03</v>
      </c>
      <c r="J195" s="32" t="n">
        <v>0</v>
      </c>
      <c r="K195" s="32" t="n">
        <v>-0</v>
      </c>
      <c r="L195" s="32" t="n">
        <v>-0</v>
      </c>
      <c r="M195" s="6" t="s">
        <f>=I195+J195+K195+L195</f>
      </c>
      <c r="N195" s="32"/>
      <c r="O195" s="32"/>
      <c r="P195" s="30"/>
    </row>
    <row collapsed="false" customFormat="false" customHeight="false" hidden="false" ht="12.1" outlineLevel="0" r="196">
      <c r="A196" s="21" t="n">
        <v>44211</v>
      </c>
      <c r="B196" s="22" t="s">
        <v>398</v>
      </c>
      <c r="C196" s="22" t="s">
        <v>479</v>
      </c>
      <c r="D196" s="22" t="s">
        <v>419</v>
      </c>
      <c r="E196" s="22" t="s">
        <v>419</v>
      </c>
      <c r="F196" s="22" t="s">
        <v>19</v>
      </c>
      <c r="G196" s="23" t="n">
        <v>1</v>
      </c>
      <c r="H196" s="24" t="n">
        <v>2.12</v>
      </c>
      <c r="I196" s="24" t="n">
        <v>2.12</v>
      </c>
      <c r="J196" s="24" t="n">
        <v>0</v>
      </c>
      <c r="K196" s="24" t="n">
        <v>-0</v>
      </c>
      <c r="L196" s="24" t="n">
        <v>-0</v>
      </c>
      <c r="M196" s="6" t="s">
        <f>=I196+J196+K196+L196</f>
      </c>
      <c r="N196" s="24"/>
      <c r="O196" s="24"/>
      <c r="P196" s="22"/>
    </row>
    <row collapsed="false" customFormat="false" customHeight="false" hidden="false" ht="12.1" outlineLevel="0" r="197">
      <c r="A197" s="21" t="n">
        <v>44211</v>
      </c>
      <c r="B197" s="22" t="s">
        <v>398</v>
      </c>
      <c r="C197" s="22" t="s">
        <v>480</v>
      </c>
      <c r="D197" s="22" t="s">
        <v>419</v>
      </c>
      <c r="E197" s="22" t="s">
        <v>419</v>
      </c>
      <c r="F197" s="22" t="s">
        <v>19</v>
      </c>
      <c r="G197" s="23" t="n">
        <v>1</v>
      </c>
      <c r="H197" s="24" t="n">
        <v>1.24</v>
      </c>
      <c r="I197" s="24" t="n">
        <v>1.24</v>
      </c>
      <c r="J197" s="24" t="n">
        <v>0</v>
      </c>
      <c r="K197" s="24" t="n">
        <v>-0</v>
      </c>
      <c r="L197" s="24" t="n">
        <v>-0</v>
      </c>
      <c r="M197" s="6" t="s">
        <f>=I197+J197+K197+L197</f>
      </c>
      <c r="N197" s="24"/>
      <c r="O197" s="24"/>
      <c r="P197" s="22"/>
    </row>
    <row collapsed="false" customFormat="false" customHeight="false" hidden="false" ht="12.1" outlineLevel="0" r="198">
      <c r="A198" s="29" t="n">
        <v>44211</v>
      </c>
      <c r="B198" s="30" t="s">
        <v>420</v>
      </c>
      <c r="C198" s="30" t="s">
        <v>481</v>
      </c>
      <c r="D198" s="30" t="s">
        <v>420</v>
      </c>
      <c r="E198" s="30" t="s">
        <v>420</v>
      </c>
      <c r="F198" s="30" t="s">
        <v>19</v>
      </c>
      <c r="G198" s="31" t="n">
        <v>1</v>
      </c>
      <c r="H198" s="32" t="n">
        <v>-0.32</v>
      </c>
      <c r="I198" s="32" t="n">
        <v>-0.32</v>
      </c>
      <c r="J198" s="32" t="n">
        <v>0</v>
      </c>
      <c r="K198" s="32" t="n">
        <v>-0</v>
      </c>
      <c r="L198" s="32" t="n">
        <v>-0</v>
      </c>
      <c r="M198" s="6" t="s">
        <f>=I198+J198+K198+L198</f>
      </c>
      <c r="N198" s="32"/>
      <c r="O198" s="32"/>
      <c r="P198" s="30"/>
    </row>
    <row collapsed="false" customFormat="false" customHeight="false" hidden="false" ht="12.1" outlineLevel="0" r="199">
      <c r="A199" s="29" t="n">
        <v>44211</v>
      </c>
      <c r="B199" s="30" t="s">
        <v>420</v>
      </c>
      <c r="C199" s="30" t="s">
        <v>482</v>
      </c>
      <c r="D199" s="30" t="s">
        <v>420</v>
      </c>
      <c r="E199" s="30" t="s">
        <v>420</v>
      </c>
      <c r="F199" s="30" t="s">
        <v>19</v>
      </c>
      <c r="G199" s="31" t="n">
        <v>1</v>
      </c>
      <c r="H199" s="32" t="n">
        <v>-0.19</v>
      </c>
      <c r="I199" s="32" t="n">
        <v>-0.19</v>
      </c>
      <c r="J199" s="32" t="n">
        <v>0</v>
      </c>
      <c r="K199" s="32" t="n">
        <v>-0</v>
      </c>
      <c r="L199" s="32" t="n">
        <v>-0</v>
      </c>
      <c r="M199" s="6" t="s">
        <f>=I199+J199+K199+L199</f>
      </c>
      <c r="N199" s="32"/>
      <c r="O199" s="32"/>
      <c r="P199" s="30"/>
    </row>
    <row collapsed="false" customFormat="false" customHeight="false" hidden="false" ht="12.1" outlineLevel="0" r="200">
      <c r="A200" s="21" t="n">
        <v>44216</v>
      </c>
      <c r="B200" s="22" t="s">
        <v>398</v>
      </c>
      <c r="C200" s="22" t="s">
        <v>483</v>
      </c>
      <c r="D200" s="22" t="s">
        <v>419</v>
      </c>
      <c r="E200" s="22" t="s">
        <v>419</v>
      </c>
      <c r="F200" s="22" t="s">
        <v>19</v>
      </c>
      <c r="G200" s="23" t="n">
        <v>1</v>
      </c>
      <c r="H200" s="24" t="n">
        <v>2.52</v>
      </c>
      <c r="I200" s="24" t="n">
        <v>2.52</v>
      </c>
      <c r="J200" s="24" t="n">
        <v>0</v>
      </c>
      <c r="K200" s="24" t="n">
        <v>-0</v>
      </c>
      <c r="L200" s="24" t="n">
        <v>-0</v>
      </c>
      <c r="M200" s="6" t="s">
        <f>=I200+J200+K200+L200</f>
      </c>
      <c r="N200" s="24"/>
      <c r="O200" s="24"/>
      <c r="P200" s="22"/>
    </row>
    <row collapsed="false" customFormat="false" customHeight="false" hidden="false" ht="12.1" outlineLevel="0" r="201">
      <c r="A201" s="29" t="n">
        <v>44216</v>
      </c>
      <c r="B201" s="30" t="s">
        <v>420</v>
      </c>
      <c r="C201" s="30" t="s">
        <v>484</v>
      </c>
      <c r="D201" s="30" t="s">
        <v>420</v>
      </c>
      <c r="E201" s="30" t="s">
        <v>420</v>
      </c>
      <c r="F201" s="30" t="s">
        <v>19</v>
      </c>
      <c r="G201" s="31" t="n">
        <v>1</v>
      </c>
      <c r="H201" s="32" t="n">
        <v>-0.38</v>
      </c>
      <c r="I201" s="32" t="n">
        <v>-0.38</v>
      </c>
      <c r="J201" s="32" t="n">
        <v>0</v>
      </c>
      <c r="K201" s="32" t="n">
        <v>-0</v>
      </c>
      <c r="L201" s="32" t="n">
        <v>-0</v>
      </c>
      <c r="M201" s="6" t="s">
        <f>=I201+J201+K201+L201</f>
      </c>
      <c r="N201" s="32"/>
      <c r="O201" s="32"/>
      <c r="P201" s="30"/>
    </row>
    <row collapsed="false" customFormat="false" customHeight="false" hidden="false" ht="12.1" outlineLevel="0" r="202">
      <c r="A202" s="21" t="n">
        <v>44222</v>
      </c>
      <c r="B202" s="22" t="s">
        <v>398</v>
      </c>
      <c r="C202" s="22" t="s">
        <v>112</v>
      </c>
      <c r="D202" s="22" t="s">
        <v>398</v>
      </c>
      <c r="E202" s="22" t="s">
        <v>398</v>
      </c>
      <c r="F202" s="22" t="s">
        <v>38</v>
      </c>
      <c r="G202" s="23" t="n">
        <v>1</v>
      </c>
      <c r="H202" s="24" t="n">
        <v>700</v>
      </c>
      <c r="I202" s="24" t="n">
        <v>700</v>
      </c>
      <c r="J202" s="24" t="n">
        <v>0</v>
      </c>
      <c r="K202" s="24" t="n">
        <v>-0</v>
      </c>
      <c r="L202" s="24" t="n">
        <v>-0</v>
      </c>
      <c r="M202" s="24"/>
      <c r="N202" s="24"/>
      <c r="O202" s="6" t="s">
        <f>=I202+J202+K202+L202</f>
      </c>
      <c r="P202" s="22"/>
    </row>
    <row collapsed="false" customFormat="false" customHeight="false" hidden="false" ht="12.1" outlineLevel="0" r="203">
      <c r="A203" s="20" t="n">
        <v>44222.407465278</v>
      </c>
      <c r="B203" s="16" t="s">
        <v>36</v>
      </c>
      <c r="C203" s="16" t="s">
        <v>37</v>
      </c>
      <c r="D203" s="16" t="s">
        <v>329</v>
      </c>
      <c r="E203" s="16" t="s">
        <v>17</v>
      </c>
      <c r="F203" s="16" t="s">
        <v>19</v>
      </c>
      <c r="G203" s="7" t="n">
        <v>5</v>
      </c>
      <c r="H203" s="6" t="n">
        <v>80.46</v>
      </c>
      <c r="I203" s="6" t="n">
        <v>-402.3</v>
      </c>
      <c r="J203" s="6" t="n">
        <v>-0</v>
      </c>
      <c r="K203" s="6" t="n">
        <v>-0.35275725</v>
      </c>
      <c r="L203" s="6" t="n">
        <v>-0</v>
      </c>
      <c r="M203" s="6" t="s">
        <f>=I203+J203+K203+L203</f>
      </c>
      <c r="N203" s="6"/>
      <c r="O203" s="6"/>
      <c r="P203" s="16"/>
    </row>
    <row collapsed="false" customFormat="false" customHeight="false" hidden="false" ht="12.1" outlineLevel="0" r="204">
      <c r="A204" s="20" t="n">
        <v>44222.414212963</v>
      </c>
      <c r="B204" s="16" t="s">
        <v>48</v>
      </c>
      <c r="C204" s="16" t="s">
        <v>49</v>
      </c>
      <c r="D204" s="16" t="s">
        <v>329</v>
      </c>
      <c r="E204" s="16" t="s">
        <v>17</v>
      </c>
      <c r="F204" s="16" t="s">
        <v>19</v>
      </c>
      <c r="G204" s="7" t="n">
        <v>6</v>
      </c>
      <c r="H204" s="6" t="n">
        <v>60.239166667</v>
      </c>
      <c r="I204" s="6" t="n">
        <v>-361.435</v>
      </c>
      <c r="J204" s="6" t="n">
        <v>-0</v>
      </c>
      <c r="K204" s="6" t="n">
        <v>-0.35295725</v>
      </c>
      <c r="L204" s="6" t="n">
        <v>-0</v>
      </c>
      <c r="M204" s="6" t="s">
        <f>=I204+J204+K204+L204</f>
      </c>
      <c r="N204" s="6"/>
      <c r="O204" s="6"/>
      <c r="P204" s="16"/>
    </row>
    <row collapsed="false" customFormat="false" customHeight="false" hidden="false" ht="12.1" outlineLevel="0" r="205">
      <c r="A205" s="20" t="n">
        <v>44222.435891204</v>
      </c>
      <c r="B205" s="16" t="s">
        <v>71</v>
      </c>
      <c r="C205" s="16" t="s">
        <v>72</v>
      </c>
      <c r="D205" s="16" t="s">
        <v>329</v>
      </c>
      <c r="E205" s="16" t="s">
        <v>17</v>
      </c>
      <c r="F205" s="16" t="s">
        <v>19</v>
      </c>
      <c r="G205" s="7" t="n">
        <v>3</v>
      </c>
      <c r="H205" s="6" t="n">
        <v>65.25</v>
      </c>
      <c r="I205" s="6" t="n">
        <v>-195.75</v>
      </c>
      <c r="J205" s="6" t="n">
        <v>-0</v>
      </c>
      <c r="K205" s="6" t="n">
        <v>-0.34725725</v>
      </c>
      <c r="L205" s="6" t="n">
        <v>-0</v>
      </c>
      <c r="M205" s="6" t="s">
        <f>=I205+J205+K205+L205</f>
      </c>
      <c r="N205" s="6"/>
      <c r="O205" s="6"/>
      <c r="P205" s="16"/>
    </row>
    <row collapsed="false" customFormat="false" customHeight="false" hidden="false" ht="12.1" outlineLevel="0" r="206">
      <c r="A206" s="21" t="n">
        <v>44225</v>
      </c>
      <c r="B206" s="22" t="s">
        <v>398</v>
      </c>
      <c r="C206" s="22" t="s">
        <v>485</v>
      </c>
      <c r="D206" s="22" t="s">
        <v>419</v>
      </c>
      <c r="E206" s="22" t="s">
        <v>419</v>
      </c>
      <c r="F206" s="22" t="s">
        <v>19</v>
      </c>
      <c r="G206" s="23" t="n">
        <v>1</v>
      </c>
      <c r="H206" s="24" t="n">
        <v>1</v>
      </c>
      <c r="I206" s="24" t="n">
        <v>1</v>
      </c>
      <c r="J206" s="24" t="n">
        <v>0</v>
      </c>
      <c r="K206" s="24" t="n">
        <v>-0</v>
      </c>
      <c r="L206" s="24" t="n">
        <v>-0</v>
      </c>
      <c r="M206" s="6" t="s">
        <f>=I206+J206+K206+L206</f>
      </c>
      <c r="N206" s="24"/>
      <c r="O206" s="24"/>
      <c r="P206" s="22"/>
    </row>
    <row collapsed="false" customFormat="false" customHeight="false" hidden="false" ht="12.1" outlineLevel="0" r="207">
      <c r="A207" s="29" t="n">
        <v>44225</v>
      </c>
      <c r="B207" s="30" t="s">
        <v>420</v>
      </c>
      <c r="C207" s="30" t="s">
        <v>486</v>
      </c>
      <c r="D207" s="30" t="s">
        <v>420</v>
      </c>
      <c r="E207" s="30" t="s">
        <v>420</v>
      </c>
      <c r="F207" s="30" t="s">
        <v>19</v>
      </c>
      <c r="G207" s="31" t="n">
        <v>1</v>
      </c>
      <c r="H207" s="32" t="n">
        <v>-0.15</v>
      </c>
      <c r="I207" s="32" t="n">
        <v>-0.15</v>
      </c>
      <c r="J207" s="32" t="n">
        <v>0</v>
      </c>
      <c r="K207" s="32" t="n">
        <v>-0</v>
      </c>
      <c r="L207" s="32" t="n">
        <v>-0</v>
      </c>
      <c r="M207" s="6" t="s">
        <f>=I207+J207+K207+L207</f>
      </c>
      <c r="N207" s="32"/>
      <c r="O207" s="32"/>
      <c r="P207" s="30"/>
    </row>
    <row collapsed="false" customFormat="false" customHeight="false" hidden="false" ht="12.1" outlineLevel="0" r="208">
      <c r="A208" s="21" t="n">
        <v>44228</v>
      </c>
      <c r="B208" s="22" t="s">
        <v>398</v>
      </c>
      <c r="C208" s="22" t="s">
        <v>487</v>
      </c>
      <c r="D208" s="22" t="s">
        <v>419</v>
      </c>
      <c r="E208" s="22" t="s">
        <v>419</v>
      </c>
      <c r="F208" s="22" t="s">
        <v>19</v>
      </c>
      <c r="G208" s="23" t="n">
        <v>1</v>
      </c>
      <c r="H208" s="24" t="n">
        <v>2.7</v>
      </c>
      <c r="I208" s="24" t="n">
        <v>2.7</v>
      </c>
      <c r="J208" s="24" t="n">
        <v>0</v>
      </c>
      <c r="K208" s="24" t="n">
        <v>-0</v>
      </c>
      <c r="L208" s="24" t="n">
        <v>-0</v>
      </c>
      <c r="M208" s="6" t="s">
        <f>=I208+J208+K208+L208</f>
      </c>
      <c r="N208" s="24"/>
      <c r="O208" s="24"/>
      <c r="P208" s="22"/>
    </row>
    <row collapsed="false" customFormat="false" customHeight="false" hidden="false" ht="12.1" outlineLevel="0" r="209">
      <c r="A209" s="29" t="n">
        <v>44228</v>
      </c>
      <c r="B209" s="30" t="s">
        <v>420</v>
      </c>
      <c r="C209" s="30" t="s">
        <v>488</v>
      </c>
      <c r="D209" s="30" t="s">
        <v>420</v>
      </c>
      <c r="E209" s="30" t="s">
        <v>420</v>
      </c>
      <c r="F209" s="30" t="s">
        <v>19</v>
      </c>
      <c r="G209" s="31" t="n">
        <v>1</v>
      </c>
      <c r="H209" s="32" t="n">
        <v>-0.41</v>
      </c>
      <c r="I209" s="32" t="n">
        <v>-0.41</v>
      </c>
      <c r="J209" s="32" t="n">
        <v>0</v>
      </c>
      <c r="K209" s="32" t="n">
        <v>-0</v>
      </c>
      <c r="L209" s="32" t="n">
        <v>-0</v>
      </c>
      <c r="M209" s="6" t="s">
        <f>=I209+J209+K209+L209</f>
      </c>
      <c r="N209" s="32"/>
      <c r="O209" s="32"/>
      <c r="P209" s="30"/>
    </row>
    <row collapsed="false" customFormat="false" customHeight="false" hidden="false" ht="12.1" outlineLevel="0" r="210">
      <c r="A210" s="33" t="n">
        <v>44228.467824074</v>
      </c>
      <c r="B210" s="34" t="s">
        <v>357</v>
      </c>
      <c r="C210" s="34" t="s">
        <v>457</v>
      </c>
      <c r="D210" s="34" t="s">
        <v>333</v>
      </c>
      <c r="E210" s="34" t="s">
        <v>440</v>
      </c>
      <c r="F210" s="34" t="s">
        <v>19</v>
      </c>
      <c r="G210" s="35" t="n">
        <v>-6</v>
      </c>
      <c r="H210" s="36" t="n">
        <v>26.5</v>
      </c>
      <c r="I210" s="36" t="n">
        <v>159</v>
      </c>
      <c r="J210" s="36" t="n">
        <v>0</v>
      </c>
      <c r="K210" s="36" t="n">
        <v>-0.34308515</v>
      </c>
      <c r="L210" s="36" t="n">
        <v>-0</v>
      </c>
      <c r="M210" s="6" t="s">
        <f>=I210+J210+K210+L210</f>
      </c>
      <c r="N210" s="36"/>
      <c r="O210" s="36"/>
      <c r="P210" s="34"/>
    </row>
    <row collapsed="false" customFormat="false" customHeight="false" hidden="false" ht="12.1" outlineLevel="0" r="211">
      <c r="A211" s="29" t="n">
        <v>44229</v>
      </c>
      <c r="B211" s="30" t="s">
        <v>400</v>
      </c>
      <c r="C211" s="30" t="s">
        <v>489</v>
      </c>
      <c r="D211" s="30" t="s">
        <v>400</v>
      </c>
      <c r="E211" s="30" t="s">
        <v>400</v>
      </c>
      <c r="F211" s="30" t="s">
        <v>19</v>
      </c>
      <c r="G211" s="31" t="n">
        <v>1</v>
      </c>
      <c r="H211" s="32" t="n">
        <v>-4.24</v>
      </c>
      <c r="I211" s="32" t="n">
        <v>-4.24</v>
      </c>
      <c r="J211" s="32" t="n">
        <v>0</v>
      </c>
      <c r="K211" s="32" t="n">
        <v>-0</v>
      </c>
      <c r="L211" s="32" t="n">
        <v>-0</v>
      </c>
      <c r="M211" s="6" t="s">
        <f>=I211+J211+K211+L211</f>
      </c>
      <c r="N211" s="32"/>
      <c r="O211" s="32"/>
      <c r="P211" s="30"/>
    </row>
    <row collapsed="false" customFormat="false" customHeight="false" hidden="false" ht="12.1" outlineLevel="0" r="212">
      <c r="A212" s="20" t="n">
        <v>44229.39587963</v>
      </c>
      <c r="B212" s="16" t="s">
        <v>30</v>
      </c>
      <c r="C212" s="16" t="s">
        <v>31</v>
      </c>
      <c r="D212" s="16" t="s">
        <v>329</v>
      </c>
      <c r="E212" s="16" t="s">
        <v>17</v>
      </c>
      <c r="F212" s="16" t="s">
        <v>19</v>
      </c>
      <c r="G212" s="7" t="n">
        <v>1</v>
      </c>
      <c r="H212" s="6" t="n">
        <v>102.865</v>
      </c>
      <c r="I212" s="6" t="n">
        <v>-102.865</v>
      </c>
      <c r="J212" s="6" t="n">
        <v>-0</v>
      </c>
      <c r="K212" s="6" t="n">
        <v>-0.34905725</v>
      </c>
      <c r="L212" s="6" t="n">
        <v>-0</v>
      </c>
      <c r="M212" s="6" t="s">
        <f>=I212+J212+K212+L212</f>
      </c>
      <c r="N212" s="6"/>
      <c r="O212" s="6"/>
      <c r="P212" s="16"/>
    </row>
    <row collapsed="false" customFormat="false" customHeight="false" hidden="false" ht="12.1" outlineLevel="0" r="213">
      <c r="A213" s="21" t="n">
        <v>44232</v>
      </c>
      <c r="B213" s="22" t="s">
        <v>398</v>
      </c>
      <c r="C213" s="22" t="s">
        <v>112</v>
      </c>
      <c r="D213" s="22" t="s">
        <v>398</v>
      </c>
      <c r="E213" s="22" t="s">
        <v>398</v>
      </c>
      <c r="F213" s="22" t="s">
        <v>38</v>
      </c>
      <c r="G213" s="23" t="n">
        <v>1</v>
      </c>
      <c r="H213" s="24" t="n">
        <v>700</v>
      </c>
      <c r="I213" s="24" t="n">
        <v>700</v>
      </c>
      <c r="J213" s="24" t="n">
        <v>0</v>
      </c>
      <c r="K213" s="24" t="n">
        <v>-0</v>
      </c>
      <c r="L213" s="24" t="n">
        <v>-0</v>
      </c>
      <c r="M213" s="24"/>
      <c r="N213" s="24"/>
      <c r="O213" s="6" t="s">
        <f>=I213+J213+K213+L213</f>
      </c>
      <c r="P213" s="22"/>
    </row>
    <row collapsed="false" customFormat="false" customHeight="false" hidden="false" ht="12.1" outlineLevel="0" r="214">
      <c r="A214" s="20" t="n">
        <v>44232.404930556</v>
      </c>
      <c r="B214" s="16" t="s">
        <v>16</v>
      </c>
      <c r="C214" s="16" t="s">
        <v>18</v>
      </c>
      <c r="D214" s="16" t="s">
        <v>329</v>
      </c>
      <c r="E214" s="16" t="s">
        <v>17</v>
      </c>
      <c r="F214" s="16" t="s">
        <v>19</v>
      </c>
      <c r="G214" s="7" t="n">
        <v>6</v>
      </c>
      <c r="H214" s="6" t="n">
        <v>120.6</v>
      </c>
      <c r="I214" s="6" t="n">
        <v>-723.6</v>
      </c>
      <c r="J214" s="6" t="n">
        <v>-0</v>
      </c>
      <c r="K214" s="6" t="n">
        <v>-0.33105725</v>
      </c>
      <c r="L214" s="6" t="n">
        <v>-0</v>
      </c>
      <c r="M214" s="6" t="s">
        <f>=I214+J214+K214+L214</f>
      </c>
      <c r="N214" s="6"/>
      <c r="O214" s="6"/>
      <c r="P214" s="16"/>
    </row>
    <row collapsed="false" customFormat="false" customHeight="false" hidden="false" ht="12.1" outlineLevel="0" r="215">
      <c r="A215" s="21" t="n">
        <v>44238</v>
      </c>
      <c r="B215" s="22" t="s">
        <v>398</v>
      </c>
      <c r="C215" s="22" t="s">
        <v>490</v>
      </c>
      <c r="D215" s="22" t="s">
        <v>419</v>
      </c>
      <c r="E215" s="22" t="s">
        <v>419</v>
      </c>
      <c r="F215" s="22" t="s">
        <v>19</v>
      </c>
      <c r="G215" s="23" t="n">
        <v>1</v>
      </c>
      <c r="H215" s="24" t="n">
        <v>14.4</v>
      </c>
      <c r="I215" s="24" t="n">
        <v>14.4</v>
      </c>
      <c r="J215" s="24" t="n">
        <v>0</v>
      </c>
      <c r="K215" s="24" t="n">
        <v>-0</v>
      </c>
      <c r="L215" s="24" t="n">
        <v>-0</v>
      </c>
      <c r="M215" s="6" t="s">
        <f>=I215+J215+K215+L215</f>
      </c>
      <c r="N215" s="24"/>
      <c r="O215" s="24"/>
      <c r="P215" s="22"/>
    </row>
    <row collapsed="false" customFormat="false" customHeight="false" hidden="false" ht="12.1" outlineLevel="0" r="216">
      <c r="A216" s="29" t="n">
        <v>44238</v>
      </c>
      <c r="B216" s="30" t="s">
        <v>420</v>
      </c>
      <c r="C216" s="30" t="s">
        <v>491</v>
      </c>
      <c r="D216" s="30" t="s">
        <v>420</v>
      </c>
      <c r="E216" s="30" t="s">
        <v>420</v>
      </c>
      <c r="F216" s="30" t="s">
        <v>19</v>
      </c>
      <c r="G216" s="31" t="n">
        <v>1</v>
      </c>
      <c r="H216" s="32" t="n">
        <v>-5.33</v>
      </c>
      <c r="I216" s="32" t="n">
        <v>-5.33</v>
      </c>
      <c r="J216" s="32" t="n">
        <v>0</v>
      </c>
      <c r="K216" s="32" t="n">
        <v>-0</v>
      </c>
      <c r="L216" s="32" t="n">
        <v>-0</v>
      </c>
      <c r="M216" s="6" t="s">
        <f>=I216+J216+K216+L216</f>
      </c>
      <c r="N216" s="32"/>
      <c r="O216" s="32"/>
      <c r="P216" s="30"/>
    </row>
    <row collapsed="false" customFormat="false" customHeight="false" hidden="false" ht="12.1" outlineLevel="0" r="217">
      <c r="A217" s="20" t="n">
        <v>44238.662476852</v>
      </c>
      <c r="B217" s="16" t="s">
        <v>60</v>
      </c>
      <c r="C217" s="16" t="s">
        <v>61</v>
      </c>
      <c r="D217" s="16" t="s">
        <v>329</v>
      </c>
      <c r="E217" s="16" t="s">
        <v>17</v>
      </c>
      <c r="F217" s="16" t="s">
        <v>19</v>
      </c>
      <c r="G217" s="7" t="n">
        <v>1</v>
      </c>
      <c r="H217" s="6" t="n">
        <v>292.79</v>
      </c>
      <c r="I217" s="6" t="n">
        <v>-292.79</v>
      </c>
      <c r="J217" s="6" t="n">
        <v>-0</v>
      </c>
      <c r="K217" s="6" t="n">
        <v>-0.35135725</v>
      </c>
      <c r="L217" s="6" t="n">
        <v>-0</v>
      </c>
      <c r="M217" s="6" t="s">
        <f>=I217+J217+K217+L217</f>
      </c>
      <c r="N217" s="6"/>
      <c r="O217" s="6"/>
      <c r="P217" s="16"/>
    </row>
    <row collapsed="false" customFormat="false" customHeight="false" hidden="false" ht="12.1" outlineLevel="0" r="218">
      <c r="A218" s="21" t="n">
        <v>44239</v>
      </c>
      <c r="B218" s="22" t="s">
        <v>398</v>
      </c>
      <c r="C218" s="22" t="s">
        <v>492</v>
      </c>
      <c r="D218" s="22" t="s">
        <v>419</v>
      </c>
      <c r="E218" s="22" t="s">
        <v>419</v>
      </c>
      <c r="F218" s="22" t="s">
        <v>19</v>
      </c>
      <c r="G218" s="23" t="n">
        <v>1</v>
      </c>
      <c r="H218" s="24" t="n">
        <v>0.3</v>
      </c>
      <c r="I218" s="24" t="n">
        <v>0.3</v>
      </c>
      <c r="J218" s="24" t="n">
        <v>0</v>
      </c>
      <c r="K218" s="24" t="n">
        <v>-0</v>
      </c>
      <c r="L218" s="24" t="n">
        <v>-0</v>
      </c>
      <c r="M218" s="6" t="s">
        <f>=I218+J218+K218+L218</f>
      </c>
      <c r="N218" s="24"/>
      <c r="O218" s="24"/>
      <c r="P218" s="22"/>
    </row>
    <row collapsed="false" customFormat="false" customHeight="false" hidden="false" ht="12.1" outlineLevel="0" r="219">
      <c r="A219" s="29" t="n">
        <v>44239</v>
      </c>
      <c r="B219" s="30" t="s">
        <v>420</v>
      </c>
      <c r="C219" s="30" t="s">
        <v>493</v>
      </c>
      <c r="D219" s="30" t="s">
        <v>420</v>
      </c>
      <c r="E219" s="30" t="s">
        <v>420</v>
      </c>
      <c r="F219" s="30" t="s">
        <v>19</v>
      </c>
      <c r="G219" s="31" t="n">
        <v>1</v>
      </c>
      <c r="H219" s="32" t="n">
        <v>-0.05</v>
      </c>
      <c r="I219" s="32" t="n">
        <v>-0.05</v>
      </c>
      <c r="J219" s="32" t="n">
        <v>0</v>
      </c>
      <c r="K219" s="32" t="n">
        <v>-0</v>
      </c>
      <c r="L219" s="32" t="n">
        <v>-0</v>
      </c>
      <c r="M219" s="6" t="s">
        <f>=I219+J219+K219+L219</f>
      </c>
      <c r="N219" s="32"/>
      <c r="O219" s="32"/>
      <c r="P219" s="30"/>
    </row>
    <row collapsed="false" customFormat="false" customHeight="false" hidden="false" ht="12.1" outlineLevel="0" r="220">
      <c r="A220" s="21" t="n">
        <v>44243</v>
      </c>
      <c r="B220" s="22" t="s">
        <v>398</v>
      </c>
      <c r="C220" s="22" t="s">
        <v>494</v>
      </c>
      <c r="D220" s="22" t="s">
        <v>419</v>
      </c>
      <c r="E220" s="22" t="s">
        <v>419</v>
      </c>
      <c r="F220" s="22" t="s">
        <v>19</v>
      </c>
      <c r="G220" s="23" t="n">
        <v>1</v>
      </c>
      <c r="H220" s="24" t="n">
        <v>5.2</v>
      </c>
      <c r="I220" s="24" t="n">
        <v>5.2</v>
      </c>
      <c r="J220" s="24" t="n">
        <v>0</v>
      </c>
      <c r="K220" s="24" t="n">
        <v>-0</v>
      </c>
      <c r="L220" s="24" t="n">
        <v>-0</v>
      </c>
      <c r="M220" s="6" t="s">
        <f>=I220+J220+K220+L220</f>
      </c>
      <c r="N220" s="24"/>
      <c r="O220" s="24"/>
      <c r="P220" s="22"/>
    </row>
    <row collapsed="false" customFormat="false" customHeight="false" hidden="false" ht="12.1" outlineLevel="0" r="221">
      <c r="A221" s="29" t="n">
        <v>44243</v>
      </c>
      <c r="B221" s="30" t="s">
        <v>420</v>
      </c>
      <c r="C221" s="30" t="s">
        <v>495</v>
      </c>
      <c r="D221" s="30" t="s">
        <v>420</v>
      </c>
      <c r="E221" s="30" t="s">
        <v>420</v>
      </c>
      <c r="F221" s="30" t="s">
        <v>19</v>
      </c>
      <c r="G221" s="31" t="n">
        <v>1</v>
      </c>
      <c r="H221" s="32" t="n">
        <v>-0.78</v>
      </c>
      <c r="I221" s="32" t="n">
        <v>-0.78</v>
      </c>
      <c r="J221" s="32" t="n">
        <v>0</v>
      </c>
      <c r="K221" s="32" t="n">
        <v>-0</v>
      </c>
      <c r="L221" s="32" t="n">
        <v>-0</v>
      </c>
      <c r="M221" s="6" t="s">
        <f>=I221+J221+K221+L221</f>
      </c>
      <c r="N221" s="32"/>
      <c r="O221" s="32"/>
      <c r="P221" s="30"/>
    </row>
    <row collapsed="false" customFormat="false" customHeight="false" hidden="false" ht="12.1" outlineLevel="0" r="222">
      <c r="A222" s="21" t="n">
        <v>44244</v>
      </c>
      <c r="B222" s="22" t="s">
        <v>398</v>
      </c>
      <c r="C222" s="22" t="s">
        <v>112</v>
      </c>
      <c r="D222" s="22" t="s">
        <v>398</v>
      </c>
      <c r="E222" s="22" t="s">
        <v>398</v>
      </c>
      <c r="F222" s="22" t="s">
        <v>38</v>
      </c>
      <c r="G222" s="23" t="n">
        <v>1</v>
      </c>
      <c r="H222" s="24" t="n">
        <v>699</v>
      </c>
      <c r="I222" s="24" t="n">
        <v>699</v>
      </c>
      <c r="J222" s="24" t="n">
        <v>0</v>
      </c>
      <c r="K222" s="24" t="n">
        <v>-0</v>
      </c>
      <c r="L222" s="24" t="n">
        <v>-0</v>
      </c>
      <c r="M222" s="24"/>
      <c r="N222" s="24"/>
      <c r="O222" s="6" t="s">
        <f>=I222+J222+K222+L222</f>
      </c>
      <c r="P222" s="22"/>
    </row>
    <row collapsed="false" customFormat="false" customHeight="false" hidden="false" ht="12.1" outlineLevel="0" r="223">
      <c r="A223" s="20" t="n">
        <v>44244.400486111</v>
      </c>
      <c r="B223" s="16" t="s">
        <v>16</v>
      </c>
      <c r="C223" s="16" t="s">
        <v>18</v>
      </c>
      <c r="D223" s="16" t="s">
        <v>329</v>
      </c>
      <c r="E223" s="16" t="s">
        <v>17</v>
      </c>
      <c r="F223" s="16" t="s">
        <v>19</v>
      </c>
      <c r="G223" s="7" t="n">
        <v>6</v>
      </c>
      <c r="H223" s="6" t="n">
        <v>120.49</v>
      </c>
      <c r="I223" s="6" t="n">
        <v>-722.94</v>
      </c>
      <c r="J223" s="6" t="n">
        <v>-0</v>
      </c>
      <c r="K223" s="6" t="n">
        <v>-0.35145725</v>
      </c>
      <c r="L223" s="6" t="n">
        <v>-0</v>
      </c>
      <c r="M223" s="6" t="s">
        <f>=I223+J223+K223+L223</f>
      </c>
      <c r="N223" s="6"/>
      <c r="O223" s="6"/>
      <c r="P223" s="16"/>
    </row>
    <row collapsed="false" customFormat="false" customHeight="false" hidden="false" ht="12.1" outlineLevel="0" r="224">
      <c r="A224" s="20" t="n">
        <v>44244.403148148</v>
      </c>
      <c r="B224" s="16" t="s">
        <v>36</v>
      </c>
      <c r="C224" s="16" t="s">
        <v>37</v>
      </c>
      <c r="D224" s="16" t="s">
        <v>329</v>
      </c>
      <c r="E224" s="16" t="s">
        <v>17</v>
      </c>
      <c r="F224" s="16" t="s">
        <v>19</v>
      </c>
      <c r="G224" s="7" t="n">
        <v>1</v>
      </c>
      <c r="H224" s="6" t="n">
        <v>75.165</v>
      </c>
      <c r="I224" s="6" t="n">
        <v>-75.165</v>
      </c>
      <c r="J224" s="6" t="n">
        <v>-0</v>
      </c>
      <c r="K224" s="6" t="n">
        <v>-0.35325725</v>
      </c>
      <c r="L224" s="6" t="n">
        <v>-0</v>
      </c>
      <c r="M224" s="6" t="s">
        <f>=I224+J224+K224+L224</f>
      </c>
      <c r="N224" s="6"/>
      <c r="O224" s="6"/>
      <c r="P224" s="16"/>
    </row>
    <row collapsed="false" customFormat="false" customHeight="false" hidden="false" ht="12.1" outlineLevel="0" r="225">
      <c r="A225" s="20" t="n">
        <v>44244.403842593</v>
      </c>
      <c r="B225" s="16" t="s">
        <v>71</v>
      </c>
      <c r="C225" s="16" t="s">
        <v>72</v>
      </c>
      <c r="D225" s="16" t="s">
        <v>329</v>
      </c>
      <c r="E225" s="16" t="s">
        <v>17</v>
      </c>
      <c r="F225" s="16" t="s">
        <v>19</v>
      </c>
      <c r="G225" s="7" t="n">
        <v>3</v>
      </c>
      <c r="H225" s="6" t="n">
        <v>59.885</v>
      </c>
      <c r="I225" s="6" t="n">
        <v>-179.655</v>
      </c>
      <c r="J225" s="6" t="n">
        <v>-0</v>
      </c>
      <c r="K225" s="6" t="n">
        <v>-0.35085725</v>
      </c>
      <c r="L225" s="6" t="n">
        <v>-0</v>
      </c>
      <c r="M225" s="6" t="s">
        <f>=I225+J225+K225+L225</f>
      </c>
      <c r="N225" s="6"/>
      <c r="O225" s="6"/>
      <c r="P225" s="16"/>
    </row>
    <row collapsed="false" customFormat="false" customHeight="false" hidden="false" ht="12.1" outlineLevel="0" r="226">
      <c r="A226" s="21" t="n">
        <v>44250</v>
      </c>
      <c r="B226" s="22" t="s">
        <v>398</v>
      </c>
      <c r="C226" s="22" t="s">
        <v>112</v>
      </c>
      <c r="D226" s="22" t="s">
        <v>398</v>
      </c>
      <c r="E226" s="22" t="s">
        <v>398</v>
      </c>
      <c r="F226" s="22" t="s">
        <v>38</v>
      </c>
      <c r="G226" s="23" t="n">
        <v>1</v>
      </c>
      <c r="H226" s="24" t="n">
        <v>700</v>
      </c>
      <c r="I226" s="24" t="n">
        <v>700</v>
      </c>
      <c r="J226" s="24" t="n">
        <v>0</v>
      </c>
      <c r="K226" s="24" t="n">
        <v>-0</v>
      </c>
      <c r="L226" s="24" t="n">
        <v>-0</v>
      </c>
      <c r="M226" s="24"/>
      <c r="N226" s="24"/>
      <c r="O226" s="6" t="s">
        <f>=I226+J226+K226+L226</f>
      </c>
      <c r="P226" s="22"/>
    </row>
    <row collapsed="false" customFormat="false" customHeight="false" hidden="false" ht="12.1" outlineLevel="0" r="227">
      <c r="A227" s="21" t="n">
        <v>44250</v>
      </c>
      <c r="B227" s="22" t="s">
        <v>398</v>
      </c>
      <c r="C227" s="22" t="s">
        <v>496</v>
      </c>
      <c r="D227" s="22" t="s">
        <v>419</v>
      </c>
      <c r="E227" s="22" t="s">
        <v>419</v>
      </c>
      <c r="F227" s="22" t="s">
        <v>19</v>
      </c>
      <c r="G227" s="23" t="n">
        <v>1</v>
      </c>
      <c r="H227" s="24" t="n">
        <v>0.6</v>
      </c>
      <c r="I227" s="24" t="n">
        <v>0.6</v>
      </c>
      <c r="J227" s="24" t="n">
        <v>0</v>
      </c>
      <c r="K227" s="24" t="n">
        <v>-0</v>
      </c>
      <c r="L227" s="24" t="n">
        <v>-0</v>
      </c>
      <c r="M227" s="6" t="s">
        <f>=I227+J227+K227+L227</f>
      </c>
      <c r="N227" s="24"/>
      <c r="O227" s="24"/>
      <c r="P227" s="22"/>
    </row>
    <row collapsed="false" customFormat="false" customHeight="false" hidden="false" ht="12.1" outlineLevel="0" r="228">
      <c r="A228" s="29" t="n">
        <v>44250</v>
      </c>
      <c r="B228" s="30" t="s">
        <v>420</v>
      </c>
      <c r="C228" s="30" t="s">
        <v>497</v>
      </c>
      <c r="D228" s="30" t="s">
        <v>420</v>
      </c>
      <c r="E228" s="30" t="s">
        <v>420</v>
      </c>
      <c r="F228" s="30" t="s">
        <v>19</v>
      </c>
      <c r="G228" s="31" t="n">
        <v>1</v>
      </c>
      <c r="H228" s="32" t="n">
        <v>-0.09</v>
      </c>
      <c r="I228" s="32" t="n">
        <v>-0.09</v>
      </c>
      <c r="J228" s="32" t="n">
        <v>0</v>
      </c>
      <c r="K228" s="32" t="n">
        <v>-0</v>
      </c>
      <c r="L228" s="32" t="n">
        <v>-0</v>
      </c>
      <c r="M228" s="6" t="s">
        <f>=I228+J228+K228+L228</f>
      </c>
      <c r="N228" s="32"/>
      <c r="O228" s="32"/>
      <c r="P228" s="30"/>
    </row>
    <row collapsed="false" customFormat="false" customHeight="false" hidden="false" ht="12.1" outlineLevel="0" r="229">
      <c r="A229" s="20" t="n">
        <v>44250.588888889</v>
      </c>
      <c r="B229" s="16" t="s">
        <v>27</v>
      </c>
      <c r="C229" s="16" t="s">
        <v>28</v>
      </c>
      <c r="D229" s="16" t="s">
        <v>329</v>
      </c>
      <c r="E229" s="16" t="s">
        <v>17</v>
      </c>
      <c r="F229" s="16" t="s">
        <v>19</v>
      </c>
      <c r="G229" s="7" t="n">
        <v>1</v>
      </c>
      <c r="H229" s="6" t="n">
        <v>692</v>
      </c>
      <c r="I229" s="6" t="n">
        <v>-692</v>
      </c>
      <c r="J229" s="6" t="n">
        <v>-0</v>
      </c>
      <c r="K229" s="6" t="n">
        <v>-0.34925725</v>
      </c>
      <c r="L229" s="6" t="n">
        <v>-0</v>
      </c>
      <c r="M229" s="6" t="s">
        <f>=I229+J229+K229+L229</f>
      </c>
      <c r="N229" s="6"/>
      <c r="O229" s="6"/>
      <c r="P229" s="16"/>
    </row>
    <row collapsed="false" customFormat="false" customHeight="false" hidden="false" ht="12.1" outlineLevel="0" r="230">
      <c r="A230" s="20" t="n">
        <v>44250.60181713</v>
      </c>
      <c r="B230" s="16" t="s">
        <v>33</v>
      </c>
      <c r="C230" s="16" t="s">
        <v>34</v>
      </c>
      <c r="D230" s="16" t="s">
        <v>329</v>
      </c>
      <c r="E230" s="16" t="s">
        <v>17</v>
      </c>
      <c r="F230" s="16" t="s">
        <v>19</v>
      </c>
      <c r="G230" s="7" t="n">
        <v>8</v>
      </c>
      <c r="H230" s="6" t="n">
        <v>37</v>
      </c>
      <c r="I230" s="6" t="n">
        <v>-296</v>
      </c>
      <c r="J230" s="6" t="n">
        <v>-0</v>
      </c>
      <c r="K230" s="6" t="n">
        <v>-0.34225725</v>
      </c>
      <c r="L230" s="6" t="n">
        <v>-0</v>
      </c>
      <c r="M230" s="6" t="s">
        <f>=I230+J230+K230+L230</f>
      </c>
      <c r="N230" s="6"/>
      <c r="O230" s="6"/>
      <c r="P230" s="16"/>
    </row>
    <row collapsed="false" customFormat="false" customHeight="false" hidden="false" ht="12.1" outlineLevel="0" r="231">
      <c r="A231" s="21" t="n">
        <v>44253</v>
      </c>
      <c r="B231" s="22" t="s">
        <v>398</v>
      </c>
      <c r="C231" s="22" t="s">
        <v>498</v>
      </c>
      <c r="D231" s="22" t="s">
        <v>419</v>
      </c>
      <c r="E231" s="22" t="s">
        <v>419</v>
      </c>
      <c r="F231" s="22" t="s">
        <v>19</v>
      </c>
      <c r="G231" s="23" t="n">
        <v>1</v>
      </c>
      <c r="H231" s="24" t="n">
        <v>3.06</v>
      </c>
      <c r="I231" s="24" t="n">
        <v>3.06</v>
      </c>
      <c r="J231" s="24" t="n">
        <v>0</v>
      </c>
      <c r="K231" s="24" t="n">
        <v>-0</v>
      </c>
      <c r="L231" s="24" t="n">
        <v>-0</v>
      </c>
      <c r="M231" s="6" t="s">
        <f>=I231+J231+K231+L231</f>
      </c>
      <c r="N231" s="24"/>
      <c r="O231" s="24"/>
      <c r="P231" s="22"/>
    </row>
    <row collapsed="false" customFormat="false" customHeight="false" hidden="false" ht="12.1" outlineLevel="0" r="232">
      <c r="A232" s="21" t="n">
        <v>44253</v>
      </c>
      <c r="B232" s="22" t="s">
        <v>398</v>
      </c>
      <c r="C232" s="22" t="s">
        <v>460</v>
      </c>
      <c r="D232" s="22" t="s">
        <v>419</v>
      </c>
      <c r="E232" s="22" t="s">
        <v>419</v>
      </c>
      <c r="F232" s="22" t="s">
        <v>19</v>
      </c>
      <c r="G232" s="23" t="n">
        <v>1</v>
      </c>
      <c r="H232" s="24" t="n">
        <v>0.61</v>
      </c>
      <c r="I232" s="24" t="n">
        <v>0.61</v>
      </c>
      <c r="J232" s="24" t="n">
        <v>0</v>
      </c>
      <c r="K232" s="24" t="n">
        <v>-0</v>
      </c>
      <c r="L232" s="24" t="n">
        <v>-0</v>
      </c>
      <c r="M232" s="6" t="s">
        <f>=I232+J232+K232+L232</f>
      </c>
      <c r="N232" s="24"/>
      <c r="O232" s="24"/>
      <c r="P232" s="22"/>
    </row>
    <row collapsed="false" customFormat="false" customHeight="false" hidden="false" ht="12.1" outlineLevel="0" r="233">
      <c r="A233" s="29" t="n">
        <v>44253</v>
      </c>
      <c r="B233" s="30" t="s">
        <v>420</v>
      </c>
      <c r="C233" s="30" t="s">
        <v>499</v>
      </c>
      <c r="D233" s="30" t="s">
        <v>420</v>
      </c>
      <c r="E233" s="30" t="s">
        <v>420</v>
      </c>
      <c r="F233" s="30" t="s">
        <v>19</v>
      </c>
      <c r="G233" s="31" t="n">
        <v>1</v>
      </c>
      <c r="H233" s="32" t="n">
        <v>-0.46</v>
      </c>
      <c r="I233" s="32" t="n">
        <v>-0.46</v>
      </c>
      <c r="J233" s="32" t="n">
        <v>0</v>
      </c>
      <c r="K233" s="32" t="n">
        <v>-0</v>
      </c>
      <c r="L233" s="32" t="n">
        <v>-0</v>
      </c>
      <c r="M233" s="6" t="s">
        <f>=I233+J233+K233+L233</f>
      </c>
      <c r="N233" s="32"/>
      <c r="O233" s="32"/>
      <c r="P233" s="30"/>
    </row>
    <row collapsed="false" customFormat="false" customHeight="false" hidden="false" ht="12.1" outlineLevel="0" r="234">
      <c r="A234" s="29" t="n">
        <v>44253</v>
      </c>
      <c r="B234" s="30" t="s">
        <v>420</v>
      </c>
      <c r="C234" s="30" t="s">
        <v>461</v>
      </c>
      <c r="D234" s="30" t="s">
        <v>420</v>
      </c>
      <c r="E234" s="30" t="s">
        <v>420</v>
      </c>
      <c r="F234" s="30" t="s">
        <v>19</v>
      </c>
      <c r="G234" s="31" t="n">
        <v>1</v>
      </c>
      <c r="H234" s="32" t="n">
        <v>-0.09</v>
      </c>
      <c r="I234" s="32" t="n">
        <v>-0.09</v>
      </c>
      <c r="J234" s="32" t="n">
        <v>0</v>
      </c>
      <c r="K234" s="32" t="n">
        <v>-0</v>
      </c>
      <c r="L234" s="32" t="n">
        <v>-0</v>
      </c>
      <c r="M234" s="6" t="s">
        <f>=I234+J234+K234+L234</f>
      </c>
      <c r="N234" s="32"/>
      <c r="O234" s="32"/>
      <c r="P234" s="30"/>
    </row>
    <row collapsed="false" customFormat="false" customHeight="false" hidden="false" ht="12.1" outlineLevel="0" r="235">
      <c r="A235" s="21" t="n">
        <v>44256</v>
      </c>
      <c r="B235" s="22" t="s">
        <v>398</v>
      </c>
      <c r="C235" s="22" t="s">
        <v>500</v>
      </c>
      <c r="D235" s="22" t="s">
        <v>419</v>
      </c>
      <c r="E235" s="22" t="s">
        <v>419</v>
      </c>
      <c r="F235" s="22" t="s">
        <v>19</v>
      </c>
      <c r="G235" s="23" t="n">
        <v>1</v>
      </c>
      <c r="H235" s="24" t="n">
        <v>5.27</v>
      </c>
      <c r="I235" s="24" t="n">
        <v>5.27</v>
      </c>
      <c r="J235" s="24" t="n">
        <v>0</v>
      </c>
      <c r="K235" s="24" t="n">
        <v>-0</v>
      </c>
      <c r="L235" s="24" t="n">
        <v>-0</v>
      </c>
      <c r="M235" s="6" t="s">
        <f>=I235+J235+K235+L235</f>
      </c>
      <c r="N235" s="24"/>
      <c r="O235" s="24"/>
      <c r="P235" s="22"/>
    </row>
    <row collapsed="false" customFormat="false" customHeight="false" hidden="false" ht="12.1" outlineLevel="0" r="236">
      <c r="A236" s="21" t="n">
        <v>44256</v>
      </c>
      <c r="B236" s="22" t="s">
        <v>398</v>
      </c>
      <c r="C236" s="22" t="s">
        <v>501</v>
      </c>
      <c r="D236" s="22" t="s">
        <v>419</v>
      </c>
      <c r="E236" s="22" t="s">
        <v>419</v>
      </c>
      <c r="F236" s="22" t="s">
        <v>19</v>
      </c>
      <c r="G236" s="23" t="n">
        <v>1</v>
      </c>
      <c r="H236" s="24" t="n">
        <v>6.95</v>
      </c>
      <c r="I236" s="24" t="n">
        <v>6.95</v>
      </c>
      <c r="J236" s="24" t="n">
        <v>0</v>
      </c>
      <c r="K236" s="24" t="n">
        <v>-0</v>
      </c>
      <c r="L236" s="24" t="n">
        <v>-0</v>
      </c>
      <c r="M236" s="6" t="s">
        <f>=I236+J236+K236+L236</f>
      </c>
      <c r="N236" s="24"/>
      <c r="O236" s="24"/>
      <c r="P236" s="22"/>
    </row>
    <row collapsed="false" customFormat="false" customHeight="false" hidden="false" ht="12.1" outlineLevel="0" r="237">
      <c r="A237" s="29" t="n">
        <v>44256</v>
      </c>
      <c r="B237" s="30" t="s">
        <v>420</v>
      </c>
      <c r="C237" s="30" t="s">
        <v>502</v>
      </c>
      <c r="D237" s="30" t="s">
        <v>420</v>
      </c>
      <c r="E237" s="30" t="s">
        <v>420</v>
      </c>
      <c r="F237" s="30" t="s">
        <v>19</v>
      </c>
      <c r="G237" s="31" t="n">
        <v>1</v>
      </c>
      <c r="H237" s="32" t="n">
        <v>-0.79</v>
      </c>
      <c r="I237" s="32" t="n">
        <v>-0.79</v>
      </c>
      <c r="J237" s="32" t="n">
        <v>0</v>
      </c>
      <c r="K237" s="32" t="n">
        <v>-0</v>
      </c>
      <c r="L237" s="32" t="n">
        <v>-0</v>
      </c>
      <c r="M237" s="6" t="s">
        <f>=I237+J237+K237+L237</f>
      </c>
      <c r="N237" s="32"/>
      <c r="O237" s="32"/>
      <c r="P237" s="30"/>
    </row>
    <row collapsed="false" customFormat="false" customHeight="false" hidden="false" ht="12.1" outlineLevel="0" r="238">
      <c r="A238" s="29" t="n">
        <v>44256</v>
      </c>
      <c r="B238" s="30" t="s">
        <v>420</v>
      </c>
      <c r="C238" s="30" t="s">
        <v>503</v>
      </c>
      <c r="D238" s="30" t="s">
        <v>420</v>
      </c>
      <c r="E238" s="30" t="s">
        <v>420</v>
      </c>
      <c r="F238" s="30" t="s">
        <v>19</v>
      </c>
      <c r="G238" s="31" t="n">
        <v>1</v>
      </c>
      <c r="H238" s="32" t="n">
        <v>-1.04</v>
      </c>
      <c r="I238" s="32" t="n">
        <v>-1.04</v>
      </c>
      <c r="J238" s="32" t="n">
        <v>0</v>
      </c>
      <c r="K238" s="32" t="n">
        <v>-0</v>
      </c>
      <c r="L238" s="32" t="n">
        <v>-0</v>
      </c>
      <c r="M238" s="6" t="s">
        <f>=I238+J238+K238+L238</f>
      </c>
      <c r="N238" s="32"/>
      <c r="O238" s="32"/>
      <c r="P238" s="30"/>
    </row>
    <row collapsed="false" customFormat="false" customHeight="false" hidden="false" ht="12.1" outlineLevel="0" r="239">
      <c r="A239" s="21" t="n">
        <v>44257</v>
      </c>
      <c r="B239" s="22" t="s">
        <v>398</v>
      </c>
      <c r="C239" s="22" t="s">
        <v>504</v>
      </c>
      <c r="D239" s="22" t="s">
        <v>419</v>
      </c>
      <c r="E239" s="22" t="s">
        <v>419</v>
      </c>
      <c r="F239" s="22" t="s">
        <v>19</v>
      </c>
      <c r="G239" s="23" t="n">
        <v>1</v>
      </c>
      <c r="H239" s="24" t="n">
        <v>5</v>
      </c>
      <c r="I239" s="24" t="n">
        <v>5</v>
      </c>
      <c r="J239" s="24" t="n">
        <v>0</v>
      </c>
      <c r="K239" s="24" t="n">
        <v>-0</v>
      </c>
      <c r="L239" s="24" t="n">
        <v>-0</v>
      </c>
      <c r="M239" s="6" t="s">
        <f>=I239+J239+K239+L239</f>
      </c>
      <c r="N239" s="24"/>
      <c r="O239" s="24"/>
      <c r="P239" s="22"/>
    </row>
    <row collapsed="false" customFormat="false" customHeight="false" hidden="false" ht="12.1" outlineLevel="0" r="240">
      <c r="A240" s="29" t="n">
        <v>44257</v>
      </c>
      <c r="B240" s="30" t="s">
        <v>400</v>
      </c>
      <c r="C240" s="30" t="s">
        <v>505</v>
      </c>
      <c r="D240" s="30" t="s">
        <v>400</v>
      </c>
      <c r="E240" s="30" t="s">
        <v>400</v>
      </c>
      <c r="F240" s="30" t="s">
        <v>19</v>
      </c>
      <c r="G240" s="31" t="n">
        <v>1</v>
      </c>
      <c r="H240" s="32" t="n">
        <v>-0.88</v>
      </c>
      <c r="I240" s="32" t="n">
        <v>-0.88</v>
      </c>
      <c r="J240" s="32" t="n">
        <v>0</v>
      </c>
      <c r="K240" s="32" t="n">
        <v>-0</v>
      </c>
      <c r="L240" s="32" t="n">
        <v>-0</v>
      </c>
      <c r="M240" s="6" t="s">
        <f>=I240+J240+K240+L240</f>
      </c>
      <c r="N240" s="32"/>
      <c r="O240" s="32"/>
      <c r="P240" s="30"/>
    </row>
    <row collapsed="false" customFormat="false" customHeight="false" hidden="false" ht="12.1" outlineLevel="0" r="241">
      <c r="A241" s="21" t="n">
        <v>44259</v>
      </c>
      <c r="B241" s="22" t="s">
        <v>398</v>
      </c>
      <c r="C241" s="22" t="s">
        <v>112</v>
      </c>
      <c r="D241" s="22" t="s">
        <v>398</v>
      </c>
      <c r="E241" s="22" t="s">
        <v>398</v>
      </c>
      <c r="F241" s="22" t="s">
        <v>38</v>
      </c>
      <c r="G241" s="23" t="n">
        <v>1</v>
      </c>
      <c r="H241" s="24" t="n">
        <v>800</v>
      </c>
      <c r="I241" s="24" t="n">
        <v>800</v>
      </c>
      <c r="J241" s="24" t="n">
        <v>0</v>
      </c>
      <c r="K241" s="24" t="n">
        <v>-0</v>
      </c>
      <c r="L241" s="24" t="n">
        <v>-0</v>
      </c>
      <c r="M241" s="24"/>
      <c r="N241" s="24"/>
      <c r="O241" s="6" t="s">
        <f>=I241+J241+K241+L241</f>
      </c>
      <c r="P241" s="22"/>
    </row>
    <row collapsed="false" customFormat="false" customHeight="false" hidden="false" ht="12.1" outlineLevel="0" r="242">
      <c r="A242" s="20" t="n">
        <v>44259.621354167</v>
      </c>
      <c r="B242" s="16" t="s">
        <v>27</v>
      </c>
      <c r="C242" s="16" t="s">
        <v>28</v>
      </c>
      <c r="D242" s="16" t="s">
        <v>329</v>
      </c>
      <c r="E242" s="16" t="s">
        <v>17</v>
      </c>
      <c r="F242" s="16" t="s">
        <v>19</v>
      </c>
      <c r="G242" s="7" t="n">
        <v>1</v>
      </c>
      <c r="H242" s="6" t="n">
        <v>687</v>
      </c>
      <c r="I242" s="6" t="n">
        <v>-687</v>
      </c>
      <c r="J242" s="6" t="n">
        <v>-0</v>
      </c>
      <c r="K242" s="6" t="n">
        <v>-0.34925725</v>
      </c>
      <c r="L242" s="6" t="n">
        <v>-0</v>
      </c>
      <c r="M242" s="6" t="s">
        <f>=I242+J242+K242+L242</f>
      </c>
      <c r="N242" s="6"/>
      <c r="O242" s="6"/>
      <c r="P242" s="16"/>
    </row>
    <row collapsed="false" customFormat="false" customHeight="false" hidden="false" ht="12.1" outlineLevel="0" r="243">
      <c r="A243" s="20" t="n">
        <v>44259.622928241</v>
      </c>
      <c r="B243" s="16" t="s">
        <v>33</v>
      </c>
      <c r="C243" s="16" t="s">
        <v>34</v>
      </c>
      <c r="D243" s="16" t="s">
        <v>329</v>
      </c>
      <c r="E243" s="16" t="s">
        <v>17</v>
      </c>
      <c r="F243" s="16" t="s">
        <v>19</v>
      </c>
      <c r="G243" s="7" t="n">
        <v>12</v>
      </c>
      <c r="H243" s="6" t="n">
        <v>35.64</v>
      </c>
      <c r="I243" s="6" t="n">
        <v>-427.68</v>
      </c>
      <c r="J243" s="6" t="n">
        <v>-0</v>
      </c>
      <c r="K243" s="6" t="n">
        <v>-0.35625725</v>
      </c>
      <c r="L243" s="6" t="n">
        <v>-0</v>
      </c>
      <c r="M243" s="6" t="s">
        <f>=I243+J243+K243+L243</f>
      </c>
      <c r="N243" s="6"/>
      <c r="O243" s="6"/>
      <c r="P243" s="16"/>
    </row>
    <row collapsed="false" customFormat="false" customHeight="false" hidden="false" ht="12.1" outlineLevel="0" r="244">
      <c r="A244" s="21" t="n">
        <v>44263</v>
      </c>
      <c r="B244" s="22" t="s">
        <v>398</v>
      </c>
      <c r="C244" s="22" t="s">
        <v>506</v>
      </c>
      <c r="D244" s="22" t="s">
        <v>419</v>
      </c>
      <c r="E244" s="22" t="s">
        <v>419</v>
      </c>
      <c r="F244" s="22" t="s">
        <v>19</v>
      </c>
      <c r="G244" s="23" t="n">
        <v>1</v>
      </c>
      <c r="H244" s="24" t="n">
        <v>1.76</v>
      </c>
      <c r="I244" s="24" t="n">
        <v>1.76</v>
      </c>
      <c r="J244" s="24" t="n">
        <v>0</v>
      </c>
      <c r="K244" s="24" t="n">
        <v>-0</v>
      </c>
      <c r="L244" s="24" t="n">
        <v>-0</v>
      </c>
      <c r="M244" s="6" t="s">
        <f>=I244+J244+K244+L244</f>
      </c>
      <c r="N244" s="24"/>
      <c r="O244" s="24"/>
      <c r="P244" s="22"/>
    </row>
    <row collapsed="false" customFormat="false" customHeight="false" hidden="false" ht="12.1" outlineLevel="0" r="245">
      <c r="A245" s="29" t="n">
        <v>44263</v>
      </c>
      <c r="B245" s="30" t="s">
        <v>420</v>
      </c>
      <c r="C245" s="30" t="s">
        <v>507</v>
      </c>
      <c r="D245" s="30" t="s">
        <v>420</v>
      </c>
      <c r="E245" s="30" t="s">
        <v>420</v>
      </c>
      <c r="F245" s="30" t="s">
        <v>19</v>
      </c>
      <c r="G245" s="31" t="n">
        <v>1</v>
      </c>
      <c r="H245" s="32" t="n">
        <v>-0.26</v>
      </c>
      <c r="I245" s="32" t="n">
        <v>-0.26</v>
      </c>
      <c r="J245" s="32" t="n">
        <v>0</v>
      </c>
      <c r="K245" s="32" t="n">
        <v>-0</v>
      </c>
      <c r="L245" s="32" t="n">
        <v>-0</v>
      </c>
      <c r="M245" s="6" t="s">
        <f>=I245+J245+K245+L245</f>
      </c>
      <c r="N245" s="32"/>
      <c r="O245" s="32"/>
      <c r="P245" s="30"/>
    </row>
    <row collapsed="false" customFormat="false" customHeight="false" hidden="false" ht="12.1" outlineLevel="0" r="246">
      <c r="A246" s="21" t="n">
        <v>44264</v>
      </c>
      <c r="B246" s="22" t="s">
        <v>398</v>
      </c>
      <c r="C246" s="22" t="s">
        <v>466</v>
      </c>
      <c r="D246" s="22" t="s">
        <v>419</v>
      </c>
      <c r="E246" s="22" t="s">
        <v>419</v>
      </c>
      <c r="F246" s="22" t="s">
        <v>19</v>
      </c>
      <c r="G246" s="23" t="n">
        <v>1</v>
      </c>
      <c r="H246" s="24" t="n">
        <v>2.02</v>
      </c>
      <c r="I246" s="24" t="n">
        <v>2.02</v>
      </c>
      <c r="J246" s="24" t="n">
        <v>0</v>
      </c>
      <c r="K246" s="24" t="n">
        <v>-0</v>
      </c>
      <c r="L246" s="24" t="n">
        <v>-0</v>
      </c>
      <c r="M246" s="6" t="s">
        <f>=I246+J246+K246+L246</f>
      </c>
      <c r="N246" s="24"/>
      <c r="O246" s="24"/>
      <c r="P246" s="22"/>
    </row>
    <row collapsed="false" customFormat="false" customHeight="false" hidden="false" ht="12.1" outlineLevel="0" r="247">
      <c r="A247" s="29" t="n">
        <v>44264</v>
      </c>
      <c r="B247" s="30" t="s">
        <v>420</v>
      </c>
      <c r="C247" s="30" t="s">
        <v>468</v>
      </c>
      <c r="D247" s="30" t="s">
        <v>420</v>
      </c>
      <c r="E247" s="30" t="s">
        <v>420</v>
      </c>
      <c r="F247" s="30" t="s">
        <v>19</v>
      </c>
      <c r="G247" s="31" t="n">
        <v>1</v>
      </c>
      <c r="H247" s="32" t="n">
        <v>-0.3</v>
      </c>
      <c r="I247" s="32" t="n">
        <v>-0.3</v>
      </c>
      <c r="J247" s="32" t="n">
        <v>0</v>
      </c>
      <c r="K247" s="32" t="n">
        <v>-0</v>
      </c>
      <c r="L247" s="32" t="n">
        <v>-0</v>
      </c>
      <c r="M247" s="6" t="s">
        <f>=I247+J247+K247+L247</f>
      </c>
      <c r="N247" s="32"/>
      <c r="O247" s="32"/>
      <c r="P247" s="30"/>
    </row>
    <row collapsed="false" customFormat="false" customHeight="false" hidden="false" ht="12.1" outlineLevel="0" r="248">
      <c r="A248" s="21" t="n">
        <v>44265</v>
      </c>
      <c r="B248" s="22" t="s">
        <v>398</v>
      </c>
      <c r="C248" s="22" t="s">
        <v>436</v>
      </c>
      <c r="D248" s="22" t="s">
        <v>419</v>
      </c>
      <c r="E248" s="22" t="s">
        <v>419</v>
      </c>
      <c r="F248" s="22" t="s">
        <v>19</v>
      </c>
      <c r="G248" s="23" t="n">
        <v>1</v>
      </c>
      <c r="H248" s="24" t="n">
        <v>16.3</v>
      </c>
      <c r="I248" s="24" t="n">
        <v>16.3</v>
      </c>
      <c r="J248" s="24" t="n">
        <v>0</v>
      </c>
      <c r="K248" s="24" t="n">
        <v>-0</v>
      </c>
      <c r="L248" s="24" t="n">
        <v>-0</v>
      </c>
      <c r="M248" s="6" t="s">
        <f>=I248+J248+K248+L248</f>
      </c>
      <c r="N248" s="24"/>
      <c r="O248" s="24"/>
      <c r="P248" s="22"/>
    </row>
    <row collapsed="false" customFormat="false" customHeight="false" hidden="false" ht="12.1" outlineLevel="0" r="249">
      <c r="A249" s="29" t="n">
        <v>44265</v>
      </c>
      <c r="B249" s="30" t="s">
        <v>420</v>
      </c>
      <c r="C249" s="30" t="s">
        <v>437</v>
      </c>
      <c r="D249" s="30" t="s">
        <v>420</v>
      </c>
      <c r="E249" s="30" t="s">
        <v>420</v>
      </c>
      <c r="F249" s="30" t="s">
        <v>19</v>
      </c>
      <c r="G249" s="31" t="n">
        <v>1</v>
      </c>
      <c r="H249" s="32" t="n">
        <v>-2.45</v>
      </c>
      <c r="I249" s="32" t="n">
        <v>-2.45</v>
      </c>
      <c r="J249" s="32" t="n">
        <v>0</v>
      </c>
      <c r="K249" s="32" t="n">
        <v>-0</v>
      </c>
      <c r="L249" s="32" t="n">
        <v>-0</v>
      </c>
      <c r="M249" s="6" t="s">
        <f>=I249+J249+K249+L249</f>
      </c>
      <c r="N249" s="32"/>
      <c r="O249" s="32"/>
      <c r="P249" s="30"/>
    </row>
    <row collapsed="false" customFormat="false" customHeight="false" hidden="false" ht="12.1" outlineLevel="0" r="250">
      <c r="A250" s="21" t="n">
        <v>44266</v>
      </c>
      <c r="B250" s="22" t="s">
        <v>398</v>
      </c>
      <c r="C250" s="22" t="s">
        <v>508</v>
      </c>
      <c r="D250" s="22" t="s">
        <v>419</v>
      </c>
      <c r="E250" s="22" t="s">
        <v>419</v>
      </c>
      <c r="F250" s="22" t="s">
        <v>19</v>
      </c>
      <c r="G250" s="23" t="n">
        <v>1</v>
      </c>
      <c r="H250" s="24" t="n">
        <v>0.56</v>
      </c>
      <c r="I250" s="24" t="n">
        <v>0.56</v>
      </c>
      <c r="J250" s="24" t="n">
        <v>0</v>
      </c>
      <c r="K250" s="24" t="n">
        <v>-0</v>
      </c>
      <c r="L250" s="24" t="n">
        <v>-0</v>
      </c>
      <c r="M250" s="6" t="s">
        <f>=I250+J250+K250+L250</f>
      </c>
      <c r="N250" s="24"/>
      <c r="O250" s="24"/>
      <c r="P250" s="22"/>
    </row>
    <row collapsed="false" customFormat="false" customHeight="false" hidden="false" ht="12.1" outlineLevel="0" r="251">
      <c r="A251" s="29" t="n">
        <v>44266</v>
      </c>
      <c r="B251" s="30" t="s">
        <v>420</v>
      </c>
      <c r="C251" s="30" t="s">
        <v>509</v>
      </c>
      <c r="D251" s="30" t="s">
        <v>420</v>
      </c>
      <c r="E251" s="30" t="s">
        <v>420</v>
      </c>
      <c r="F251" s="30" t="s">
        <v>19</v>
      </c>
      <c r="G251" s="31" t="n">
        <v>1</v>
      </c>
      <c r="H251" s="32" t="n">
        <v>-0.08</v>
      </c>
      <c r="I251" s="32" t="n">
        <v>-0.08</v>
      </c>
      <c r="J251" s="32" t="n">
        <v>0</v>
      </c>
      <c r="K251" s="32" t="n">
        <v>-0</v>
      </c>
      <c r="L251" s="32" t="n">
        <v>-0</v>
      </c>
      <c r="M251" s="6" t="s">
        <f>=I251+J251+K251+L251</f>
      </c>
      <c r="N251" s="32"/>
      <c r="O251" s="32"/>
      <c r="P251" s="30"/>
    </row>
    <row collapsed="false" customFormat="false" customHeight="false" hidden="false" ht="12.1" outlineLevel="0" r="252">
      <c r="A252" s="21" t="n">
        <v>44267</v>
      </c>
      <c r="B252" s="22" t="s">
        <v>398</v>
      </c>
      <c r="C252" s="22" t="s">
        <v>510</v>
      </c>
      <c r="D252" s="22" t="s">
        <v>419</v>
      </c>
      <c r="E252" s="22" t="s">
        <v>419</v>
      </c>
      <c r="F252" s="22" t="s">
        <v>19</v>
      </c>
      <c r="G252" s="23" t="n">
        <v>1</v>
      </c>
      <c r="H252" s="24" t="n">
        <v>1.48</v>
      </c>
      <c r="I252" s="24" t="n">
        <v>1.48</v>
      </c>
      <c r="J252" s="24" t="n">
        <v>0</v>
      </c>
      <c r="K252" s="24" t="n">
        <v>-0</v>
      </c>
      <c r="L252" s="24" t="n">
        <v>-0</v>
      </c>
      <c r="M252" s="6" t="s">
        <f>=I252+J252+K252+L252</f>
      </c>
      <c r="N252" s="24"/>
      <c r="O252" s="24"/>
      <c r="P252" s="22"/>
    </row>
    <row collapsed="false" customFormat="false" customHeight="false" hidden="false" ht="12.1" outlineLevel="0" r="253">
      <c r="A253" s="21" t="n">
        <v>44267</v>
      </c>
      <c r="B253" s="22" t="s">
        <v>398</v>
      </c>
      <c r="C253" s="22" t="s">
        <v>469</v>
      </c>
      <c r="D253" s="22" t="s">
        <v>419</v>
      </c>
      <c r="E253" s="22" t="s">
        <v>419</v>
      </c>
      <c r="F253" s="22" t="s">
        <v>19</v>
      </c>
      <c r="G253" s="23" t="n">
        <v>1</v>
      </c>
      <c r="H253" s="24" t="n">
        <v>1.87</v>
      </c>
      <c r="I253" s="24" t="n">
        <v>1.87</v>
      </c>
      <c r="J253" s="24" t="n">
        <v>0</v>
      </c>
      <c r="K253" s="24" t="n">
        <v>-0</v>
      </c>
      <c r="L253" s="24" t="n">
        <v>-0</v>
      </c>
      <c r="M253" s="6" t="s">
        <f>=I253+J253+K253+L253</f>
      </c>
      <c r="N253" s="24"/>
      <c r="O253" s="24"/>
      <c r="P253" s="22"/>
    </row>
    <row collapsed="false" customFormat="false" customHeight="false" hidden="false" ht="12.1" outlineLevel="0" r="254">
      <c r="A254" s="29" t="n">
        <v>44267</v>
      </c>
      <c r="B254" s="30" t="s">
        <v>420</v>
      </c>
      <c r="C254" s="30" t="s">
        <v>511</v>
      </c>
      <c r="D254" s="30" t="s">
        <v>420</v>
      </c>
      <c r="E254" s="30" t="s">
        <v>420</v>
      </c>
      <c r="F254" s="30" t="s">
        <v>19</v>
      </c>
      <c r="G254" s="31" t="n">
        <v>1</v>
      </c>
      <c r="H254" s="32" t="n">
        <v>-0.22</v>
      </c>
      <c r="I254" s="32" t="n">
        <v>-0.22</v>
      </c>
      <c r="J254" s="32" t="n">
        <v>0</v>
      </c>
      <c r="K254" s="32" t="n">
        <v>-0</v>
      </c>
      <c r="L254" s="32" t="n">
        <v>-0</v>
      </c>
      <c r="M254" s="6" t="s">
        <f>=I254+J254+K254+L254</f>
      </c>
      <c r="N254" s="32"/>
      <c r="O254" s="32"/>
      <c r="P254" s="30"/>
    </row>
    <row collapsed="false" customFormat="false" customHeight="false" hidden="false" ht="12.1" outlineLevel="0" r="255">
      <c r="A255" s="29" t="n">
        <v>44267</v>
      </c>
      <c r="B255" s="30" t="s">
        <v>420</v>
      </c>
      <c r="C255" s="30" t="s">
        <v>470</v>
      </c>
      <c r="D255" s="30" t="s">
        <v>420</v>
      </c>
      <c r="E255" s="30" t="s">
        <v>420</v>
      </c>
      <c r="F255" s="30" t="s">
        <v>19</v>
      </c>
      <c r="G255" s="31" t="n">
        <v>1</v>
      </c>
      <c r="H255" s="32" t="n">
        <v>-0.28</v>
      </c>
      <c r="I255" s="32" t="n">
        <v>-0.28</v>
      </c>
      <c r="J255" s="32" t="n">
        <v>0</v>
      </c>
      <c r="K255" s="32" t="n">
        <v>-0</v>
      </c>
      <c r="L255" s="32" t="n">
        <v>-0</v>
      </c>
      <c r="M255" s="6" t="s">
        <f>=I255+J255+K255+L255</f>
      </c>
      <c r="N255" s="32"/>
      <c r="O255" s="32"/>
      <c r="P255" s="30"/>
    </row>
    <row collapsed="false" customFormat="false" customHeight="false" hidden="false" ht="12.1" outlineLevel="0" r="256">
      <c r="A256" s="21" t="n">
        <v>44272</v>
      </c>
      <c r="B256" s="22" t="s">
        <v>398</v>
      </c>
      <c r="C256" s="22" t="s">
        <v>512</v>
      </c>
      <c r="D256" s="22" t="s">
        <v>419</v>
      </c>
      <c r="E256" s="22" t="s">
        <v>419</v>
      </c>
      <c r="F256" s="22" t="s">
        <v>19</v>
      </c>
      <c r="G256" s="23" t="n">
        <v>1</v>
      </c>
      <c r="H256" s="24" t="n">
        <v>1.45</v>
      </c>
      <c r="I256" s="24" t="n">
        <v>1.45</v>
      </c>
      <c r="J256" s="24" t="n">
        <v>0</v>
      </c>
      <c r="K256" s="24" t="n">
        <v>-0</v>
      </c>
      <c r="L256" s="24" t="n">
        <v>-0</v>
      </c>
      <c r="M256" s="6" t="s">
        <f>=I256+J256+K256+L256</f>
      </c>
      <c r="N256" s="24"/>
      <c r="O256" s="24"/>
      <c r="P256" s="22"/>
    </row>
    <row collapsed="false" customFormat="false" customHeight="false" hidden="false" ht="12.1" outlineLevel="0" r="257">
      <c r="A257" s="29" t="n">
        <v>44272</v>
      </c>
      <c r="B257" s="30" t="s">
        <v>420</v>
      </c>
      <c r="C257" s="30" t="s">
        <v>513</v>
      </c>
      <c r="D257" s="30" t="s">
        <v>420</v>
      </c>
      <c r="E257" s="30" t="s">
        <v>420</v>
      </c>
      <c r="F257" s="30" t="s">
        <v>19</v>
      </c>
      <c r="G257" s="31" t="n">
        <v>1</v>
      </c>
      <c r="H257" s="32" t="n">
        <v>-0.22</v>
      </c>
      <c r="I257" s="32" t="n">
        <v>-0.22</v>
      </c>
      <c r="J257" s="32" t="n">
        <v>0</v>
      </c>
      <c r="K257" s="32" t="n">
        <v>-0</v>
      </c>
      <c r="L257" s="32" t="n">
        <v>-0</v>
      </c>
      <c r="M257" s="6" t="s">
        <f>=I257+J257+K257+L257</f>
      </c>
      <c r="N257" s="32"/>
      <c r="O257" s="32"/>
      <c r="P257" s="30"/>
    </row>
    <row collapsed="false" customFormat="false" customHeight="false" hidden="false" ht="12.1" outlineLevel="0" r="258">
      <c r="A258" s="21" t="n">
        <v>44277</v>
      </c>
      <c r="B258" s="22" t="s">
        <v>398</v>
      </c>
      <c r="C258" s="22" t="s">
        <v>514</v>
      </c>
      <c r="D258" s="22" t="s">
        <v>419</v>
      </c>
      <c r="E258" s="22" t="s">
        <v>419</v>
      </c>
      <c r="F258" s="22" t="s">
        <v>19</v>
      </c>
      <c r="G258" s="23" t="n">
        <v>1</v>
      </c>
      <c r="H258" s="24" t="n">
        <v>7.91</v>
      </c>
      <c r="I258" s="24" t="n">
        <v>7.91</v>
      </c>
      <c r="J258" s="24" t="n">
        <v>0</v>
      </c>
      <c r="K258" s="24" t="n">
        <v>-0</v>
      </c>
      <c r="L258" s="24" t="n">
        <v>-0</v>
      </c>
      <c r="M258" s="6" t="s">
        <f>=I258+J258+K258+L258</f>
      </c>
      <c r="N258" s="24"/>
      <c r="O258" s="24"/>
      <c r="P258" s="22"/>
    </row>
    <row collapsed="false" customFormat="false" customHeight="false" hidden="false" ht="12.1" outlineLevel="0" r="259">
      <c r="A259" s="21" t="n">
        <v>44277</v>
      </c>
      <c r="B259" s="22" t="s">
        <v>398</v>
      </c>
      <c r="C259" s="22" t="s">
        <v>515</v>
      </c>
      <c r="D259" s="22" t="s">
        <v>419</v>
      </c>
      <c r="E259" s="22" t="s">
        <v>419</v>
      </c>
      <c r="F259" s="22" t="s">
        <v>19</v>
      </c>
      <c r="G259" s="23" t="n">
        <v>1</v>
      </c>
      <c r="H259" s="24" t="n">
        <v>1.93</v>
      </c>
      <c r="I259" s="24" t="n">
        <v>1.93</v>
      </c>
      <c r="J259" s="24" t="n">
        <v>0</v>
      </c>
      <c r="K259" s="24" t="n">
        <v>-0</v>
      </c>
      <c r="L259" s="24" t="n">
        <v>-0</v>
      </c>
      <c r="M259" s="6" t="s">
        <f>=I259+J259+K259+L259</f>
      </c>
      <c r="N259" s="24"/>
      <c r="O259" s="24"/>
      <c r="P259" s="22"/>
    </row>
    <row collapsed="false" customFormat="false" customHeight="false" hidden="false" ht="12.1" outlineLevel="0" r="260">
      <c r="A260" s="29" t="n">
        <v>44277</v>
      </c>
      <c r="B260" s="30" t="s">
        <v>420</v>
      </c>
      <c r="C260" s="30" t="s">
        <v>516</v>
      </c>
      <c r="D260" s="30" t="s">
        <v>420</v>
      </c>
      <c r="E260" s="30" t="s">
        <v>420</v>
      </c>
      <c r="F260" s="30" t="s">
        <v>19</v>
      </c>
      <c r="G260" s="31" t="n">
        <v>1</v>
      </c>
      <c r="H260" s="32" t="n">
        <v>-0.29</v>
      </c>
      <c r="I260" s="32" t="n">
        <v>-0.29</v>
      </c>
      <c r="J260" s="32" t="n">
        <v>0</v>
      </c>
      <c r="K260" s="32" t="n">
        <v>-0</v>
      </c>
      <c r="L260" s="32" t="n">
        <v>-0</v>
      </c>
      <c r="M260" s="6" t="s">
        <f>=I260+J260+K260+L260</f>
      </c>
      <c r="N260" s="32"/>
      <c r="O260" s="32"/>
      <c r="P260" s="30"/>
    </row>
    <row collapsed="false" customFormat="false" customHeight="false" hidden="false" ht="12.1" outlineLevel="0" r="261">
      <c r="A261" s="21" t="n">
        <v>44278</v>
      </c>
      <c r="B261" s="22" t="s">
        <v>398</v>
      </c>
      <c r="C261" s="22" t="s">
        <v>517</v>
      </c>
      <c r="D261" s="22" t="s">
        <v>419</v>
      </c>
      <c r="E261" s="22" t="s">
        <v>419</v>
      </c>
      <c r="F261" s="22" t="s">
        <v>19</v>
      </c>
      <c r="G261" s="23" t="n">
        <v>1</v>
      </c>
      <c r="H261" s="24" t="n">
        <v>4.13</v>
      </c>
      <c r="I261" s="24" t="n">
        <v>4.13</v>
      </c>
      <c r="J261" s="24" t="n">
        <v>0</v>
      </c>
      <c r="K261" s="24" t="n">
        <v>-0</v>
      </c>
      <c r="L261" s="24" t="n">
        <v>-0</v>
      </c>
      <c r="M261" s="6" t="s">
        <f>=I261+J261+K261+L261</f>
      </c>
      <c r="N261" s="24"/>
      <c r="O261" s="24"/>
      <c r="P261" s="22"/>
    </row>
    <row collapsed="false" customFormat="false" customHeight="false" hidden="false" ht="12.1" outlineLevel="0" r="262">
      <c r="A262" s="29" t="n">
        <v>44278</v>
      </c>
      <c r="B262" s="30" t="s">
        <v>420</v>
      </c>
      <c r="C262" s="30" t="s">
        <v>518</v>
      </c>
      <c r="D262" s="30" t="s">
        <v>420</v>
      </c>
      <c r="E262" s="30" t="s">
        <v>420</v>
      </c>
      <c r="F262" s="30" t="s">
        <v>19</v>
      </c>
      <c r="G262" s="31" t="n">
        <v>1</v>
      </c>
      <c r="H262" s="32" t="n">
        <v>-0.62</v>
      </c>
      <c r="I262" s="32" t="n">
        <v>-0.62</v>
      </c>
      <c r="J262" s="32" t="n">
        <v>0</v>
      </c>
      <c r="K262" s="32" t="n">
        <v>-0</v>
      </c>
      <c r="L262" s="32" t="n">
        <v>-0</v>
      </c>
      <c r="M262" s="6" t="s">
        <f>=I262+J262+K262+L262</f>
      </c>
      <c r="N262" s="32"/>
      <c r="O262" s="32"/>
      <c r="P262" s="30"/>
    </row>
    <row collapsed="false" customFormat="false" customHeight="false" hidden="false" ht="12.1" outlineLevel="0" r="263">
      <c r="A263" s="21" t="n">
        <v>44280</v>
      </c>
      <c r="B263" s="22" t="s">
        <v>398</v>
      </c>
      <c r="C263" s="22" t="s">
        <v>519</v>
      </c>
      <c r="D263" s="22" t="s">
        <v>419</v>
      </c>
      <c r="E263" s="22" t="s">
        <v>419</v>
      </c>
      <c r="F263" s="22" t="s">
        <v>19</v>
      </c>
      <c r="G263" s="23" t="n">
        <v>1</v>
      </c>
      <c r="H263" s="24" t="n">
        <v>1.13</v>
      </c>
      <c r="I263" s="24" t="n">
        <v>1.13</v>
      </c>
      <c r="J263" s="24" t="n">
        <v>0</v>
      </c>
      <c r="K263" s="24" t="n">
        <v>-0</v>
      </c>
      <c r="L263" s="24" t="n">
        <v>-0</v>
      </c>
      <c r="M263" s="6" t="s">
        <f>=I263+J263+K263+L263</f>
      </c>
      <c r="N263" s="24"/>
      <c r="O263" s="24"/>
      <c r="P263" s="22"/>
    </row>
    <row collapsed="false" customFormat="false" customHeight="false" hidden="false" ht="12.1" outlineLevel="0" r="264">
      <c r="A264" s="21" t="n">
        <v>44280</v>
      </c>
      <c r="B264" s="22" t="s">
        <v>398</v>
      </c>
      <c r="C264" s="22" t="s">
        <v>520</v>
      </c>
      <c r="D264" s="22" t="s">
        <v>419</v>
      </c>
      <c r="E264" s="22" t="s">
        <v>419</v>
      </c>
      <c r="F264" s="22" t="s">
        <v>19</v>
      </c>
      <c r="G264" s="23" t="n">
        <v>1</v>
      </c>
      <c r="H264" s="24" t="n">
        <v>1.65</v>
      </c>
      <c r="I264" s="24" t="n">
        <v>1.65</v>
      </c>
      <c r="J264" s="24" t="n">
        <v>0</v>
      </c>
      <c r="K264" s="24" t="n">
        <v>-0</v>
      </c>
      <c r="L264" s="24" t="n">
        <v>-0</v>
      </c>
      <c r="M264" s="6" t="s">
        <f>=I264+J264+K264+L264</f>
      </c>
      <c r="N264" s="24"/>
      <c r="O264" s="24"/>
      <c r="P264" s="22"/>
    </row>
    <row collapsed="false" customFormat="false" customHeight="false" hidden="false" ht="12.1" outlineLevel="0" r="265">
      <c r="A265" s="29" t="n">
        <v>44280</v>
      </c>
      <c r="B265" s="30" t="s">
        <v>420</v>
      </c>
      <c r="C265" s="30" t="s">
        <v>521</v>
      </c>
      <c r="D265" s="30" t="s">
        <v>420</v>
      </c>
      <c r="E265" s="30" t="s">
        <v>420</v>
      </c>
      <c r="F265" s="30" t="s">
        <v>19</v>
      </c>
      <c r="G265" s="31" t="n">
        <v>1</v>
      </c>
      <c r="H265" s="32" t="n">
        <v>-0.17</v>
      </c>
      <c r="I265" s="32" t="n">
        <v>-0.17</v>
      </c>
      <c r="J265" s="32" t="n">
        <v>0</v>
      </c>
      <c r="K265" s="32" t="n">
        <v>-0</v>
      </c>
      <c r="L265" s="32" t="n">
        <v>-0</v>
      </c>
      <c r="M265" s="6" t="s">
        <f>=I265+J265+K265+L265</f>
      </c>
      <c r="N265" s="32"/>
      <c r="O265" s="32"/>
      <c r="P265" s="30"/>
    </row>
    <row collapsed="false" customFormat="false" customHeight="false" hidden="false" ht="12.1" outlineLevel="0" r="266">
      <c r="A266" s="29" t="n">
        <v>44280</v>
      </c>
      <c r="B266" s="30" t="s">
        <v>420</v>
      </c>
      <c r="C266" s="30" t="s">
        <v>522</v>
      </c>
      <c r="D266" s="30" t="s">
        <v>420</v>
      </c>
      <c r="E266" s="30" t="s">
        <v>420</v>
      </c>
      <c r="F266" s="30" t="s">
        <v>19</v>
      </c>
      <c r="G266" s="31" t="n">
        <v>1</v>
      </c>
      <c r="H266" s="32" t="n">
        <v>-0.25</v>
      </c>
      <c r="I266" s="32" t="n">
        <v>-0.25</v>
      </c>
      <c r="J266" s="32" t="n">
        <v>0</v>
      </c>
      <c r="K266" s="32" t="n">
        <v>-0</v>
      </c>
      <c r="L266" s="32" t="n">
        <v>-0</v>
      </c>
      <c r="M266" s="6" t="s">
        <f>=I266+J266+K266+L266</f>
      </c>
      <c r="N266" s="32"/>
      <c r="O266" s="32"/>
      <c r="P266" s="30"/>
    </row>
    <row collapsed="false" customFormat="false" customHeight="false" hidden="false" ht="12.1" outlineLevel="0" r="267">
      <c r="A267" s="21" t="n">
        <v>44281</v>
      </c>
      <c r="B267" s="22" t="s">
        <v>398</v>
      </c>
      <c r="C267" s="22" t="s">
        <v>475</v>
      </c>
      <c r="D267" s="22" t="s">
        <v>419</v>
      </c>
      <c r="E267" s="22" t="s">
        <v>419</v>
      </c>
      <c r="F267" s="22" t="s">
        <v>19</v>
      </c>
      <c r="G267" s="23" t="n">
        <v>1</v>
      </c>
      <c r="H267" s="24" t="n">
        <v>0.8</v>
      </c>
      <c r="I267" s="24" t="n">
        <v>0.8</v>
      </c>
      <c r="J267" s="24" t="n">
        <v>0</v>
      </c>
      <c r="K267" s="24" t="n">
        <v>-0</v>
      </c>
      <c r="L267" s="24" t="n">
        <v>-0</v>
      </c>
      <c r="M267" s="6" t="s">
        <f>=I267+J267+K267+L267</f>
      </c>
      <c r="N267" s="24"/>
      <c r="O267" s="24"/>
      <c r="P267" s="22"/>
    </row>
    <row collapsed="false" customFormat="false" customHeight="false" hidden="false" ht="12.1" outlineLevel="0" r="268">
      <c r="A268" s="29" t="n">
        <v>44281</v>
      </c>
      <c r="B268" s="30" t="s">
        <v>420</v>
      </c>
      <c r="C268" s="30" t="s">
        <v>476</v>
      </c>
      <c r="D268" s="30" t="s">
        <v>420</v>
      </c>
      <c r="E268" s="30" t="s">
        <v>420</v>
      </c>
      <c r="F268" s="30" t="s">
        <v>19</v>
      </c>
      <c r="G268" s="31" t="n">
        <v>1</v>
      </c>
      <c r="H268" s="32" t="n">
        <v>-0.12</v>
      </c>
      <c r="I268" s="32" t="n">
        <v>-0.12</v>
      </c>
      <c r="J268" s="32" t="n">
        <v>0</v>
      </c>
      <c r="K268" s="32" t="n">
        <v>-0</v>
      </c>
      <c r="L268" s="32" t="n">
        <v>-0</v>
      </c>
      <c r="M268" s="6" t="s">
        <f>=I268+J268+K268+L268</f>
      </c>
      <c r="N268" s="32"/>
      <c r="O268" s="32"/>
      <c r="P268" s="30"/>
    </row>
    <row collapsed="false" customFormat="false" customHeight="false" hidden="false" ht="12.1" outlineLevel="0" r="269">
      <c r="A269" s="29" t="n">
        <v>44288</v>
      </c>
      <c r="B269" s="30" t="s">
        <v>400</v>
      </c>
      <c r="C269" s="30" t="s">
        <v>523</v>
      </c>
      <c r="D269" s="30" t="s">
        <v>400</v>
      </c>
      <c r="E269" s="30" t="s">
        <v>400</v>
      </c>
      <c r="F269" s="30" t="s">
        <v>19</v>
      </c>
      <c r="G269" s="31" t="n">
        <v>1</v>
      </c>
      <c r="H269" s="32" t="n">
        <v>-7.29</v>
      </c>
      <c r="I269" s="32" t="n">
        <v>-7.29</v>
      </c>
      <c r="J269" s="32" t="n">
        <v>0</v>
      </c>
      <c r="K269" s="32" t="n">
        <v>-0</v>
      </c>
      <c r="L269" s="32" t="n">
        <v>-0</v>
      </c>
      <c r="M269" s="6" t="s">
        <f>=I269+J269+K269+L269</f>
      </c>
      <c r="N269" s="32"/>
      <c r="O269" s="32"/>
      <c r="P269" s="30"/>
    </row>
    <row collapsed="false" customFormat="false" customHeight="false" hidden="false" ht="12.1" outlineLevel="0" r="270">
      <c r="A270" s="21" t="n">
        <v>44293</v>
      </c>
      <c r="B270" s="22" t="s">
        <v>398</v>
      </c>
      <c r="C270" s="22" t="s">
        <v>524</v>
      </c>
      <c r="D270" s="22" t="s">
        <v>419</v>
      </c>
      <c r="E270" s="22" t="s">
        <v>419</v>
      </c>
      <c r="F270" s="22" t="s">
        <v>19</v>
      </c>
      <c r="G270" s="23" t="n">
        <v>1</v>
      </c>
      <c r="H270" s="24" t="n">
        <v>3.9</v>
      </c>
      <c r="I270" s="24" t="n">
        <v>3.9</v>
      </c>
      <c r="J270" s="24" t="n">
        <v>0</v>
      </c>
      <c r="K270" s="24" t="n">
        <v>-0</v>
      </c>
      <c r="L270" s="24" t="n">
        <v>-0</v>
      </c>
      <c r="M270" s="6" t="s">
        <f>=I270+J270+K270+L270</f>
      </c>
      <c r="N270" s="24"/>
      <c r="O270" s="24"/>
      <c r="P270" s="22"/>
    </row>
    <row collapsed="false" customFormat="false" customHeight="false" hidden="false" ht="12.1" outlineLevel="0" r="271">
      <c r="A271" s="29" t="n">
        <v>44293</v>
      </c>
      <c r="B271" s="30" t="s">
        <v>420</v>
      </c>
      <c r="C271" s="30" t="s">
        <v>525</v>
      </c>
      <c r="D271" s="30" t="s">
        <v>420</v>
      </c>
      <c r="E271" s="30" t="s">
        <v>420</v>
      </c>
      <c r="F271" s="30" t="s">
        <v>19</v>
      </c>
      <c r="G271" s="31" t="n">
        <v>1</v>
      </c>
      <c r="H271" s="32" t="n">
        <v>-0.59</v>
      </c>
      <c r="I271" s="32" t="n">
        <v>-0.59</v>
      </c>
      <c r="J271" s="32" t="n">
        <v>0</v>
      </c>
      <c r="K271" s="32" t="n">
        <v>-0</v>
      </c>
      <c r="L271" s="32" t="n">
        <v>-0</v>
      </c>
      <c r="M271" s="6" t="s">
        <f>=I271+J271+K271+L271</f>
      </c>
      <c r="N271" s="32"/>
      <c r="O271" s="32"/>
      <c r="P271" s="30"/>
    </row>
    <row collapsed="false" customFormat="false" customHeight="false" hidden="false" ht="12.1" outlineLevel="0" r="272">
      <c r="A272" s="21" t="n">
        <v>44294</v>
      </c>
      <c r="B272" s="22" t="s">
        <v>398</v>
      </c>
      <c r="C272" s="22" t="s">
        <v>526</v>
      </c>
      <c r="D272" s="22" t="s">
        <v>419</v>
      </c>
      <c r="E272" s="22" t="s">
        <v>419</v>
      </c>
      <c r="F272" s="22" t="s">
        <v>19</v>
      </c>
      <c r="G272" s="23" t="n">
        <v>1</v>
      </c>
      <c r="H272" s="24" t="n">
        <v>0.64</v>
      </c>
      <c r="I272" s="24" t="n">
        <v>0.64</v>
      </c>
      <c r="J272" s="24" t="n">
        <v>0</v>
      </c>
      <c r="K272" s="24" t="n">
        <v>-0</v>
      </c>
      <c r="L272" s="24" t="n">
        <v>-0</v>
      </c>
      <c r="M272" s="6" t="s">
        <f>=I272+J272+K272+L272</f>
      </c>
      <c r="N272" s="24"/>
      <c r="O272" s="24"/>
      <c r="P272" s="22"/>
    </row>
    <row collapsed="false" customFormat="false" customHeight="false" hidden="false" ht="12.1" outlineLevel="0" r="273">
      <c r="A273" s="29" t="n">
        <v>44294</v>
      </c>
      <c r="B273" s="30" t="s">
        <v>400</v>
      </c>
      <c r="C273" s="30" t="s">
        <v>527</v>
      </c>
      <c r="D273" s="30" t="s">
        <v>400</v>
      </c>
      <c r="E273" s="30" t="s">
        <v>400</v>
      </c>
      <c r="F273" s="30" t="s">
        <v>19</v>
      </c>
      <c r="G273" s="31" t="n">
        <v>1</v>
      </c>
      <c r="H273" s="32" t="n">
        <v>-0.01</v>
      </c>
      <c r="I273" s="32" t="n">
        <v>-0.01</v>
      </c>
      <c r="J273" s="32" t="n">
        <v>0</v>
      </c>
      <c r="K273" s="32" t="n">
        <v>-0</v>
      </c>
      <c r="L273" s="32" t="n">
        <v>-0</v>
      </c>
      <c r="M273" s="6" t="s">
        <f>=I273+J273+K273+L273</f>
      </c>
      <c r="N273" s="32"/>
      <c r="O273" s="32"/>
      <c r="P273" s="30"/>
    </row>
    <row collapsed="false" customFormat="false" customHeight="false" hidden="false" ht="12.1" outlineLevel="0" r="274">
      <c r="A274" s="21" t="n">
        <v>44295</v>
      </c>
      <c r="B274" s="22" t="s">
        <v>398</v>
      </c>
      <c r="C274" s="22" t="s">
        <v>112</v>
      </c>
      <c r="D274" s="22" t="s">
        <v>398</v>
      </c>
      <c r="E274" s="22" t="s">
        <v>398</v>
      </c>
      <c r="F274" s="22" t="s">
        <v>38</v>
      </c>
      <c r="G274" s="23" t="n">
        <v>1</v>
      </c>
      <c r="H274" s="24" t="n">
        <v>799</v>
      </c>
      <c r="I274" s="24" t="n">
        <v>799</v>
      </c>
      <c r="J274" s="24" t="n">
        <v>0</v>
      </c>
      <c r="K274" s="24" t="n">
        <v>-0</v>
      </c>
      <c r="L274" s="24" t="n">
        <v>-0</v>
      </c>
      <c r="M274" s="24"/>
      <c r="N274" s="24"/>
      <c r="O274" s="6" t="s">
        <f>=I274+J274+K274+L274</f>
      </c>
      <c r="P274" s="22"/>
    </row>
    <row collapsed="false" customFormat="false" customHeight="false" hidden="false" ht="12.1" outlineLevel="0" r="275">
      <c r="A275" s="21" t="n">
        <v>44301</v>
      </c>
      <c r="B275" s="22" t="s">
        <v>398</v>
      </c>
      <c r="C275" s="22" t="s">
        <v>479</v>
      </c>
      <c r="D275" s="22" t="s">
        <v>419</v>
      </c>
      <c r="E275" s="22" t="s">
        <v>419</v>
      </c>
      <c r="F275" s="22" t="s">
        <v>19</v>
      </c>
      <c r="G275" s="23" t="n">
        <v>1</v>
      </c>
      <c r="H275" s="24" t="n">
        <v>2.12</v>
      </c>
      <c r="I275" s="24" t="n">
        <v>2.12</v>
      </c>
      <c r="J275" s="24" t="n">
        <v>0</v>
      </c>
      <c r="K275" s="24" t="n">
        <v>-0</v>
      </c>
      <c r="L275" s="24" t="n">
        <v>-0</v>
      </c>
      <c r="M275" s="6" t="s">
        <f>=I275+J275+K275+L275</f>
      </c>
      <c r="N275" s="24"/>
      <c r="O275" s="24"/>
      <c r="P275" s="22"/>
    </row>
    <row collapsed="false" customFormat="false" customHeight="false" hidden="false" ht="12.1" outlineLevel="0" r="276">
      <c r="A276" s="21" t="n">
        <v>44301</v>
      </c>
      <c r="B276" s="22" t="s">
        <v>398</v>
      </c>
      <c r="C276" s="22" t="s">
        <v>528</v>
      </c>
      <c r="D276" s="22" t="s">
        <v>419</v>
      </c>
      <c r="E276" s="22" t="s">
        <v>419</v>
      </c>
      <c r="F276" s="22" t="s">
        <v>19</v>
      </c>
      <c r="G276" s="23" t="n">
        <v>1</v>
      </c>
      <c r="H276" s="24" t="n">
        <v>1.32</v>
      </c>
      <c r="I276" s="24" t="n">
        <v>1.32</v>
      </c>
      <c r="J276" s="24" t="n">
        <v>0</v>
      </c>
      <c r="K276" s="24" t="n">
        <v>-0</v>
      </c>
      <c r="L276" s="24" t="n">
        <v>-0</v>
      </c>
      <c r="M276" s="6" t="s">
        <f>=I276+J276+K276+L276</f>
      </c>
      <c r="N276" s="24"/>
      <c r="O276" s="24"/>
      <c r="P276" s="22"/>
    </row>
    <row collapsed="false" customFormat="false" customHeight="false" hidden="false" ht="12.1" outlineLevel="0" r="277">
      <c r="A277" s="29" t="n">
        <v>44301</v>
      </c>
      <c r="B277" s="30" t="s">
        <v>420</v>
      </c>
      <c r="C277" s="30" t="s">
        <v>481</v>
      </c>
      <c r="D277" s="30" t="s">
        <v>420</v>
      </c>
      <c r="E277" s="30" t="s">
        <v>420</v>
      </c>
      <c r="F277" s="30" t="s">
        <v>19</v>
      </c>
      <c r="G277" s="31" t="n">
        <v>1</v>
      </c>
      <c r="H277" s="32" t="n">
        <v>-0.32</v>
      </c>
      <c r="I277" s="32" t="n">
        <v>-0.32</v>
      </c>
      <c r="J277" s="32" t="n">
        <v>0</v>
      </c>
      <c r="K277" s="32" t="n">
        <v>-0</v>
      </c>
      <c r="L277" s="32" t="n">
        <v>-0</v>
      </c>
      <c r="M277" s="6" t="s">
        <f>=I277+J277+K277+L277</f>
      </c>
      <c r="N277" s="32"/>
      <c r="O277" s="32"/>
      <c r="P277" s="30"/>
    </row>
    <row collapsed="false" customFormat="false" customHeight="false" hidden="false" ht="12.1" outlineLevel="0" r="278">
      <c r="A278" s="29" t="n">
        <v>44301</v>
      </c>
      <c r="B278" s="30" t="s">
        <v>420</v>
      </c>
      <c r="C278" s="30" t="s">
        <v>529</v>
      </c>
      <c r="D278" s="30" t="s">
        <v>420</v>
      </c>
      <c r="E278" s="30" t="s">
        <v>420</v>
      </c>
      <c r="F278" s="30" t="s">
        <v>19</v>
      </c>
      <c r="G278" s="31" t="n">
        <v>1</v>
      </c>
      <c r="H278" s="32" t="n">
        <v>-0.2</v>
      </c>
      <c r="I278" s="32" t="n">
        <v>-0.2</v>
      </c>
      <c r="J278" s="32" t="n">
        <v>0</v>
      </c>
      <c r="K278" s="32" t="n">
        <v>-0</v>
      </c>
      <c r="L278" s="32" t="n">
        <v>-0</v>
      </c>
      <c r="M278" s="6" t="s">
        <f>=I278+J278+K278+L278</f>
      </c>
      <c r="N278" s="32"/>
      <c r="O278" s="32"/>
      <c r="P278" s="30"/>
    </row>
    <row collapsed="false" customFormat="false" customHeight="false" hidden="false" ht="12.1" outlineLevel="0" r="279">
      <c r="A279" s="20" t="n">
        <v>44301.575416667</v>
      </c>
      <c r="B279" s="16" t="s">
        <v>24</v>
      </c>
      <c r="C279" s="16" t="s">
        <v>25</v>
      </c>
      <c r="D279" s="16" t="s">
        <v>329</v>
      </c>
      <c r="E279" s="16" t="s">
        <v>17</v>
      </c>
      <c r="F279" s="16" t="s">
        <v>19</v>
      </c>
      <c r="G279" s="7" t="n">
        <v>3</v>
      </c>
      <c r="H279" s="6" t="n">
        <v>345.5</v>
      </c>
      <c r="I279" s="6" t="n">
        <v>-1036.5</v>
      </c>
      <c r="J279" s="6" t="n">
        <v>-0</v>
      </c>
      <c r="K279" s="6" t="n">
        <v>-0.34725725</v>
      </c>
      <c r="L279" s="6" t="n">
        <v>-0</v>
      </c>
      <c r="M279" s="6" t="s">
        <f>=I279+J279+K279+L279</f>
      </c>
      <c r="N279" s="6"/>
      <c r="O279" s="6"/>
      <c r="P279" s="16"/>
    </row>
    <row collapsed="false" customFormat="false" customHeight="false" hidden="false" ht="12.1" outlineLevel="0" r="280">
      <c r="A280" s="20" t="n">
        <v>44301.577696759</v>
      </c>
      <c r="B280" s="16" t="s">
        <v>30</v>
      </c>
      <c r="C280" s="16" t="s">
        <v>31</v>
      </c>
      <c r="D280" s="16" t="s">
        <v>329</v>
      </c>
      <c r="E280" s="16" t="s">
        <v>17</v>
      </c>
      <c r="F280" s="16" t="s">
        <v>19</v>
      </c>
      <c r="G280" s="7" t="n">
        <v>1</v>
      </c>
      <c r="H280" s="6" t="n">
        <v>106.64</v>
      </c>
      <c r="I280" s="6" t="n">
        <v>-106.64</v>
      </c>
      <c r="J280" s="6" t="n">
        <v>-0</v>
      </c>
      <c r="K280" s="6" t="n">
        <v>-0.34865725</v>
      </c>
      <c r="L280" s="6" t="n">
        <v>-0</v>
      </c>
      <c r="M280" s="6" t="s">
        <f>=I280+J280+K280+L280</f>
      </c>
      <c r="N280" s="6"/>
      <c r="O280" s="6"/>
      <c r="P280" s="16"/>
    </row>
    <row collapsed="false" customFormat="false" customHeight="false" hidden="false" ht="12.1" outlineLevel="0" r="281">
      <c r="A281" s="21" t="n">
        <v>44314</v>
      </c>
      <c r="B281" s="22" t="s">
        <v>398</v>
      </c>
      <c r="C281" s="22" t="s">
        <v>530</v>
      </c>
      <c r="D281" s="22" t="s">
        <v>419</v>
      </c>
      <c r="E281" s="22" t="s">
        <v>419</v>
      </c>
      <c r="F281" s="22" t="s">
        <v>19</v>
      </c>
      <c r="G281" s="23" t="n">
        <v>1</v>
      </c>
      <c r="H281" s="24" t="n">
        <v>2.59</v>
      </c>
      <c r="I281" s="24" t="n">
        <v>2.59</v>
      </c>
      <c r="J281" s="24" t="n">
        <v>0</v>
      </c>
      <c r="K281" s="24" t="n">
        <v>-0</v>
      </c>
      <c r="L281" s="24" t="n">
        <v>-0</v>
      </c>
      <c r="M281" s="6" t="s">
        <f>=I281+J281+K281+L281</f>
      </c>
      <c r="N281" s="24"/>
      <c r="O281" s="24"/>
      <c r="P281" s="22"/>
    </row>
    <row collapsed="false" customFormat="false" customHeight="false" hidden="false" ht="12.1" outlineLevel="0" r="282">
      <c r="A282" s="29" t="n">
        <v>44314</v>
      </c>
      <c r="B282" s="30" t="s">
        <v>420</v>
      </c>
      <c r="C282" s="30" t="s">
        <v>531</v>
      </c>
      <c r="D282" s="30" t="s">
        <v>420</v>
      </c>
      <c r="E282" s="30" t="s">
        <v>420</v>
      </c>
      <c r="F282" s="30" t="s">
        <v>19</v>
      </c>
      <c r="G282" s="31" t="n">
        <v>1</v>
      </c>
      <c r="H282" s="32" t="n">
        <v>-0.39</v>
      </c>
      <c r="I282" s="32" t="n">
        <v>-0.39</v>
      </c>
      <c r="J282" s="32" t="n">
        <v>0</v>
      </c>
      <c r="K282" s="32" t="n">
        <v>-0</v>
      </c>
      <c r="L282" s="32" t="n">
        <v>-0</v>
      </c>
      <c r="M282" s="6" t="s">
        <f>=I282+J282+K282+L282</f>
      </c>
      <c r="N282" s="32"/>
      <c r="O282" s="32"/>
      <c r="P282" s="30"/>
    </row>
    <row collapsed="false" customFormat="false" customHeight="false" hidden="false" ht="12.1" outlineLevel="0" r="283">
      <c r="A283" s="21" t="n">
        <v>44316</v>
      </c>
      <c r="B283" s="22" t="s">
        <v>398</v>
      </c>
      <c r="C283" s="22" t="s">
        <v>487</v>
      </c>
      <c r="D283" s="22" t="s">
        <v>419</v>
      </c>
      <c r="E283" s="22" t="s">
        <v>419</v>
      </c>
      <c r="F283" s="22" t="s">
        <v>19</v>
      </c>
      <c r="G283" s="23" t="n">
        <v>1</v>
      </c>
      <c r="H283" s="24" t="n">
        <v>2.7</v>
      </c>
      <c r="I283" s="24" t="n">
        <v>2.7</v>
      </c>
      <c r="J283" s="24" t="n">
        <v>0</v>
      </c>
      <c r="K283" s="24" t="n">
        <v>-0</v>
      </c>
      <c r="L283" s="24" t="n">
        <v>-0</v>
      </c>
      <c r="M283" s="6" t="s">
        <f>=I283+J283+K283+L283</f>
      </c>
      <c r="N283" s="24"/>
      <c r="O283" s="24"/>
      <c r="P283" s="22"/>
    </row>
    <row collapsed="false" customFormat="false" customHeight="false" hidden="false" ht="12.1" outlineLevel="0" r="284">
      <c r="A284" s="21" t="n">
        <v>44316</v>
      </c>
      <c r="B284" s="22" t="s">
        <v>398</v>
      </c>
      <c r="C284" s="22" t="s">
        <v>485</v>
      </c>
      <c r="D284" s="22" t="s">
        <v>419</v>
      </c>
      <c r="E284" s="22" t="s">
        <v>419</v>
      </c>
      <c r="F284" s="22" t="s">
        <v>19</v>
      </c>
      <c r="G284" s="23" t="n">
        <v>1</v>
      </c>
      <c r="H284" s="24" t="n">
        <v>1</v>
      </c>
      <c r="I284" s="24" t="n">
        <v>1</v>
      </c>
      <c r="J284" s="24" t="n">
        <v>0</v>
      </c>
      <c r="K284" s="24" t="n">
        <v>-0</v>
      </c>
      <c r="L284" s="24" t="n">
        <v>-0</v>
      </c>
      <c r="M284" s="6" t="s">
        <f>=I284+J284+K284+L284</f>
      </c>
      <c r="N284" s="24"/>
      <c r="O284" s="24"/>
      <c r="P284" s="22"/>
    </row>
    <row collapsed="false" customFormat="false" customHeight="false" hidden="false" ht="12.1" outlineLevel="0" r="285">
      <c r="A285" s="29" t="n">
        <v>44316</v>
      </c>
      <c r="B285" s="30" t="s">
        <v>420</v>
      </c>
      <c r="C285" s="30" t="s">
        <v>488</v>
      </c>
      <c r="D285" s="30" t="s">
        <v>420</v>
      </c>
      <c r="E285" s="30" t="s">
        <v>420</v>
      </c>
      <c r="F285" s="30" t="s">
        <v>19</v>
      </c>
      <c r="G285" s="31" t="n">
        <v>1</v>
      </c>
      <c r="H285" s="32" t="n">
        <v>-0.41</v>
      </c>
      <c r="I285" s="32" t="n">
        <v>-0.41</v>
      </c>
      <c r="J285" s="32" t="n">
        <v>0</v>
      </c>
      <c r="K285" s="32" t="n">
        <v>-0</v>
      </c>
      <c r="L285" s="32" t="n">
        <v>-0</v>
      </c>
      <c r="M285" s="6" t="s">
        <f>=I285+J285+K285+L285</f>
      </c>
      <c r="N285" s="32"/>
      <c r="O285" s="32"/>
      <c r="P285" s="30"/>
    </row>
    <row collapsed="false" customFormat="false" customHeight="false" hidden="false" ht="12.1" outlineLevel="0" r="286">
      <c r="A286" s="29" t="n">
        <v>44316</v>
      </c>
      <c r="B286" s="30" t="s">
        <v>420</v>
      </c>
      <c r="C286" s="30" t="s">
        <v>486</v>
      </c>
      <c r="D286" s="30" t="s">
        <v>420</v>
      </c>
      <c r="E286" s="30" t="s">
        <v>420</v>
      </c>
      <c r="F286" s="30" t="s">
        <v>19</v>
      </c>
      <c r="G286" s="31" t="n">
        <v>1</v>
      </c>
      <c r="H286" s="32" t="n">
        <v>-0.15</v>
      </c>
      <c r="I286" s="32" t="n">
        <v>-0.15</v>
      </c>
      <c r="J286" s="32" t="n">
        <v>0</v>
      </c>
      <c r="K286" s="32" t="n">
        <v>-0</v>
      </c>
      <c r="L286" s="32" t="n">
        <v>-0</v>
      </c>
      <c r="M286" s="6" t="s">
        <f>=I286+J286+K286+L286</f>
      </c>
      <c r="N286" s="32"/>
      <c r="O286" s="32"/>
      <c r="P286" s="30"/>
    </row>
    <row collapsed="false" customFormat="false" customHeight="false" hidden="false" ht="12.1" outlineLevel="0" r="287">
      <c r="A287" s="21" t="n">
        <v>44319</v>
      </c>
      <c r="B287" s="22" t="s">
        <v>398</v>
      </c>
      <c r="C287" s="22" t="s">
        <v>532</v>
      </c>
      <c r="D287" s="22" t="s">
        <v>419</v>
      </c>
      <c r="E287" s="22" t="s">
        <v>419</v>
      </c>
      <c r="F287" s="22" t="s">
        <v>19</v>
      </c>
      <c r="G287" s="23" t="n">
        <v>1</v>
      </c>
      <c r="H287" s="24" t="n">
        <v>2.94</v>
      </c>
      <c r="I287" s="24" t="n">
        <v>2.94</v>
      </c>
      <c r="J287" s="24" t="n">
        <v>0</v>
      </c>
      <c r="K287" s="24" t="n">
        <v>-0</v>
      </c>
      <c r="L287" s="24" t="n">
        <v>-0</v>
      </c>
      <c r="M287" s="6" t="s">
        <f>=I287+J287+K287+L287</f>
      </c>
      <c r="N287" s="24"/>
      <c r="O287" s="24"/>
      <c r="P287" s="22"/>
    </row>
    <row collapsed="false" customFormat="false" customHeight="false" hidden="false" ht="12.1" outlineLevel="0" r="288">
      <c r="A288" s="29" t="n">
        <v>44319</v>
      </c>
      <c r="B288" s="30" t="s">
        <v>420</v>
      </c>
      <c r="C288" s="30" t="s">
        <v>533</v>
      </c>
      <c r="D288" s="30" t="s">
        <v>420</v>
      </c>
      <c r="E288" s="30" t="s">
        <v>420</v>
      </c>
      <c r="F288" s="30" t="s">
        <v>19</v>
      </c>
      <c r="G288" s="31" t="n">
        <v>1</v>
      </c>
      <c r="H288" s="32" t="n">
        <v>-0.44</v>
      </c>
      <c r="I288" s="32" t="n">
        <v>-0.44</v>
      </c>
      <c r="J288" s="32" t="n">
        <v>0</v>
      </c>
      <c r="K288" s="32" t="n">
        <v>-0</v>
      </c>
      <c r="L288" s="32" t="n">
        <v>-0</v>
      </c>
      <c r="M288" s="6" t="s">
        <f>=I288+J288+K288+L288</f>
      </c>
      <c r="N288" s="32"/>
      <c r="O288" s="32"/>
      <c r="P288" s="30"/>
    </row>
    <row collapsed="false" customFormat="false" customHeight="false" hidden="false" ht="12.1" outlineLevel="0" r="289">
      <c r="A289" s="29" t="n">
        <v>44320</v>
      </c>
      <c r="B289" s="30" t="s">
        <v>400</v>
      </c>
      <c r="C289" s="30" t="s">
        <v>534</v>
      </c>
      <c r="D289" s="30" t="s">
        <v>400</v>
      </c>
      <c r="E289" s="30" t="s">
        <v>400</v>
      </c>
      <c r="F289" s="30" t="s">
        <v>19</v>
      </c>
      <c r="G289" s="31" t="n">
        <v>1</v>
      </c>
      <c r="H289" s="32" t="n">
        <v>-7.3</v>
      </c>
      <c r="I289" s="32" t="n">
        <v>-7.3</v>
      </c>
      <c r="J289" s="32" t="n">
        <v>0</v>
      </c>
      <c r="K289" s="32" t="n">
        <v>-0</v>
      </c>
      <c r="L289" s="32" t="n">
        <v>-0</v>
      </c>
      <c r="M289" s="6" t="s">
        <f>=I289+J289+K289+L289</f>
      </c>
      <c r="N289" s="32"/>
      <c r="O289" s="32"/>
      <c r="P289" s="30"/>
    </row>
    <row collapsed="false" customFormat="false" customHeight="false" hidden="false" ht="12.1" outlineLevel="0" r="290">
      <c r="A290" s="21" t="n">
        <v>44328</v>
      </c>
      <c r="B290" s="22" t="s">
        <v>398</v>
      </c>
      <c r="C290" s="22" t="s">
        <v>490</v>
      </c>
      <c r="D290" s="22" t="s">
        <v>419</v>
      </c>
      <c r="E290" s="22" t="s">
        <v>419</v>
      </c>
      <c r="F290" s="22" t="s">
        <v>19</v>
      </c>
      <c r="G290" s="23" t="n">
        <v>1</v>
      </c>
      <c r="H290" s="24" t="n">
        <v>14.4</v>
      </c>
      <c r="I290" s="24" t="n">
        <v>14.4</v>
      </c>
      <c r="J290" s="24" t="n">
        <v>0</v>
      </c>
      <c r="K290" s="24" t="n">
        <v>-0</v>
      </c>
      <c r="L290" s="24" t="n">
        <v>-0</v>
      </c>
      <c r="M290" s="6" t="s">
        <f>=I290+J290+K290+L290</f>
      </c>
      <c r="N290" s="24"/>
      <c r="O290" s="24"/>
      <c r="P290" s="22"/>
    </row>
    <row collapsed="false" customFormat="false" customHeight="false" hidden="false" ht="12.1" outlineLevel="0" r="291">
      <c r="A291" s="29" t="n">
        <v>44328</v>
      </c>
      <c r="B291" s="30" t="s">
        <v>420</v>
      </c>
      <c r="C291" s="30" t="s">
        <v>491</v>
      </c>
      <c r="D291" s="30" t="s">
        <v>420</v>
      </c>
      <c r="E291" s="30" t="s">
        <v>420</v>
      </c>
      <c r="F291" s="30" t="s">
        <v>19</v>
      </c>
      <c r="G291" s="31" t="n">
        <v>1</v>
      </c>
      <c r="H291" s="32" t="n">
        <v>-5.33</v>
      </c>
      <c r="I291" s="32" t="n">
        <v>-5.33</v>
      </c>
      <c r="J291" s="32" t="n">
        <v>0</v>
      </c>
      <c r="K291" s="32" t="n">
        <v>-0</v>
      </c>
      <c r="L291" s="32" t="n">
        <v>-0</v>
      </c>
      <c r="M291" s="6" t="s">
        <f>=I291+J291+K291+L291</f>
      </c>
      <c r="N291" s="32"/>
      <c r="O291" s="32"/>
      <c r="P291" s="30"/>
    </row>
    <row collapsed="false" customFormat="false" customHeight="false" hidden="false" ht="12.1" outlineLevel="0" r="292">
      <c r="A292" s="21" t="n">
        <v>44330</v>
      </c>
      <c r="B292" s="22" t="s">
        <v>398</v>
      </c>
      <c r="C292" s="22" t="s">
        <v>494</v>
      </c>
      <c r="D292" s="22" t="s">
        <v>419</v>
      </c>
      <c r="E292" s="22" t="s">
        <v>419</v>
      </c>
      <c r="F292" s="22" t="s">
        <v>19</v>
      </c>
      <c r="G292" s="23" t="n">
        <v>1</v>
      </c>
      <c r="H292" s="24" t="n">
        <v>6.5</v>
      </c>
      <c r="I292" s="24" t="n">
        <v>6.5</v>
      </c>
      <c r="J292" s="24" t="n">
        <v>0</v>
      </c>
      <c r="K292" s="24" t="n">
        <v>-0</v>
      </c>
      <c r="L292" s="24" t="n">
        <v>-0</v>
      </c>
      <c r="M292" s="6" t="s">
        <f>=I292+J292+K292+L292</f>
      </c>
      <c r="N292" s="24"/>
      <c r="O292" s="24"/>
      <c r="P292" s="22"/>
    </row>
    <row collapsed="false" customFormat="false" customHeight="false" hidden="false" ht="12.1" outlineLevel="0" r="293">
      <c r="A293" s="21" t="n">
        <v>44330</v>
      </c>
      <c r="B293" s="22" t="s">
        <v>398</v>
      </c>
      <c r="C293" s="22" t="s">
        <v>492</v>
      </c>
      <c r="D293" s="22" t="s">
        <v>419</v>
      </c>
      <c r="E293" s="22" t="s">
        <v>419</v>
      </c>
      <c r="F293" s="22" t="s">
        <v>19</v>
      </c>
      <c r="G293" s="23" t="n">
        <v>1</v>
      </c>
      <c r="H293" s="24" t="n">
        <v>0.3</v>
      </c>
      <c r="I293" s="24" t="n">
        <v>0.3</v>
      </c>
      <c r="J293" s="24" t="n">
        <v>0</v>
      </c>
      <c r="K293" s="24" t="n">
        <v>-0</v>
      </c>
      <c r="L293" s="24" t="n">
        <v>-0</v>
      </c>
      <c r="M293" s="6" t="s">
        <f>=I293+J293+K293+L293</f>
      </c>
      <c r="N293" s="24"/>
      <c r="O293" s="24"/>
      <c r="P293" s="22"/>
    </row>
    <row collapsed="false" customFormat="false" customHeight="false" hidden="false" ht="12.1" outlineLevel="0" r="294">
      <c r="A294" s="29" t="n">
        <v>44330</v>
      </c>
      <c r="B294" s="30" t="s">
        <v>420</v>
      </c>
      <c r="C294" s="30" t="s">
        <v>495</v>
      </c>
      <c r="D294" s="30" t="s">
        <v>420</v>
      </c>
      <c r="E294" s="30" t="s">
        <v>420</v>
      </c>
      <c r="F294" s="30" t="s">
        <v>19</v>
      </c>
      <c r="G294" s="31" t="n">
        <v>1</v>
      </c>
      <c r="H294" s="32" t="n">
        <v>-0.98</v>
      </c>
      <c r="I294" s="32" t="n">
        <v>-0.98</v>
      </c>
      <c r="J294" s="32" t="n">
        <v>0</v>
      </c>
      <c r="K294" s="32" t="n">
        <v>-0</v>
      </c>
      <c r="L294" s="32" t="n">
        <v>-0</v>
      </c>
      <c r="M294" s="6" t="s">
        <f>=I294+J294+K294+L294</f>
      </c>
      <c r="N294" s="32"/>
      <c r="O294" s="32"/>
      <c r="P294" s="30"/>
    </row>
    <row collapsed="false" customFormat="false" customHeight="false" hidden="false" ht="12.1" outlineLevel="0" r="295">
      <c r="A295" s="29" t="n">
        <v>44330</v>
      </c>
      <c r="B295" s="30" t="s">
        <v>420</v>
      </c>
      <c r="C295" s="30" t="s">
        <v>493</v>
      </c>
      <c r="D295" s="30" t="s">
        <v>420</v>
      </c>
      <c r="E295" s="30" t="s">
        <v>420</v>
      </c>
      <c r="F295" s="30" t="s">
        <v>19</v>
      </c>
      <c r="G295" s="31" t="n">
        <v>1</v>
      </c>
      <c r="H295" s="32" t="n">
        <v>-0.05</v>
      </c>
      <c r="I295" s="32" t="n">
        <v>-0.05</v>
      </c>
      <c r="J295" s="32" t="n">
        <v>0</v>
      </c>
      <c r="K295" s="32" t="n">
        <v>-0</v>
      </c>
      <c r="L295" s="32" t="n">
        <v>-0</v>
      </c>
      <c r="M295" s="6" t="s">
        <f>=I295+J295+K295+L295</f>
      </c>
      <c r="N295" s="32"/>
      <c r="O295" s="32"/>
      <c r="P295" s="30"/>
    </row>
    <row collapsed="false" customFormat="false" customHeight="false" hidden="false" ht="12.1" outlineLevel="0" r="296">
      <c r="A296" s="21" t="n">
        <v>44336</v>
      </c>
      <c r="B296" s="22" t="s">
        <v>398</v>
      </c>
      <c r="C296" s="22" t="s">
        <v>112</v>
      </c>
      <c r="D296" s="22" t="s">
        <v>398</v>
      </c>
      <c r="E296" s="22" t="s">
        <v>398</v>
      </c>
      <c r="F296" s="22" t="s">
        <v>38</v>
      </c>
      <c r="G296" s="23" t="n">
        <v>1</v>
      </c>
      <c r="H296" s="24" t="n">
        <v>800</v>
      </c>
      <c r="I296" s="24" t="n">
        <v>800</v>
      </c>
      <c r="J296" s="24" t="n">
        <v>0</v>
      </c>
      <c r="K296" s="24" t="n">
        <v>-0</v>
      </c>
      <c r="L296" s="24" t="n">
        <v>-0</v>
      </c>
      <c r="M296" s="24"/>
      <c r="N296" s="24"/>
      <c r="O296" s="6" t="s">
        <f>=I296+J296+K296+L296</f>
      </c>
      <c r="P296" s="22"/>
    </row>
    <row collapsed="false" customFormat="false" customHeight="false" hidden="false" ht="12.1" outlineLevel="0" r="297">
      <c r="A297" s="21" t="n">
        <v>44336</v>
      </c>
      <c r="B297" s="22" t="s">
        <v>398</v>
      </c>
      <c r="C297" s="22" t="s">
        <v>460</v>
      </c>
      <c r="D297" s="22" t="s">
        <v>419</v>
      </c>
      <c r="E297" s="22" t="s">
        <v>419</v>
      </c>
      <c r="F297" s="22" t="s">
        <v>19</v>
      </c>
      <c r="G297" s="23" t="n">
        <v>1</v>
      </c>
      <c r="H297" s="24" t="n">
        <v>0.61</v>
      </c>
      <c r="I297" s="24" t="n">
        <v>0.61</v>
      </c>
      <c r="J297" s="24" t="n">
        <v>0</v>
      </c>
      <c r="K297" s="24" t="n">
        <v>-0</v>
      </c>
      <c r="L297" s="24" t="n">
        <v>-0</v>
      </c>
      <c r="M297" s="6" t="s">
        <f>=I297+J297+K297+L297</f>
      </c>
      <c r="N297" s="24"/>
      <c r="O297" s="24"/>
      <c r="P297" s="22"/>
    </row>
    <row collapsed="false" customFormat="false" customHeight="false" hidden="false" ht="12.1" outlineLevel="0" r="298">
      <c r="A298" s="29" t="n">
        <v>44336</v>
      </c>
      <c r="B298" s="30" t="s">
        <v>420</v>
      </c>
      <c r="C298" s="30" t="s">
        <v>461</v>
      </c>
      <c r="D298" s="30" t="s">
        <v>420</v>
      </c>
      <c r="E298" s="30" t="s">
        <v>420</v>
      </c>
      <c r="F298" s="30" t="s">
        <v>19</v>
      </c>
      <c r="G298" s="31" t="n">
        <v>1</v>
      </c>
      <c r="H298" s="32" t="n">
        <v>-0.09</v>
      </c>
      <c r="I298" s="32" t="n">
        <v>-0.09</v>
      </c>
      <c r="J298" s="32" t="n">
        <v>0</v>
      </c>
      <c r="K298" s="32" t="n">
        <v>-0</v>
      </c>
      <c r="L298" s="32" t="n">
        <v>-0</v>
      </c>
      <c r="M298" s="6" t="s">
        <f>=I298+J298+K298+L298</f>
      </c>
      <c r="N298" s="32"/>
      <c r="O298" s="32"/>
      <c r="P298" s="30"/>
    </row>
    <row collapsed="false" customFormat="false" customHeight="false" hidden="false" ht="12.1" outlineLevel="0" r="299">
      <c r="A299" s="20" t="n">
        <v>44336.431273148</v>
      </c>
      <c r="B299" s="16" t="s">
        <v>54</v>
      </c>
      <c r="C299" s="16" t="s">
        <v>55</v>
      </c>
      <c r="D299" s="16" t="s">
        <v>329</v>
      </c>
      <c r="E299" s="16" t="s">
        <v>17</v>
      </c>
      <c r="F299" s="16" t="s">
        <v>19</v>
      </c>
      <c r="G299" s="7" t="n">
        <v>2</v>
      </c>
      <c r="H299" s="6" t="n">
        <v>454.05</v>
      </c>
      <c r="I299" s="6" t="n">
        <v>-908.1</v>
      </c>
      <c r="J299" s="6" t="n">
        <v>-0</v>
      </c>
      <c r="K299" s="6" t="n">
        <v>-0.35065725</v>
      </c>
      <c r="L299" s="6" t="n">
        <v>-0</v>
      </c>
      <c r="M299" s="6" t="s">
        <f>=I299+J299+K299+L299</f>
      </c>
      <c r="N299" s="6"/>
      <c r="O299" s="6"/>
      <c r="P299" s="16"/>
    </row>
    <row collapsed="false" customFormat="false" customHeight="false" hidden="false" ht="12.1" outlineLevel="0" r="300">
      <c r="A300" s="21" t="n">
        <v>44340</v>
      </c>
      <c r="B300" s="22" t="s">
        <v>398</v>
      </c>
      <c r="C300" s="22" t="s">
        <v>535</v>
      </c>
      <c r="D300" s="22" t="s">
        <v>419</v>
      </c>
      <c r="E300" s="22" t="s">
        <v>419</v>
      </c>
      <c r="F300" s="22" t="s">
        <v>19</v>
      </c>
      <c r="G300" s="23" t="n">
        <v>1</v>
      </c>
      <c r="H300" s="24" t="n">
        <v>2.4</v>
      </c>
      <c r="I300" s="24" t="n">
        <v>2.4</v>
      </c>
      <c r="J300" s="24" t="n">
        <v>0</v>
      </c>
      <c r="K300" s="24" t="n">
        <v>-0</v>
      </c>
      <c r="L300" s="24" t="n">
        <v>-0</v>
      </c>
      <c r="M300" s="6" t="s">
        <f>=I300+J300+K300+L300</f>
      </c>
      <c r="N300" s="24"/>
      <c r="O300" s="24"/>
      <c r="P300" s="22"/>
    </row>
    <row collapsed="false" customFormat="false" customHeight="false" hidden="false" ht="12.1" outlineLevel="0" r="301">
      <c r="A301" s="29" t="n">
        <v>44340</v>
      </c>
      <c r="B301" s="30" t="s">
        <v>420</v>
      </c>
      <c r="C301" s="30" t="s">
        <v>536</v>
      </c>
      <c r="D301" s="30" t="s">
        <v>420</v>
      </c>
      <c r="E301" s="30" t="s">
        <v>420</v>
      </c>
      <c r="F301" s="30" t="s">
        <v>19</v>
      </c>
      <c r="G301" s="31" t="n">
        <v>1</v>
      </c>
      <c r="H301" s="32" t="n">
        <v>-0.36</v>
      </c>
      <c r="I301" s="32" t="n">
        <v>-0.36</v>
      </c>
      <c r="J301" s="32" t="n">
        <v>0</v>
      </c>
      <c r="K301" s="32" t="n">
        <v>-0</v>
      </c>
      <c r="L301" s="32" t="n">
        <v>-0</v>
      </c>
      <c r="M301" s="6" t="s">
        <f>=I301+J301+K301+L301</f>
      </c>
      <c r="N301" s="32"/>
      <c r="O301" s="32"/>
      <c r="P301" s="30"/>
    </row>
    <row collapsed="false" customFormat="false" customHeight="false" hidden="false" ht="12.1" outlineLevel="0" r="302">
      <c r="A302" s="21" t="n">
        <v>44344</v>
      </c>
      <c r="B302" s="22" t="s">
        <v>398</v>
      </c>
      <c r="C302" s="22" t="s">
        <v>498</v>
      </c>
      <c r="D302" s="22" t="s">
        <v>419</v>
      </c>
      <c r="E302" s="22" t="s">
        <v>419</v>
      </c>
      <c r="F302" s="22" t="s">
        <v>19</v>
      </c>
      <c r="G302" s="23" t="n">
        <v>1</v>
      </c>
      <c r="H302" s="24" t="n">
        <v>3.06</v>
      </c>
      <c r="I302" s="24" t="n">
        <v>3.06</v>
      </c>
      <c r="J302" s="24" t="n">
        <v>0</v>
      </c>
      <c r="K302" s="24" t="n">
        <v>-0</v>
      </c>
      <c r="L302" s="24" t="n">
        <v>-0</v>
      </c>
      <c r="M302" s="6" t="s">
        <f>=I302+J302+K302+L302</f>
      </c>
      <c r="N302" s="24"/>
      <c r="O302" s="24"/>
      <c r="P302" s="22"/>
    </row>
    <row collapsed="false" customFormat="false" customHeight="false" hidden="false" ht="12.1" outlineLevel="0" r="303">
      <c r="A303" s="21" t="n">
        <v>44344</v>
      </c>
      <c r="B303" s="22" t="s">
        <v>398</v>
      </c>
      <c r="C303" s="22" t="s">
        <v>537</v>
      </c>
      <c r="D303" s="22" t="s">
        <v>419</v>
      </c>
      <c r="E303" s="22" t="s">
        <v>419</v>
      </c>
      <c r="F303" s="22" t="s">
        <v>19</v>
      </c>
      <c r="G303" s="23" t="n">
        <v>1</v>
      </c>
      <c r="H303" s="24" t="n">
        <v>0.72</v>
      </c>
      <c r="I303" s="24" t="n">
        <v>0.72</v>
      </c>
      <c r="J303" s="24" t="n">
        <v>0</v>
      </c>
      <c r="K303" s="24" t="n">
        <v>-0</v>
      </c>
      <c r="L303" s="24" t="n">
        <v>-0</v>
      </c>
      <c r="M303" s="6" t="s">
        <f>=I303+J303+K303+L303</f>
      </c>
      <c r="N303" s="24"/>
      <c r="O303" s="24"/>
      <c r="P303" s="22"/>
    </row>
    <row collapsed="false" customFormat="false" customHeight="false" hidden="false" ht="12.1" outlineLevel="0" r="304">
      <c r="A304" s="29" t="n">
        <v>44344</v>
      </c>
      <c r="B304" s="30" t="s">
        <v>420</v>
      </c>
      <c r="C304" s="30" t="s">
        <v>499</v>
      </c>
      <c r="D304" s="30" t="s">
        <v>420</v>
      </c>
      <c r="E304" s="30" t="s">
        <v>420</v>
      </c>
      <c r="F304" s="30" t="s">
        <v>19</v>
      </c>
      <c r="G304" s="31" t="n">
        <v>1</v>
      </c>
      <c r="H304" s="32" t="n">
        <v>-0.46</v>
      </c>
      <c r="I304" s="32" t="n">
        <v>-0.46</v>
      </c>
      <c r="J304" s="32" t="n">
        <v>0</v>
      </c>
      <c r="K304" s="32" t="n">
        <v>-0</v>
      </c>
      <c r="L304" s="32" t="n">
        <v>-0</v>
      </c>
      <c r="M304" s="6" t="s">
        <f>=I304+J304+K304+L304</f>
      </c>
      <c r="N304" s="32"/>
      <c r="O304" s="32"/>
      <c r="P304" s="30"/>
    </row>
    <row collapsed="false" customFormat="false" customHeight="false" hidden="false" ht="12.1" outlineLevel="0" r="305">
      <c r="A305" s="29" t="n">
        <v>44344</v>
      </c>
      <c r="B305" s="30" t="s">
        <v>420</v>
      </c>
      <c r="C305" s="30" t="s">
        <v>538</v>
      </c>
      <c r="D305" s="30" t="s">
        <v>420</v>
      </c>
      <c r="E305" s="30" t="s">
        <v>420</v>
      </c>
      <c r="F305" s="30" t="s">
        <v>19</v>
      </c>
      <c r="G305" s="31" t="n">
        <v>1</v>
      </c>
      <c r="H305" s="32" t="n">
        <v>-0.11</v>
      </c>
      <c r="I305" s="32" t="n">
        <v>-0.11</v>
      </c>
      <c r="J305" s="32" t="n">
        <v>0</v>
      </c>
      <c r="K305" s="32" t="n">
        <v>-0</v>
      </c>
      <c r="L305" s="32" t="n">
        <v>-0</v>
      </c>
      <c r="M305" s="6" t="s">
        <f>=I305+J305+K305+L305</f>
      </c>
      <c r="N305" s="32"/>
      <c r="O305" s="32"/>
      <c r="P305" s="30"/>
    </row>
    <row collapsed="false" customFormat="false" customHeight="false" hidden="false" ht="12.1" outlineLevel="0" r="306">
      <c r="A306" s="21" t="n">
        <v>44348</v>
      </c>
      <c r="B306" s="22" t="s">
        <v>398</v>
      </c>
      <c r="C306" s="22" t="s">
        <v>112</v>
      </c>
      <c r="D306" s="22" t="s">
        <v>398</v>
      </c>
      <c r="E306" s="22" t="s">
        <v>398</v>
      </c>
      <c r="F306" s="22" t="s">
        <v>38</v>
      </c>
      <c r="G306" s="23" t="n">
        <v>1</v>
      </c>
      <c r="H306" s="24" t="n">
        <v>400</v>
      </c>
      <c r="I306" s="24" t="n">
        <v>400</v>
      </c>
      <c r="J306" s="24" t="n">
        <v>0</v>
      </c>
      <c r="K306" s="24" t="n">
        <v>-0</v>
      </c>
      <c r="L306" s="24" t="n">
        <v>-0</v>
      </c>
      <c r="M306" s="24"/>
      <c r="N306" s="24"/>
      <c r="O306" s="6" t="s">
        <f>=I306+J306+K306+L306</f>
      </c>
      <c r="P306" s="22"/>
    </row>
    <row collapsed="false" customFormat="false" customHeight="false" hidden="false" ht="12.1" outlineLevel="0" r="307">
      <c r="A307" s="21" t="n">
        <v>44348</v>
      </c>
      <c r="B307" s="22" t="s">
        <v>398</v>
      </c>
      <c r="C307" s="22" t="s">
        <v>539</v>
      </c>
      <c r="D307" s="22" t="s">
        <v>419</v>
      </c>
      <c r="E307" s="22" t="s">
        <v>419</v>
      </c>
      <c r="F307" s="22" t="s">
        <v>19</v>
      </c>
      <c r="G307" s="23" t="n">
        <v>1</v>
      </c>
      <c r="H307" s="24" t="n">
        <v>5.54</v>
      </c>
      <c r="I307" s="24" t="n">
        <v>5.54</v>
      </c>
      <c r="J307" s="24" t="n">
        <v>0</v>
      </c>
      <c r="K307" s="24" t="n">
        <v>-0</v>
      </c>
      <c r="L307" s="24" t="n">
        <v>-0</v>
      </c>
      <c r="M307" s="6" t="s">
        <f>=I307+J307+K307+L307</f>
      </c>
      <c r="N307" s="24"/>
      <c r="O307" s="24"/>
      <c r="P307" s="22"/>
    </row>
    <row collapsed="false" customFormat="false" customHeight="false" hidden="false" ht="12.1" outlineLevel="0" r="308">
      <c r="A308" s="21" t="n">
        <v>44348</v>
      </c>
      <c r="B308" s="22" t="s">
        <v>398</v>
      </c>
      <c r="C308" s="22" t="s">
        <v>501</v>
      </c>
      <c r="D308" s="22" t="s">
        <v>419</v>
      </c>
      <c r="E308" s="22" t="s">
        <v>419</v>
      </c>
      <c r="F308" s="22" t="s">
        <v>19</v>
      </c>
      <c r="G308" s="23" t="n">
        <v>1</v>
      </c>
      <c r="H308" s="24" t="n">
        <v>6.95</v>
      </c>
      <c r="I308" s="24" t="n">
        <v>6.95</v>
      </c>
      <c r="J308" s="24" t="n">
        <v>0</v>
      </c>
      <c r="K308" s="24" t="n">
        <v>-0</v>
      </c>
      <c r="L308" s="24" t="n">
        <v>-0</v>
      </c>
      <c r="M308" s="6" t="s">
        <f>=I308+J308+K308+L308</f>
      </c>
      <c r="N308" s="24"/>
      <c r="O308" s="24"/>
      <c r="P308" s="22"/>
    </row>
    <row collapsed="false" customFormat="false" customHeight="false" hidden="false" ht="12.1" outlineLevel="0" r="309">
      <c r="A309" s="29" t="n">
        <v>44348</v>
      </c>
      <c r="B309" s="30" t="s">
        <v>420</v>
      </c>
      <c r="C309" s="30" t="s">
        <v>540</v>
      </c>
      <c r="D309" s="30" t="s">
        <v>420</v>
      </c>
      <c r="E309" s="30" t="s">
        <v>420</v>
      </c>
      <c r="F309" s="30" t="s">
        <v>19</v>
      </c>
      <c r="G309" s="31" t="n">
        <v>1</v>
      </c>
      <c r="H309" s="32" t="n">
        <v>-0.83</v>
      </c>
      <c r="I309" s="32" t="n">
        <v>-0.83</v>
      </c>
      <c r="J309" s="32" t="n">
        <v>0</v>
      </c>
      <c r="K309" s="32" t="n">
        <v>-0</v>
      </c>
      <c r="L309" s="32" t="n">
        <v>-0</v>
      </c>
      <c r="M309" s="6" t="s">
        <f>=I309+J309+K309+L309</f>
      </c>
      <c r="N309" s="32"/>
      <c r="O309" s="32"/>
      <c r="P309" s="30"/>
    </row>
    <row collapsed="false" customFormat="false" customHeight="false" hidden="false" ht="12.1" outlineLevel="0" r="310">
      <c r="A310" s="29" t="n">
        <v>44348</v>
      </c>
      <c r="B310" s="30" t="s">
        <v>420</v>
      </c>
      <c r="C310" s="30" t="s">
        <v>503</v>
      </c>
      <c r="D310" s="30" t="s">
        <v>420</v>
      </c>
      <c r="E310" s="30" t="s">
        <v>420</v>
      </c>
      <c r="F310" s="30" t="s">
        <v>19</v>
      </c>
      <c r="G310" s="31" t="n">
        <v>1</v>
      </c>
      <c r="H310" s="32" t="n">
        <v>-1.04</v>
      </c>
      <c r="I310" s="32" t="n">
        <v>-1.04</v>
      </c>
      <c r="J310" s="32" t="n">
        <v>0</v>
      </c>
      <c r="K310" s="32" t="n">
        <v>-0</v>
      </c>
      <c r="L310" s="32" t="n">
        <v>-0</v>
      </c>
      <c r="M310" s="6" t="s">
        <f>=I310+J310+K310+L310</f>
      </c>
      <c r="N310" s="32"/>
      <c r="O310" s="32"/>
      <c r="P310" s="30"/>
    </row>
    <row collapsed="false" customFormat="false" customHeight="false" hidden="false" ht="12.1" outlineLevel="0" r="311">
      <c r="A311" s="20" t="n">
        <v>44348.399490741</v>
      </c>
      <c r="B311" s="16" t="s">
        <v>36</v>
      </c>
      <c r="C311" s="16" t="s">
        <v>37</v>
      </c>
      <c r="D311" s="16" t="s">
        <v>329</v>
      </c>
      <c r="E311" s="16" t="s">
        <v>17</v>
      </c>
      <c r="F311" s="16" t="s">
        <v>19</v>
      </c>
      <c r="G311" s="7" t="n">
        <v>4</v>
      </c>
      <c r="H311" s="6" t="n">
        <v>76</v>
      </c>
      <c r="I311" s="6" t="n">
        <v>-304</v>
      </c>
      <c r="J311" s="6" t="n">
        <v>-0</v>
      </c>
      <c r="K311" s="6" t="n">
        <v>-0.35505725</v>
      </c>
      <c r="L311" s="6" t="n">
        <v>-0</v>
      </c>
      <c r="M311" s="6" t="s">
        <f>=I311+J311+K311+L311</f>
      </c>
      <c r="N311" s="6"/>
      <c r="O311" s="6"/>
      <c r="P311" s="16"/>
    </row>
    <row collapsed="false" customFormat="false" customHeight="false" hidden="false" ht="12.1" outlineLevel="0" r="312">
      <c r="A312" s="21" t="n">
        <v>44349</v>
      </c>
      <c r="B312" s="22" t="s">
        <v>398</v>
      </c>
      <c r="C312" s="22" t="s">
        <v>504</v>
      </c>
      <c r="D312" s="22" t="s">
        <v>419</v>
      </c>
      <c r="E312" s="22" t="s">
        <v>419</v>
      </c>
      <c r="F312" s="22" t="s">
        <v>19</v>
      </c>
      <c r="G312" s="23" t="n">
        <v>1</v>
      </c>
      <c r="H312" s="24" t="n">
        <v>5</v>
      </c>
      <c r="I312" s="24" t="n">
        <v>5</v>
      </c>
      <c r="J312" s="24" t="n">
        <v>0</v>
      </c>
      <c r="K312" s="24" t="n">
        <v>-0</v>
      </c>
      <c r="L312" s="24" t="n">
        <v>-0</v>
      </c>
      <c r="M312" s="6" t="s">
        <f>=I312+J312+K312+L312</f>
      </c>
      <c r="N312" s="24"/>
      <c r="O312" s="24"/>
      <c r="P312" s="22"/>
    </row>
    <row collapsed="false" customFormat="false" customHeight="false" hidden="false" ht="12.1" outlineLevel="0" r="313">
      <c r="A313" s="29" t="n">
        <v>44350</v>
      </c>
      <c r="B313" s="30" t="s">
        <v>400</v>
      </c>
      <c r="C313" s="30" t="s">
        <v>541</v>
      </c>
      <c r="D313" s="30" t="s">
        <v>400</v>
      </c>
      <c r="E313" s="30" t="s">
        <v>400</v>
      </c>
      <c r="F313" s="30" t="s">
        <v>19</v>
      </c>
      <c r="G313" s="31" t="n">
        <v>1</v>
      </c>
      <c r="H313" s="32" t="n">
        <v>-7.65</v>
      </c>
      <c r="I313" s="32" t="n">
        <v>-7.65</v>
      </c>
      <c r="J313" s="32" t="n">
        <v>0</v>
      </c>
      <c r="K313" s="32" t="n">
        <v>-0</v>
      </c>
      <c r="L313" s="32" t="n">
        <v>-0</v>
      </c>
      <c r="M313" s="6" t="s">
        <f>=I313+J313+K313+L313</f>
      </c>
      <c r="N313" s="32"/>
      <c r="O313" s="32"/>
      <c r="P313" s="30"/>
    </row>
    <row collapsed="false" customFormat="false" customHeight="false" hidden="false" ht="12.1" outlineLevel="0"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 t="s">
        <v>542</v>
      </c>
      <c r="M314" s="5" t="s">
        <f>=SUM(M2:M313)</f>
      </c>
      <c r="N314" s="5" t="s">
        <f>=SUM(N2:N313)</f>
      </c>
      <c r="O314" s="5" t="s">
        <f>=SUM(O2:O313)</f>
      </c>
      <c r="P314" s="4"/>
    </row>
  </sheetData>
  <autoFilter ref="A1:P31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8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105</v>
      </c>
      <c r="B1" s="38" t="s">
        <v>543</v>
      </c>
      <c r="C1" s="38" t="s">
        <v>0</v>
      </c>
      <c r="D1" s="38" t="s">
        <v>2</v>
      </c>
      <c r="E1" s="38" t="s">
        <v>544</v>
      </c>
      <c r="F1" s="38" t="s">
        <v>3</v>
      </c>
      <c r="G1" s="38" t="s">
        <v>545</v>
      </c>
      <c r="H1" s="38" t="s">
        <v>546</v>
      </c>
      <c r="I1" s="38" t="s">
        <v>547</v>
      </c>
      <c r="J1" s="38" t="s">
        <v>548</v>
      </c>
      <c r="K1" s="38" t="s">
        <v>549</v>
      </c>
      <c r="L1" s="38" t="s">
        <v>550</v>
      </c>
      <c r="M1" s="38" t="s">
        <v>551</v>
      </c>
      <c r="N1" s="38" t="s">
        <v>552</v>
      </c>
    </row>
    <row collapsed="false" customFormat="false" customHeight="false" hidden="false" ht="12.1" outlineLevel="0" r="2">
      <c r="A2" s="37" t="n">
        <v>43920</v>
      </c>
      <c r="B2" s="16" t="s">
        <v>553</v>
      </c>
      <c r="C2" s="16" t="s">
        <v>335</v>
      </c>
      <c r="D2" s="16" t="s">
        <v>402</v>
      </c>
      <c r="E2" s="7" t="n">
        <v>3</v>
      </c>
      <c r="F2" s="16" t="s">
        <v>19</v>
      </c>
      <c r="G2" s="6" t="n">
        <v>0.475</v>
      </c>
      <c r="H2" s="6" t="n">
        <v>15.7386</v>
      </c>
      <c r="I2" s="6" t="n">
        <v>16.57</v>
      </c>
      <c r="J2" s="6" t="n">
        <v>0.14</v>
      </c>
      <c r="K2" s="6" t="n">
        <v>1.425</v>
      </c>
      <c r="L2" s="6" t="n">
        <v>1.28</v>
      </c>
      <c r="M2" s="6" t="n">
        <v>2.57</v>
      </c>
      <c r="N2" s="6" t="n">
        <v>2.71</v>
      </c>
    </row>
    <row collapsed="false" customFormat="false" customHeight="false" hidden="false" ht="12.1" outlineLevel="0" r="3">
      <c r="A3" s="37" t="n">
        <v>43920</v>
      </c>
      <c r="B3" s="16" t="s">
        <v>553</v>
      </c>
      <c r="C3" s="16" t="s">
        <v>346</v>
      </c>
      <c r="D3" s="16" t="s">
        <v>414</v>
      </c>
      <c r="E3" s="7" t="n">
        <v>6</v>
      </c>
      <c r="F3" s="16" t="s">
        <v>19</v>
      </c>
      <c r="G3" s="6" t="n">
        <v>0.27</v>
      </c>
      <c r="H3" s="6" t="n">
        <v>17.08</v>
      </c>
      <c r="I3" s="6" t="n">
        <v>17.79</v>
      </c>
      <c r="J3" s="6" t="n">
        <v>0.16</v>
      </c>
      <c r="K3" s="6" t="n">
        <v>1.62</v>
      </c>
      <c r="L3" s="6" t="n">
        <v>1.46</v>
      </c>
      <c r="M3" s="6" t="n">
        <v>1.37</v>
      </c>
      <c r="N3" s="6" t="n">
        <v>1.42</v>
      </c>
    </row>
    <row collapsed="false" customFormat="false" customHeight="false" hidden="false" ht="12.1" outlineLevel="0" r="4">
      <c r="A4" s="37" t="n">
        <v>43929</v>
      </c>
      <c r="B4" s="16" t="s">
        <v>553</v>
      </c>
      <c r="C4" s="16" t="s">
        <v>342</v>
      </c>
      <c r="D4" s="16" t="s">
        <v>410</v>
      </c>
      <c r="E4" s="7" t="n">
        <v>4</v>
      </c>
      <c r="F4" s="16" t="s">
        <v>19</v>
      </c>
      <c r="G4" s="6" t="n">
        <v>0.52</v>
      </c>
      <c r="H4" s="6" t="n">
        <v>29.56</v>
      </c>
      <c r="I4" s="6" t="n">
        <v>29.88</v>
      </c>
      <c r="J4" s="6" t="n">
        <v>0.21</v>
      </c>
      <c r="K4" s="6" t="n">
        <v>2.08</v>
      </c>
      <c r="L4" s="6" t="n">
        <v>1.87</v>
      </c>
      <c r="M4" s="6" t="n">
        <v>1.56</v>
      </c>
      <c r="N4" s="6" t="n">
        <v>1.58</v>
      </c>
    </row>
    <row collapsed="false" customFormat="false" customHeight="false" hidden="false" ht="12.1" outlineLevel="0" r="5">
      <c r="A5" s="37" t="n">
        <v>43934</v>
      </c>
      <c r="B5" s="16" t="s">
        <v>553</v>
      </c>
      <c r="C5" s="16" t="s">
        <v>30</v>
      </c>
      <c r="D5" s="16" t="s">
        <v>31</v>
      </c>
      <c r="E5" s="7" t="n">
        <v>2</v>
      </c>
      <c r="F5" s="16" t="s">
        <v>19</v>
      </c>
      <c r="G5" s="6" t="n">
        <v>1.18</v>
      </c>
      <c r="H5" s="6" t="n">
        <v>79.75</v>
      </c>
      <c r="I5" s="6" t="n">
        <v>72.7</v>
      </c>
      <c r="J5" s="6" t="n">
        <v>0.24</v>
      </c>
      <c r="K5" s="6" t="n">
        <v>2.36</v>
      </c>
      <c r="L5" s="6" t="n">
        <v>2.12</v>
      </c>
      <c r="M5" s="6" t="n">
        <v>1.46</v>
      </c>
      <c r="N5" s="6" t="n">
        <v>1.33</v>
      </c>
    </row>
    <row collapsed="false" customFormat="false" customHeight="false" hidden="false" ht="12.1" outlineLevel="0" r="6">
      <c r="A6" s="37" t="n">
        <v>43935</v>
      </c>
      <c r="B6" s="16" t="s">
        <v>553</v>
      </c>
      <c r="C6" s="16" t="s">
        <v>30</v>
      </c>
      <c r="D6" s="16" t="s">
        <v>31</v>
      </c>
      <c r="E6" s="7" t="n">
        <v>2</v>
      </c>
      <c r="F6" s="16" t="s">
        <v>19</v>
      </c>
      <c r="G6" s="6" t="n">
        <v>1.18</v>
      </c>
      <c r="H6" s="6" t="n">
        <v>80.3</v>
      </c>
      <c r="I6" s="6" t="n">
        <v>72.7</v>
      </c>
      <c r="J6" s="6" t="n">
        <v>0.24</v>
      </c>
      <c r="K6" s="6" t="n">
        <v>2.36</v>
      </c>
      <c r="L6" s="6" t="n">
        <v>2.12</v>
      </c>
      <c r="M6" s="6" t="n">
        <v>1.46</v>
      </c>
      <c r="N6" s="6" t="n">
        <v>1.32</v>
      </c>
    </row>
    <row collapsed="false" customFormat="false" customHeight="false" hidden="false" ht="12.1" outlineLevel="0" r="7">
      <c r="A7" s="37" t="n">
        <v>43950</v>
      </c>
      <c r="B7" s="16" t="s">
        <v>553</v>
      </c>
      <c r="C7" s="16" t="s">
        <v>39</v>
      </c>
      <c r="D7" s="16" t="s">
        <v>40</v>
      </c>
      <c r="E7" s="7" t="n">
        <v>4</v>
      </c>
      <c r="F7" s="16" t="s">
        <v>19</v>
      </c>
      <c r="G7" s="6" t="n">
        <v>0.445</v>
      </c>
      <c r="H7" s="6" t="n">
        <v>15.9603</v>
      </c>
      <c r="I7" s="6" t="n">
        <v>14.47</v>
      </c>
      <c r="J7" s="6" t="n">
        <v>0.18</v>
      </c>
      <c r="K7" s="6" t="n">
        <v>1.78</v>
      </c>
      <c r="L7" s="6" t="n">
        <v>1.6</v>
      </c>
      <c r="M7" s="6" t="n">
        <v>2.76</v>
      </c>
      <c r="N7" s="6" t="n">
        <v>2.51</v>
      </c>
    </row>
    <row collapsed="false" customFormat="false" customHeight="false" hidden="false" ht="12.1" outlineLevel="0" r="8">
      <c r="A8" s="37" t="n">
        <v>43958</v>
      </c>
      <c r="B8" s="16" t="s">
        <v>553</v>
      </c>
      <c r="C8" s="16" t="s">
        <v>16</v>
      </c>
      <c r="D8" s="16" t="s">
        <v>18</v>
      </c>
      <c r="E8" s="7" t="n">
        <v>2</v>
      </c>
      <c r="F8" s="16" t="s">
        <v>19</v>
      </c>
      <c r="G8" s="6" t="n">
        <v>1.63</v>
      </c>
      <c r="H8" s="6" t="n">
        <v>123.17</v>
      </c>
      <c r="I8" s="6" t="n">
        <v>106.79</v>
      </c>
      <c r="J8" s="6" t="n">
        <v>0.33</v>
      </c>
      <c r="K8" s="6" t="n">
        <v>3.26</v>
      </c>
      <c r="L8" s="6" t="n">
        <v>2.93</v>
      </c>
      <c r="M8" s="6" t="n">
        <v>1.37</v>
      </c>
      <c r="N8" s="6" t="n">
        <v>1.19</v>
      </c>
    </row>
    <row collapsed="false" customFormat="false" customHeight="false" hidden="false" ht="12.1" outlineLevel="0" r="9">
      <c r="A9" s="37" t="n">
        <v>43958</v>
      </c>
      <c r="B9" s="16" t="s">
        <v>553</v>
      </c>
      <c r="C9" s="16" t="s">
        <v>345</v>
      </c>
      <c r="D9" s="16" t="s">
        <v>413</v>
      </c>
      <c r="E9" s="7" t="n">
        <v>5</v>
      </c>
      <c r="F9" s="16" t="s">
        <v>19</v>
      </c>
      <c r="G9" s="6" t="n">
        <v>0.51</v>
      </c>
      <c r="H9" s="6" t="n">
        <v>25.61</v>
      </c>
      <c r="I9" s="6" t="n">
        <v>30.88</v>
      </c>
      <c r="J9" s="6" t="n">
        <v>0.26</v>
      </c>
      <c r="K9" s="6" t="n">
        <v>2.55</v>
      </c>
      <c r="L9" s="6" t="n">
        <v>2.29</v>
      </c>
      <c r="M9" s="6" t="n">
        <v>1.48</v>
      </c>
      <c r="N9" s="6" t="n">
        <v>1.79</v>
      </c>
    </row>
    <row collapsed="false" customFormat="false" customHeight="false" hidden="false" ht="12.1" outlineLevel="0" r="10">
      <c r="A10" s="37" t="n">
        <v>43966</v>
      </c>
      <c r="B10" s="16" t="s">
        <v>553</v>
      </c>
      <c r="C10" s="16" t="s">
        <v>347</v>
      </c>
      <c r="D10" s="16" t="s">
        <v>417</v>
      </c>
      <c r="E10" s="7" t="n">
        <v>3</v>
      </c>
      <c r="F10" s="16" t="s">
        <v>19</v>
      </c>
      <c r="G10" s="6" t="n">
        <v>0.9</v>
      </c>
      <c r="H10" s="6" t="n">
        <v>71.75</v>
      </c>
      <c r="I10" s="6" t="n">
        <v>60.94</v>
      </c>
      <c r="J10" s="6" t="n">
        <v>0.27</v>
      </c>
      <c r="K10" s="6" t="n">
        <v>2.7</v>
      </c>
      <c r="L10" s="6" t="n">
        <v>2.43</v>
      </c>
      <c r="M10" s="6" t="n">
        <v>1.33</v>
      </c>
      <c r="N10" s="6" t="n">
        <v>1.13</v>
      </c>
    </row>
    <row collapsed="false" customFormat="false" customHeight="false" hidden="false" ht="12.1" outlineLevel="0" r="11">
      <c r="A11" s="37" t="n">
        <v>43984</v>
      </c>
      <c r="B11" s="16" t="s">
        <v>553</v>
      </c>
      <c r="C11" s="16" t="s">
        <v>339</v>
      </c>
      <c r="D11" s="16" t="s">
        <v>407</v>
      </c>
      <c r="E11" s="7" t="n">
        <v>7</v>
      </c>
      <c r="F11" s="16" t="s">
        <v>19</v>
      </c>
      <c r="G11" s="6" t="n">
        <v>0.125</v>
      </c>
      <c r="H11" s="6" t="n">
        <v>18.43</v>
      </c>
      <c r="I11" s="6" t="n">
        <v>15.92</v>
      </c>
      <c r="J11" s="6" t="n">
        <v>0.09</v>
      </c>
      <c r="K11" s="6" t="n">
        <v>0.875</v>
      </c>
      <c r="L11" s="6" t="n">
        <v>0.79</v>
      </c>
      <c r="M11" s="6" t="n">
        <v>0.71</v>
      </c>
      <c r="N11" s="6" t="n">
        <v>0.61</v>
      </c>
    </row>
    <row collapsed="false" customFormat="false" customHeight="false" hidden="false" ht="12.1" outlineLevel="0" r="12">
      <c r="A12" s="37" t="n">
        <v>43984</v>
      </c>
      <c r="B12" s="16" t="s">
        <v>553</v>
      </c>
      <c r="C12" s="16" t="s">
        <v>341</v>
      </c>
      <c r="D12" s="16" t="s">
        <v>409</v>
      </c>
      <c r="E12" s="7" t="n">
        <v>7</v>
      </c>
      <c r="F12" s="16" t="s">
        <v>19</v>
      </c>
      <c r="G12" s="6" t="n">
        <v>0.045</v>
      </c>
      <c r="H12" s="6" t="n">
        <v>12.04</v>
      </c>
      <c r="I12" s="6" t="n">
        <v>5.94</v>
      </c>
      <c r="J12" s="6" t="n">
        <v>0.03</v>
      </c>
      <c r="K12" s="6" t="n">
        <v>0.315</v>
      </c>
      <c r="L12" s="6" t="n">
        <v>0.29</v>
      </c>
      <c r="M12" s="6" t="n">
        <v>0.7</v>
      </c>
      <c r="N12" s="6" t="n">
        <v>0.34</v>
      </c>
    </row>
    <row collapsed="false" customFormat="false" customHeight="false" hidden="false" ht="12.1" outlineLevel="0" r="13">
      <c r="A13" s="37" t="n">
        <v>44011</v>
      </c>
      <c r="B13" s="16" t="s">
        <v>553</v>
      </c>
      <c r="C13" s="16" t="s">
        <v>335</v>
      </c>
      <c r="D13" s="16" t="s">
        <v>402</v>
      </c>
      <c r="E13" s="7" t="n">
        <v>33</v>
      </c>
      <c r="F13" s="16" t="s">
        <v>19</v>
      </c>
      <c r="G13" s="6" t="n">
        <v>0.475</v>
      </c>
      <c r="H13" s="6" t="n">
        <v>23.4271</v>
      </c>
      <c r="I13" s="6" t="n">
        <v>24.26</v>
      </c>
      <c r="J13" s="6" t="n">
        <v>1.57</v>
      </c>
      <c r="K13" s="6" t="n">
        <v>15.675</v>
      </c>
      <c r="L13" s="6" t="n">
        <v>14.1</v>
      </c>
      <c r="M13" s="6" t="n">
        <v>1.76</v>
      </c>
      <c r="N13" s="6" t="n">
        <v>1.82</v>
      </c>
    </row>
    <row collapsed="false" customFormat="false" customHeight="false" hidden="false" ht="12.1" outlineLevel="0" r="14">
      <c r="A14" s="37" t="n">
        <v>44042</v>
      </c>
      <c r="B14" s="16" t="s">
        <v>553</v>
      </c>
      <c r="C14" s="16" t="s">
        <v>39</v>
      </c>
      <c r="D14" s="16" t="s">
        <v>40</v>
      </c>
      <c r="E14" s="7" t="n">
        <v>4</v>
      </c>
      <c r="F14" s="16" t="s">
        <v>19</v>
      </c>
      <c r="G14" s="6" t="n">
        <v>0.445</v>
      </c>
      <c r="H14" s="6" t="n">
        <v>17.5615</v>
      </c>
      <c r="I14" s="6" t="n">
        <v>20.06</v>
      </c>
      <c r="J14" s="6" t="n">
        <v>0.18</v>
      </c>
      <c r="K14" s="6" t="n">
        <v>1.78</v>
      </c>
      <c r="L14" s="6" t="n">
        <v>1.6</v>
      </c>
      <c r="M14" s="6" t="n">
        <v>1.99</v>
      </c>
      <c r="N14" s="6" t="n">
        <v>2.28</v>
      </c>
    </row>
    <row collapsed="false" customFormat="false" customHeight="false" hidden="false" ht="12.1" outlineLevel="0" r="15">
      <c r="A15" s="37" t="n">
        <v>44140</v>
      </c>
      <c r="B15" s="16" t="s">
        <v>553</v>
      </c>
      <c r="C15" s="16" t="s">
        <v>21</v>
      </c>
      <c r="D15" s="16" t="s">
        <v>22</v>
      </c>
      <c r="E15" s="7" t="n">
        <v>20</v>
      </c>
      <c r="F15" s="16" t="s">
        <v>19</v>
      </c>
      <c r="G15" s="6" t="n">
        <v>0.33</v>
      </c>
      <c r="H15" s="6" t="n">
        <v>45.7</v>
      </c>
      <c r="I15" s="6" t="n">
        <v>51.81</v>
      </c>
      <c r="J15" s="6" t="n">
        <v>0.66</v>
      </c>
      <c r="K15" s="6" t="n">
        <v>6.6</v>
      </c>
      <c r="L15" s="6" t="n">
        <v>5.94</v>
      </c>
      <c r="M15" s="6" t="n">
        <v>0.57</v>
      </c>
      <c r="N15" s="6" t="n">
        <v>0.65</v>
      </c>
    </row>
    <row collapsed="false" customFormat="false" customHeight="false" hidden="false" ht="12.1" outlineLevel="0" r="16">
      <c r="A16" s="37" t="n">
        <v>44144</v>
      </c>
      <c r="B16" s="16" t="s">
        <v>553</v>
      </c>
      <c r="C16" s="16" t="s">
        <v>16</v>
      </c>
      <c r="D16" s="16" t="s">
        <v>18</v>
      </c>
      <c r="E16" s="7" t="n">
        <v>4</v>
      </c>
      <c r="F16" s="16" t="s">
        <v>19</v>
      </c>
      <c r="G16" s="6" t="n">
        <v>1.63</v>
      </c>
      <c r="H16" s="6" t="n">
        <v>114.04</v>
      </c>
      <c r="I16" s="6" t="n">
        <v>112.19</v>
      </c>
      <c r="J16" s="6" t="n">
        <v>0.65</v>
      </c>
      <c r="K16" s="6" t="n">
        <v>6.52</v>
      </c>
      <c r="L16" s="6" t="n">
        <v>5.87</v>
      </c>
      <c r="M16" s="6" t="n">
        <v>1.31</v>
      </c>
      <c r="N16" s="6" t="n">
        <v>1.29</v>
      </c>
    </row>
    <row collapsed="false" customFormat="false" customHeight="false" hidden="false" ht="12.1" outlineLevel="0" r="17">
      <c r="A17" s="37" t="n">
        <v>44144</v>
      </c>
      <c r="B17" s="16" t="s">
        <v>553</v>
      </c>
      <c r="C17" s="16" t="s">
        <v>75</v>
      </c>
      <c r="D17" s="16" t="s">
        <v>76</v>
      </c>
      <c r="E17" s="7" t="n">
        <v>1</v>
      </c>
      <c r="F17" s="16" t="s">
        <v>19</v>
      </c>
      <c r="G17" s="6" t="n">
        <v>0.61</v>
      </c>
      <c r="H17" s="6" t="n">
        <v>55.5</v>
      </c>
      <c r="I17" s="6" t="n">
        <v>53.88</v>
      </c>
      <c r="J17" s="6" t="n">
        <v>0.18</v>
      </c>
      <c r="K17" s="6" t="n">
        <v>0.61</v>
      </c>
      <c r="L17" s="6" t="n">
        <v>0.43</v>
      </c>
      <c r="M17" s="6" t="n">
        <v>0.8</v>
      </c>
      <c r="N17" s="6" t="n">
        <v>0.77</v>
      </c>
    </row>
    <row collapsed="false" customFormat="false" customHeight="false" hidden="false" ht="12.1" outlineLevel="0" r="18">
      <c r="A18" s="37" t="n">
        <v>44148</v>
      </c>
      <c r="B18" s="16" t="s">
        <v>553</v>
      </c>
      <c r="C18" s="16" t="s">
        <v>67</v>
      </c>
      <c r="D18" s="16" t="s">
        <v>68</v>
      </c>
      <c r="E18" s="7" t="n">
        <v>1</v>
      </c>
      <c r="F18" s="16" t="s">
        <v>19</v>
      </c>
      <c r="G18" s="6" t="n">
        <v>1.6</v>
      </c>
      <c r="H18" s="6" t="n">
        <v>237.14</v>
      </c>
      <c r="I18" s="6" t="n">
        <v>220.25</v>
      </c>
      <c r="J18" s="6" t="n">
        <v>0.16</v>
      </c>
      <c r="K18" s="6" t="n">
        <v>1.6</v>
      </c>
      <c r="L18" s="6" t="n">
        <v>1.44</v>
      </c>
      <c r="M18" s="6" t="n">
        <v>0.65</v>
      </c>
      <c r="N18" s="6" t="n">
        <v>0.61</v>
      </c>
    </row>
    <row collapsed="false" customFormat="false" customHeight="false" hidden="false" ht="12.1" outlineLevel="0" r="19">
      <c r="A19" s="37" t="n">
        <v>44153</v>
      </c>
      <c r="B19" s="16" t="s">
        <v>553</v>
      </c>
      <c r="C19" s="16" t="s">
        <v>79</v>
      </c>
      <c r="D19" s="16" t="s">
        <v>80</v>
      </c>
      <c r="E19" s="7" t="n">
        <v>1</v>
      </c>
      <c r="F19" s="16" t="s">
        <v>19</v>
      </c>
      <c r="G19" s="6" t="n">
        <v>1.47</v>
      </c>
      <c r="H19" s="6" t="n">
        <v>172.1508</v>
      </c>
      <c r="I19" s="6" t="n">
        <v>161.42</v>
      </c>
      <c r="J19" s="6" t="n">
        <v>0.15</v>
      </c>
      <c r="K19" s="6" t="n">
        <v>1.47</v>
      </c>
      <c r="L19" s="6" t="n">
        <v>1.32</v>
      </c>
      <c r="M19" s="6" t="n">
        <v>0.82</v>
      </c>
      <c r="N19" s="6" t="n">
        <v>0.77</v>
      </c>
    </row>
    <row collapsed="false" customFormat="false" customHeight="false" hidden="false" ht="12.1" outlineLevel="0" r="20">
      <c r="A20" s="37" t="n">
        <v>44153</v>
      </c>
      <c r="B20" s="16" t="s">
        <v>553</v>
      </c>
      <c r="C20" s="16" t="s">
        <v>89</v>
      </c>
      <c r="D20" s="16" t="s">
        <v>90</v>
      </c>
      <c r="E20" s="7" t="n">
        <v>4</v>
      </c>
      <c r="F20" s="16" t="s">
        <v>19</v>
      </c>
      <c r="G20" s="6" t="n">
        <v>0.468</v>
      </c>
      <c r="H20" s="6" t="n">
        <v>39.85</v>
      </c>
      <c r="I20" s="6" t="n">
        <v>44.49</v>
      </c>
      <c r="J20" s="6" t="n">
        <v>0.19</v>
      </c>
      <c r="K20" s="6" t="n">
        <v>1.872</v>
      </c>
      <c r="L20" s="6" t="n">
        <v>1.68</v>
      </c>
      <c r="M20" s="6" t="n">
        <v>0.94</v>
      </c>
      <c r="N20" s="6" t="n">
        <v>1.05</v>
      </c>
    </row>
    <row collapsed="false" customFormat="false" customHeight="false" hidden="false" ht="12.1" outlineLevel="0" r="21">
      <c r="A21" s="37" t="n">
        <v>44158</v>
      </c>
      <c r="B21" s="16" t="s">
        <v>553</v>
      </c>
      <c r="C21" s="16" t="s">
        <v>57</v>
      </c>
      <c r="D21" s="16" t="s">
        <v>58</v>
      </c>
      <c r="E21" s="7" t="n">
        <v>2</v>
      </c>
      <c r="F21" s="16" t="s">
        <v>19</v>
      </c>
      <c r="G21" s="6" t="n">
        <v>1.01</v>
      </c>
      <c r="H21" s="6" t="n">
        <v>146.36</v>
      </c>
      <c r="I21" s="6" t="n">
        <v>150.71</v>
      </c>
      <c r="J21" s="6" t="n">
        <v>0.2</v>
      </c>
      <c r="K21" s="6" t="n">
        <v>2.02</v>
      </c>
      <c r="L21" s="6" t="n">
        <v>1.82</v>
      </c>
      <c r="M21" s="6" t="n">
        <v>0.6</v>
      </c>
      <c r="N21" s="6" t="n">
        <v>0.62</v>
      </c>
    </row>
    <row collapsed="false" customFormat="false" customHeight="false" hidden="false" ht="12.1" outlineLevel="0" r="22">
      <c r="A22" s="37" t="n">
        <v>44160</v>
      </c>
      <c r="B22" s="16" t="s">
        <v>553</v>
      </c>
      <c r="C22" s="16" t="s">
        <v>87</v>
      </c>
      <c r="D22" s="16" t="s">
        <v>88</v>
      </c>
      <c r="E22" s="7" t="n">
        <v>2</v>
      </c>
      <c r="F22" s="16" t="s">
        <v>19</v>
      </c>
      <c r="G22" s="6" t="n">
        <v>0.4</v>
      </c>
      <c r="H22" s="6" t="n">
        <v>33.83</v>
      </c>
      <c r="I22" s="6" t="n">
        <v>31.51</v>
      </c>
      <c r="J22" s="6" t="n">
        <v>0.08</v>
      </c>
      <c r="K22" s="6" t="n">
        <v>0.8</v>
      </c>
      <c r="L22" s="6" t="n">
        <v>0.72</v>
      </c>
      <c r="M22" s="6" t="n">
        <v>1.14</v>
      </c>
      <c r="N22" s="6" t="n">
        <v>1.06</v>
      </c>
    </row>
    <row collapsed="false" customFormat="false" customHeight="false" hidden="false" ht="12.1" outlineLevel="0" r="23">
      <c r="A23" s="37" t="n">
        <v>44167</v>
      </c>
      <c r="B23" s="16" t="s">
        <v>553</v>
      </c>
      <c r="C23" s="16" t="s">
        <v>69</v>
      </c>
      <c r="D23" s="16" t="s">
        <v>70</v>
      </c>
      <c r="E23" s="7" t="n">
        <v>1</v>
      </c>
      <c r="F23" s="16" t="s">
        <v>19</v>
      </c>
      <c r="G23" s="6" t="n">
        <v>1.5</v>
      </c>
      <c r="H23" s="6" t="n">
        <v>275.1</v>
      </c>
      <c r="I23" s="6" t="n">
        <v>273.95</v>
      </c>
      <c r="J23" s="6" t="n">
        <v>0.15</v>
      </c>
      <c r="K23" s="6" t="n">
        <v>1.5</v>
      </c>
      <c r="L23" s="6" t="n">
        <v>1.35</v>
      </c>
      <c r="M23" s="6" t="n">
        <v>0.49</v>
      </c>
      <c r="N23" s="6" t="n">
        <v>0.49</v>
      </c>
    </row>
    <row collapsed="false" customFormat="false" customHeight="false" hidden="false" ht="12.1" outlineLevel="0" r="24">
      <c r="A24" s="37" t="n">
        <v>44194</v>
      </c>
      <c r="B24" s="16" t="s">
        <v>553</v>
      </c>
      <c r="C24" s="16" t="s">
        <v>83</v>
      </c>
      <c r="D24" s="16" t="s">
        <v>84</v>
      </c>
      <c r="E24" s="7" t="n">
        <v>1</v>
      </c>
      <c r="F24" s="16" t="s">
        <v>19</v>
      </c>
      <c r="G24" s="6" t="n">
        <v>1.24</v>
      </c>
      <c r="H24" s="6" t="n">
        <v>184.7476</v>
      </c>
      <c r="I24" s="6" t="n">
        <v>153.35</v>
      </c>
      <c r="J24" s="6" t="n">
        <v>0.37</v>
      </c>
      <c r="K24" s="6" t="n">
        <v>1.24</v>
      </c>
      <c r="L24" s="6" t="n">
        <v>0.87</v>
      </c>
      <c r="M24" s="6" t="n">
        <v>0.57</v>
      </c>
      <c r="N24" s="6" t="n">
        <v>0.47</v>
      </c>
    </row>
    <row collapsed="false" customFormat="false" customHeight="false" hidden="false" ht="12.1" outlineLevel="0" r="25">
      <c r="A25" s="37" t="n">
        <v>44195</v>
      </c>
      <c r="B25" s="16" t="s">
        <v>553</v>
      </c>
      <c r="C25" s="16" t="s">
        <v>97</v>
      </c>
      <c r="D25" s="16" t="s">
        <v>98</v>
      </c>
      <c r="E25" s="7" t="n">
        <v>4</v>
      </c>
      <c r="F25" s="16" t="s">
        <v>19</v>
      </c>
      <c r="G25" s="6" t="n">
        <v>0.25</v>
      </c>
      <c r="H25" s="6" t="n">
        <v>22.66</v>
      </c>
      <c r="I25" s="6" t="n">
        <v>22.59</v>
      </c>
      <c r="J25" s="6" t="n">
        <v>0.1</v>
      </c>
      <c r="K25" s="6" t="n">
        <v>1</v>
      </c>
      <c r="L25" s="6" t="n">
        <v>0.9</v>
      </c>
      <c r="M25" s="6" t="n">
        <v>1</v>
      </c>
      <c r="N25" s="6" t="n">
        <v>0.99</v>
      </c>
    </row>
    <row collapsed="false" customFormat="false" customHeight="false" hidden="false" ht="12.1" outlineLevel="0" r="26">
      <c r="A26" s="37" t="n">
        <v>44196</v>
      </c>
      <c r="B26" s="16" t="s">
        <v>553</v>
      </c>
      <c r="C26" s="16" t="s">
        <v>73</v>
      </c>
      <c r="D26" s="16" t="s">
        <v>74</v>
      </c>
      <c r="E26" s="7" t="n">
        <v>2</v>
      </c>
      <c r="F26" s="16" t="s">
        <v>19</v>
      </c>
      <c r="G26" s="6" t="n">
        <v>1.06</v>
      </c>
      <c r="H26" s="6" t="n">
        <v>84.82</v>
      </c>
      <c r="I26" s="6" t="n">
        <v>69.13</v>
      </c>
      <c r="J26" s="6" t="n">
        <v>0.21</v>
      </c>
      <c r="K26" s="6" t="n">
        <v>2.12</v>
      </c>
      <c r="L26" s="6" t="n">
        <v>1.91</v>
      </c>
      <c r="M26" s="6" t="n">
        <v>1.38</v>
      </c>
      <c r="N26" s="6" t="n">
        <v>1.13</v>
      </c>
    </row>
    <row collapsed="false" customFormat="false" customHeight="false" hidden="false" ht="12.1" outlineLevel="0" r="27">
      <c r="A27" s="37" t="n">
        <v>44200</v>
      </c>
      <c r="B27" s="16" t="s">
        <v>553</v>
      </c>
      <c r="C27" s="16" t="s">
        <v>51</v>
      </c>
      <c r="D27" s="16" t="s">
        <v>52</v>
      </c>
      <c r="E27" s="7" t="n">
        <v>7</v>
      </c>
      <c r="F27" s="16" t="s">
        <v>19</v>
      </c>
      <c r="G27" s="6" t="n">
        <v>0.36</v>
      </c>
      <c r="H27" s="6" t="n">
        <v>44.75</v>
      </c>
      <c r="I27" s="6" t="n">
        <v>41.65</v>
      </c>
      <c r="J27" s="6" t="n">
        <v>0.25</v>
      </c>
      <c r="K27" s="6" t="n">
        <v>2.52</v>
      </c>
      <c r="L27" s="6" t="n">
        <v>2.27</v>
      </c>
      <c r="M27" s="6" t="n">
        <v>0.78</v>
      </c>
      <c r="N27" s="6" t="n">
        <v>0.72</v>
      </c>
    </row>
    <row collapsed="false" customFormat="false" customHeight="false" hidden="false" ht="12.1" outlineLevel="0" r="28">
      <c r="A28" s="37" t="n">
        <v>44201</v>
      </c>
      <c r="B28" s="16" t="s">
        <v>553</v>
      </c>
      <c r="C28" s="16" t="s">
        <v>45</v>
      </c>
      <c r="D28" s="16" t="s">
        <v>46</v>
      </c>
      <c r="E28" s="7" t="n">
        <v>3</v>
      </c>
      <c r="F28" s="16" t="s">
        <v>19</v>
      </c>
      <c r="G28" s="6" t="n">
        <v>0.9</v>
      </c>
      <c r="H28" s="6" t="n">
        <v>124.97</v>
      </c>
      <c r="I28" s="6" t="n">
        <v>100.86</v>
      </c>
      <c r="J28" s="6" t="n">
        <v>0.27</v>
      </c>
      <c r="K28" s="6" t="n">
        <v>2.7</v>
      </c>
      <c r="L28" s="6" t="n">
        <v>2.43</v>
      </c>
      <c r="M28" s="6" t="n">
        <v>0.8</v>
      </c>
      <c r="N28" s="6" t="n">
        <v>0.65</v>
      </c>
    </row>
    <row collapsed="false" customFormat="false" customHeight="false" hidden="false" ht="12.1" outlineLevel="0" r="29">
      <c r="A29" s="37" t="n">
        <v>44210</v>
      </c>
      <c r="B29" s="16" t="s">
        <v>553</v>
      </c>
      <c r="C29" s="16" t="s">
        <v>30</v>
      </c>
      <c r="D29" s="16" t="s">
        <v>31</v>
      </c>
      <c r="E29" s="7" t="n">
        <v>4</v>
      </c>
      <c r="F29" s="16" t="s">
        <v>19</v>
      </c>
      <c r="G29" s="6" t="n">
        <v>1.3</v>
      </c>
      <c r="H29" s="6" t="n">
        <v>111.15</v>
      </c>
      <c r="I29" s="6" t="n">
        <v>104.86</v>
      </c>
      <c r="J29" s="6" t="n">
        <v>0.52</v>
      </c>
      <c r="K29" s="6" t="n">
        <v>5.2</v>
      </c>
      <c r="L29" s="6" t="n">
        <v>4.68</v>
      </c>
      <c r="M29" s="6" t="n">
        <v>1.12</v>
      </c>
      <c r="N29" s="6" t="n">
        <v>1.05</v>
      </c>
    </row>
    <row collapsed="false" customFormat="false" customHeight="false" hidden="false" ht="12.1" outlineLevel="0" r="30">
      <c r="A30" s="37" t="n">
        <v>44224</v>
      </c>
      <c r="B30" s="16" t="s">
        <v>553</v>
      </c>
      <c r="C30" s="16" t="s">
        <v>39</v>
      </c>
      <c r="D30" s="16" t="s">
        <v>40</v>
      </c>
      <c r="E30" s="7" t="n">
        <v>32</v>
      </c>
      <c r="F30" s="16" t="s">
        <v>19</v>
      </c>
      <c r="G30" s="6" t="n">
        <v>0.45</v>
      </c>
      <c r="H30" s="6" t="n">
        <v>20.28</v>
      </c>
      <c r="I30" s="6" t="n">
        <v>20.18</v>
      </c>
      <c r="J30" s="6" t="n">
        <v>1.44</v>
      </c>
      <c r="K30" s="6" t="n">
        <v>14.4</v>
      </c>
      <c r="L30" s="6" t="n">
        <v>12.96</v>
      </c>
      <c r="M30" s="6" t="n">
        <v>2.01</v>
      </c>
      <c r="N30" s="6" t="n">
        <v>2</v>
      </c>
    </row>
    <row collapsed="false" customFormat="false" customHeight="false" hidden="false" ht="12.1" outlineLevel="0" r="31">
      <c r="A31" s="37" t="n">
        <v>44224</v>
      </c>
      <c r="B31" s="16" t="s">
        <v>553</v>
      </c>
      <c r="C31" s="16" t="s">
        <v>93</v>
      </c>
      <c r="D31" s="16" t="s">
        <v>94</v>
      </c>
      <c r="E31" s="7" t="n">
        <v>2</v>
      </c>
      <c r="F31" s="16" t="s">
        <v>19</v>
      </c>
      <c r="G31" s="6" t="n">
        <v>0.151</v>
      </c>
      <c r="H31" s="6" t="n">
        <v>22.809</v>
      </c>
      <c r="I31" s="6" t="n">
        <v>20.92</v>
      </c>
      <c r="J31" s="6" t="n">
        <v>0.03</v>
      </c>
      <c r="K31" s="6" t="n">
        <v>0.302</v>
      </c>
      <c r="L31" s="6" t="n">
        <v>0.27</v>
      </c>
      <c r="M31" s="6" t="n">
        <v>0.65</v>
      </c>
      <c r="N31" s="6" t="n">
        <v>0.59</v>
      </c>
    </row>
    <row collapsed="false" customFormat="false" customHeight="false" hidden="false" ht="12.1" outlineLevel="0" r="32">
      <c r="A32" s="37" t="n">
        <v>44225</v>
      </c>
      <c r="B32" s="16" t="s">
        <v>553</v>
      </c>
      <c r="C32" s="16" t="s">
        <v>48</v>
      </c>
      <c r="D32" s="16" t="s">
        <v>49</v>
      </c>
      <c r="E32" s="7" t="n">
        <v>6</v>
      </c>
      <c r="F32" s="16" t="s">
        <v>19</v>
      </c>
      <c r="G32" s="6" t="n">
        <v>0.51</v>
      </c>
      <c r="H32" s="6" t="n">
        <v>59.83</v>
      </c>
      <c r="I32" s="6" t="n">
        <v>60.3</v>
      </c>
      <c r="J32" s="6" t="n">
        <v>0.31</v>
      </c>
      <c r="K32" s="6" t="n">
        <v>3.06</v>
      </c>
      <c r="L32" s="6" t="n">
        <v>2.75</v>
      </c>
      <c r="M32" s="6" t="n">
        <v>0.76</v>
      </c>
      <c r="N32" s="6" t="n">
        <v>0.77</v>
      </c>
    </row>
    <row collapsed="false" customFormat="false" customHeight="false" hidden="false" ht="12.1" outlineLevel="0" r="33">
      <c r="A33" s="37" t="n">
        <v>44231</v>
      </c>
      <c r="B33" s="16" t="s">
        <v>553</v>
      </c>
      <c r="C33" s="16" t="s">
        <v>21</v>
      </c>
      <c r="D33" s="16" t="s">
        <v>22</v>
      </c>
      <c r="E33" s="7" t="n">
        <v>20</v>
      </c>
      <c r="F33" s="16" t="s">
        <v>19</v>
      </c>
      <c r="G33" s="6" t="n">
        <v>0.348</v>
      </c>
      <c r="H33" s="6" t="n">
        <v>57.332</v>
      </c>
      <c r="I33" s="6" t="n">
        <v>51.81</v>
      </c>
      <c r="J33" s="6" t="n">
        <v>0.7</v>
      </c>
      <c r="K33" s="6" t="n">
        <v>6.96</v>
      </c>
      <c r="L33" s="6" t="n">
        <v>6.26</v>
      </c>
      <c r="M33" s="6" t="n">
        <v>0.6</v>
      </c>
      <c r="N33" s="6" t="n">
        <v>0.55</v>
      </c>
    </row>
    <row collapsed="false" customFormat="false" customHeight="false" hidden="false" ht="12.1" outlineLevel="0" r="34">
      <c r="A34" s="37" t="n">
        <v>44235</v>
      </c>
      <c r="B34" s="16" t="s">
        <v>553</v>
      </c>
      <c r="C34" s="16" t="s">
        <v>16</v>
      </c>
      <c r="D34" s="16" t="s">
        <v>18</v>
      </c>
      <c r="E34" s="7" t="n">
        <v>10</v>
      </c>
      <c r="F34" s="16" t="s">
        <v>19</v>
      </c>
      <c r="G34" s="6" t="n">
        <v>1.63</v>
      </c>
      <c r="H34" s="6" t="n">
        <v>121.79</v>
      </c>
      <c r="I34" s="6" t="n">
        <v>117.27</v>
      </c>
      <c r="J34" s="6" t="n">
        <v>1.63</v>
      </c>
      <c r="K34" s="6" t="n">
        <v>16.3</v>
      </c>
      <c r="L34" s="6" t="n">
        <v>14.67</v>
      </c>
      <c r="M34" s="6" t="n">
        <v>1.25</v>
      </c>
      <c r="N34" s="6" t="n">
        <v>1.2</v>
      </c>
    </row>
    <row collapsed="false" customFormat="false" customHeight="false" hidden="false" ht="12.1" outlineLevel="0" r="35">
      <c r="A35" s="37" t="n">
        <v>44236</v>
      </c>
      <c r="B35" s="16" t="s">
        <v>553</v>
      </c>
      <c r="C35" s="16" t="s">
        <v>81</v>
      </c>
      <c r="D35" s="16" t="s">
        <v>82</v>
      </c>
      <c r="E35" s="7" t="n">
        <v>3</v>
      </c>
      <c r="F35" s="16" t="s">
        <v>19</v>
      </c>
      <c r="G35" s="6" t="n">
        <v>0.2</v>
      </c>
      <c r="H35" s="6" t="n">
        <v>42.5247</v>
      </c>
      <c r="I35" s="6" t="n">
        <v>42.32</v>
      </c>
      <c r="J35" s="6" t="n">
        <v>0.06</v>
      </c>
      <c r="K35" s="6" t="n">
        <v>0.6</v>
      </c>
      <c r="L35" s="6" t="n">
        <v>0.54</v>
      </c>
      <c r="M35" s="6" t="n">
        <v>0.43</v>
      </c>
      <c r="N35" s="6" t="n">
        <v>0.42</v>
      </c>
    </row>
    <row collapsed="false" customFormat="false" customHeight="false" hidden="false" ht="12.1" outlineLevel="0" r="36">
      <c r="A36" s="37" t="n">
        <v>44237</v>
      </c>
      <c r="B36" s="16" t="s">
        <v>553</v>
      </c>
      <c r="C36" s="16" t="s">
        <v>63</v>
      </c>
      <c r="D36" s="16" t="s">
        <v>64</v>
      </c>
      <c r="E36" s="7" t="n">
        <v>8</v>
      </c>
      <c r="F36" s="16" t="s">
        <v>19</v>
      </c>
      <c r="G36" s="6" t="n">
        <v>0.835</v>
      </c>
      <c r="H36" s="6" t="n">
        <v>34.9031</v>
      </c>
      <c r="I36" s="6" t="n">
        <v>29.09</v>
      </c>
      <c r="J36" s="6" t="n">
        <v>1</v>
      </c>
      <c r="K36" s="6" t="n">
        <v>6.68</v>
      </c>
      <c r="L36" s="6" t="n">
        <v>5.68</v>
      </c>
      <c r="M36" s="6" t="n">
        <v>2.44</v>
      </c>
      <c r="N36" s="6" t="n">
        <v>2.03</v>
      </c>
    </row>
    <row collapsed="false" customFormat="false" customHeight="false" hidden="false" ht="12.1" outlineLevel="0" r="37">
      <c r="A37" s="37" t="n">
        <v>44238</v>
      </c>
      <c r="B37" s="16" t="s">
        <v>553</v>
      </c>
      <c r="C37" s="16" t="s">
        <v>79</v>
      </c>
      <c r="D37" s="16" t="s">
        <v>80</v>
      </c>
      <c r="E37" s="7" t="n">
        <v>1</v>
      </c>
      <c r="F37" s="16" t="s">
        <v>19</v>
      </c>
      <c r="G37" s="6" t="n">
        <v>1.48</v>
      </c>
      <c r="H37" s="6" t="n">
        <v>179.6</v>
      </c>
      <c r="I37" s="6" t="n">
        <v>161.42</v>
      </c>
      <c r="J37" s="6" t="n">
        <v>0.15</v>
      </c>
      <c r="K37" s="6" t="n">
        <v>1.48</v>
      </c>
      <c r="L37" s="6" t="n">
        <v>1.33</v>
      </c>
      <c r="M37" s="6" t="n">
        <v>0.82</v>
      </c>
      <c r="N37" s="6" t="n">
        <v>0.74</v>
      </c>
    </row>
    <row collapsed="false" customFormat="false" customHeight="false" hidden="false" ht="12.1" outlineLevel="0" r="38">
      <c r="A38" s="37" t="n">
        <v>44238</v>
      </c>
      <c r="B38" s="16" t="s">
        <v>553</v>
      </c>
      <c r="C38" s="16" t="s">
        <v>67</v>
      </c>
      <c r="D38" s="16" t="s">
        <v>68</v>
      </c>
      <c r="E38" s="7" t="n">
        <v>1</v>
      </c>
      <c r="F38" s="16" t="s">
        <v>19</v>
      </c>
      <c r="G38" s="6" t="n">
        <v>1.76</v>
      </c>
      <c r="H38" s="6" t="n">
        <v>236.7</v>
      </c>
      <c r="I38" s="6" t="n">
        <v>220.25</v>
      </c>
      <c r="J38" s="6" t="n">
        <v>0.18</v>
      </c>
      <c r="K38" s="6" t="n">
        <v>1.76</v>
      </c>
      <c r="L38" s="6" t="n">
        <v>1.58</v>
      </c>
      <c r="M38" s="6" t="n">
        <v>0.72</v>
      </c>
      <c r="N38" s="6" t="n">
        <v>0.67</v>
      </c>
    </row>
    <row collapsed="false" customFormat="false" customHeight="false" hidden="false" ht="12.1" outlineLevel="0" r="39">
      <c r="A39" s="37" t="n">
        <v>44238</v>
      </c>
      <c r="B39" s="16" t="s">
        <v>553</v>
      </c>
      <c r="C39" s="16" t="s">
        <v>63</v>
      </c>
      <c r="D39" s="16" t="s">
        <v>64</v>
      </c>
      <c r="E39" s="7" t="n">
        <v>8</v>
      </c>
      <c r="F39" s="16" t="s">
        <v>19</v>
      </c>
      <c r="G39" s="6" t="n">
        <v>0.657</v>
      </c>
      <c r="H39" s="6" t="n">
        <v>35.245</v>
      </c>
      <c r="I39" s="6" t="n">
        <v>29.09</v>
      </c>
      <c r="J39" s="6" t="n">
        <v>0.79</v>
      </c>
      <c r="K39" s="6" t="n">
        <v>5.256</v>
      </c>
      <c r="L39" s="6" t="n">
        <v>4.47</v>
      </c>
      <c r="M39" s="6" t="n">
        <v>1.92</v>
      </c>
      <c r="N39" s="6" t="n">
        <v>1.59</v>
      </c>
    </row>
    <row collapsed="false" customFormat="false" customHeight="false" hidden="false" ht="12.1" outlineLevel="0" r="40">
      <c r="A40" s="37" t="n">
        <v>44239</v>
      </c>
      <c r="B40" s="16" t="s">
        <v>553</v>
      </c>
      <c r="C40" s="16" t="s">
        <v>42</v>
      </c>
      <c r="D40" s="16" t="s">
        <v>43</v>
      </c>
      <c r="E40" s="7" t="n">
        <v>10</v>
      </c>
      <c r="F40" s="16" t="s">
        <v>19</v>
      </c>
      <c r="G40" s="6" t="n">
        <v>0.5</v>
      </c>
      <c r="H40" s="6" t="n">
        <v>75.71</v>
      </c>
      <c r="I40" s="6" t="n">
        <v>64.48</v>
      </c>
      <c r="J40" s="6" t="n">
        <v>0.5</v>
      </c>
      <c r="K40" s="6" t="n">
        <v>5</v>
      </c>
      <c r="L40" s="6" t="n">
        <v>4.5</v>
      </c>
      <c r="M40" s="6" t="n">
        <v>0.7</v>
      </c>
      <c r="N40" s="6" t="n">
        <v>0.59</v>
      </c>
    </row>
    <row collapsed="false" customFormat="false" customHeight="false" hidden="false" ht="12.1" outlineLevel="0" r="41">
      <c r="A41" s="37" t="n">
        <v>44244</v>
      </c>
      <c r="B41" s="16" t="s">
        <v>553</v>
      </c>
      <c r="C41" s="16" t="s">
        <v>85</v>
      </c>
      <c r="D41" s="16" t="s">
        <v>86</v>
      </c>
      <c r="E41" s="7" t="n">
        <v>1</v>
      </c>
      <c r="F41" s="16" t="s">
        <v>19</v>
      </c>
      <c r="G41" s="6" t="n">
        <v>0.628</v>
      </c>
      <c r="H41" s="6" t="n">
        <v>35.0267</v>
      </c>
      <c r="I41" s="6" t="n">
        <v>38.77</v>
      </c>
      <c r="J41" s="6" t="n">
        <v>0.19</v>
      </c>
      <c r="K41" s="6" t="n">
        <v>0.628</v>
      </c>
      <c r="L41" s="6" t="n">
        <v>0.44</v>
      </c>
      <c r="M41" s="6" t="n">
        <v>1.13</v>
      </c>
      <c r="N41" s="6" t="n">
        <v>1.26</v>
      </c>
    </row>
    <row collapsed="false" customFormat="false" customHeight="false" hidden="false" ht="12.1" outlineLevel="0" r="42">
      <c r="A42" s="37" t="n">
        <v>44244</v>
      </c>
      <c r="B42" s="16" t="s">
        <v>553</v>
      </c>
      <c r="C42" s="16" t="s">
        <v>65</v>
      </c>
      <c r="D42" s="16" t="s">
        <v>66</v>
      </c>
      <c r="E42" s="7" t="n">
        <v>1</v>
      </c>
      <c r="F42" s="16" t="s">
        <v>19</v>
      </c>
      <c r="G42" s="6" t="n">
        <v>0.56</v>
      </c>
      <c r="H42" s="6" t="n">
        <v>243.14</v>
      </c>
      <c r="I42" s="6" t="n">
        <v>216.5</v>
      </c>
      <c r="J42" s="6" t="n">
        <v>0.06</v>
      </c>
      <c r="K42" s="6" t="n">
        <v>0.56</v>
      </c>
      <c r="L42" s="6" t="n">
        <v>0.5</v>
      </c>
      <c r="M42" s="6" t="n">
        <v>0.23</v>
      </c>
      <c r="N42" s="6" t="n">
        <v>0.21</v>
      </c>
    </row>
    <row collapsed="false" customFormat="false" customHeight="false" hidden="false" ht="12.1" outlineLevel="0" r="43">
      <c r="A43" s="37" t="n">
        <v>44245</v>
      </c>
      <c r="B43" s="16" t="s">
        <v>553</v>
      </c>
      <c r="C43" s="16" t="s">
        <v>75</v>
      </c>
      <c r="D43" s="16" t="s">
        <v>76</v>
      </c>
      <c r="E43" s="7" t="n">
        <v>1</v>
      </c>
      <c r="F43" s="16" t="s">
        <v>19</v>
      </c>
      <c r="G43" s="6" t="n">
        <v>0.61</v>
      </c>
      <c r="H43" s="6" t="n">
        <v>66.6879</v>
      </c>
      <c r="I43" s="6" t="n">
        <v>53.88</v>
      </c>
      <c r="J43" s="6" t="n">
        <v>0.18</v>
      </c>
      <c r="K43" s="6" t="n">
        <v>0.61</v>
      </c>
      <c r="L43" s="6" t="n">
        <v>0.43</v>
      </c>
      <c r="M43" s="6" t="n">
        <v>0.8</v>
      </c>
      <c r="N43" s="6" t="n">
        <v>0.64</v>
      </c>
    </row>
    <row collapsed="false" customFormat="false" customHeight="false" hidden="false" ht="12.1" outlineLevel="0" r="44">
      <c r="A44" s="37" t="n">
        <v>44245</v>
      </c>
      <c r="B44" s="16" t="s">
        <v>553</v>
      </c>
      <c r="C44" s="16" t="s">
        <v>85</v>
      </c>
      <c r="D44" s="16" t="s">
        <v>86</v>
      </c>
      <c r="E44" s="7" t="n">
        <v>1</v>
      </c>
      <c r="F44" s="16" t="s">
        <v>19</v>
      </c>
      <c r="G44" s="6" t="n">
        <v>0.628</v>
      </c>
      <c r="H44" s="6" t="n">
        <v>35.292</v>
      </c>
      <c r="I44" s="6" t="n">
        <v>38.77</v>
      </c>
      <c r="J44" s="6" t="n">
        <v>0.19</v>
      </c>
      <c r="K44" s="6" t="n">
        <v>0.628</v>
      </c>
      <c r="L44" s="6" t="n">
        <v>0.44</v>
      </c>
      <c r="M44" s="6" t="n">
        <v>1.13</v>
      </c>
      <c r="N44" s="6" t="n">
        <v>1.25</v>
      </c>
    </row>
    <row collapsed="false" customFormat="false" customHeight="false" hidden="false" ht="12.1" outlineLevel="0" r="45">
      <c r="A45" s="37" t="n">
        <v>44245</v>
      </c>
      <c r="B45" s="16" t="s">
        <v>553</v>
      </c>
      <c r="C45" s="16" t="s">
        <v>89</v>
      </c>
      <c r="D45" s="16" t="s">
        <v>90</v>
      </c>
      <c r="E45" s="7" t="n">
        <v>4</v>
      </c>
      <c r="F45" s="16" t="s">
        <v>19</v>
      </c>
      <c r="G45" s="6" t="n">
        <v>0.468</v>
      </c>
      <c r="H45" s="6" t="n">
        <v>49.092</v>
      </c>
      <c r="I45" s="6" t="n">
        <v>44.49</v>
      </c>
      <c r="J45" s="6" t="n">
        <v>0.19</v>
      </c>
      <c r="K45" s="6" t="n">
        <v>1.872</v>
      </c>
      <c r="L45" s="6" t="n">
        <v>1.68</v>
      </c>
      <c r="M45" s="6" t="n">
        <v>0.94</v>
      </c>
      <c r="N45" s="6" t="n">
        <v>0.86</v>
      </c>
    </row>
    <row collapsed="false" customFormat="false" customHeight="false" hidden="false" ht="12.1" outlineLevel="0" r="46">
      <c r="A46" s="37" t="n">
        <v>44246</v>
      </c>
      <c r="B46" s="16" t="s">
        <v>553</v>
      </c>
      <c r="C46" s="16" t="s">
        <v>75</v>
      </c>
      <c r="D46" s="16" t="s">
        <v>76</v>
      </c>
      <c r="E46" s="7" t="n">
        <v>1</v>
      </c>
      <c r="F46" s="16" t="s">
        <v>19</v>
      </c>
      <c r="G46" s="6" t="n">
        <v>0.61</v>
      </c>
      <c r="H46" s="6" t="n">
        <v>67.56</v>
      </c>
      <c r="I46" s="6" t="n">
        <v>53.88</v>
      </c>
      <c r="J46" s="6" t="n">
        <v>0.18</v>
      </c>
      <c r="K46" s="6" t="n">
        <v>0.61</v>
      </c>
      <c r="L46" s="6" t="n">
        <v>0.43</v>
      </c>
      <c r="M46" s="6" t="n">
        <v>0.8</v>
      </c>
      <c r="N46" s="6" t="n">
        <v>0.64</v>
      </c>
    </row>
    <row collapsed="false" customFormat="false" customHeight="false" hidden="false" ht="12.1" outlineLevel="0" r="47">
      <c r="A47" s="37" t="n">
        <v>44249</v>
      </c>
      <c r="B47" s="16" t="s">
        <v>553</v>
      </c>
      <c r="C47" s="16" t="s">
        <v>57</v>
      </c>
      <c r="D47" s="16" t="s">
        <v>58</v>
      </c>
      <c r="E47" s="7" t="n">
        <v>2</v>
      </c>
      <c r="F47" s="16" t="s">
        <v>19</v>
      </c>
      <c r="G47" s="6" t="n">
        <v>1.01</v>
      </c>
      <c r="H47" s="6" t="n">
        <v>162.98</v>
      </c>
      <c r="I47" s="6" t="n">
        <v>150.71</v>
      </c>
      <c r="J47" s="6" t="n">
        <v>0.2</v>
      </c>
      <c r="K47" s="6" t="n">
        <v>2.02</v>
      </c>
      <c r="L47" s="6" t="n">
        <v>1.82</v>
      </c>
      <c r="M47" s="6" t="n">
        <v>0.6</v>
      </c>
      <c r="N47" s="6" t="n">
        <v>0.56</v>
      </c>
    </row>
    <row collapsed="false" customFormat="false" customHeight="false" hidden="false" ht="12.1" outlineLevel="0" r="48">
      <c r="A48" s="37" t="n">
        <v>44253</v>
      </c>
      <c r="B48" s="16" t="s">
        <v>553</v>
      </c>
      <c r="C48" s="16" t="s">
        <v>24</v>
      </c>
      <c r="D48" s="16" t="s">
        <v>25</v>
      </c>
      <c r="E48" s="7" t="n">
        <v>1</v>
      </c>
      <c r="F48" s="16" t="s">
        <v>19</v>
      </c>
      <c r="G48" s="6" t="n">
        <v>1.45</v>
      </c>
      <c r="H48" s="6" t="n">
        <v>300.44</v>
      </c>
      <c r="I48" s="6" t="n">
        <v>305.25</v>
      </c>
      <c r="J48" s="6" t="n">
        <v>0.15</v>
      </c>
      <c r="K48" s="6" t="n">
        <v>1.45</v>
      </c>
      <c r="L48" s="6" t="n">
        <v>1.3</v>
      </c>
      <c r="M48" s="6" t="n">
        <v>0.43</v>
      </c>
      <c r="N48" s="6" t="n">
        <v>0.43</v>
      </c>
    </row>
    <row collapsed="false" customFormat="false" customHeight="false" hidden="false" ht="12.1" outlineLevel="0" r="49">
      <c r="A49" s="37" t="n">
        <v>44259</v>
      </c>
      <c r="B49" s="16" t="s">
        <v>553</v>
      </c>
      <c r="C49" s="16" t="s">
        <v>27</v>
      </c>
      <c r="D49" s="16" t="s">
        <v>28</v>
      </c>
      <c r="E49" s="7" t="n">
        <v>2</v>
      </c>
      <c r="F49" s="16" t="s">
        <v>19</v>
      </c>
      <c r="G49" s="6" t="n">
        <v>4.13</v>
      </c>
      <c r="H49" s="6" t="n">
        <v>697.36</v>
      </c>
      <c r="I49" s="6" t="n">
        <v>689.85</v>
      </c>
      <c r="J49" s="6" t="n">
        <v>0.83</v>
      </c>
      <c r="K49" s="6" t="n">
        <v>8.26</v>
      </c>
      <c r="L49" s="6" t="n">
        <v>7.43</v>
      </c>
      <c r="M49" s="6" t="n">
        <v>0.54</v>
      </c>
      <c r="N49" s="6" t="n">
        <v>0.53</v>
      </c>
    </row>
    <row collapsed="false" customFormat="false" customHeight="false" hidden="false" ht="12.1" outlineLevel="0" r="50">
      <c r="A50" s="37" t="n">
        <v>44260</v>
      </c>
      <c r="B50" s="16" t="s">
        <v>553</v>
      </c>
      <c r="C50" s="16" t="s">
        <v>77</v>
      </c>
      <c r="D50" s="16" t="s">
        <v>78</v>
      </c>
      <c r="E50" s="7" t="n">
        <v>13</v>
      </c>
      <c r="F50" s="16" t="s">
        <v>19</v>
      </c>
      <c r="G50" s="6" t="n">
        <v>0.767</v>
      </c>
      <c r="H50" s="6" t="n">
        <v>16.733</v>
      </c>
      <c r="I50" s="6" t="n">
        <v>11.19</v>
      </c>
      <c r="J50" s="6" t="n">
        <v>3.49</v>
      </c>
      <c r="K50" s="6" t="n">
        <v>9.971</v>
      </c>
      <c r="L50" s="6" t="n">
        <v>6.48</v>
      </c>
      <c r="M50" s="6" t="n">
        <v>4.46</v>
      </c>
      <c r="N50" s="6" t="n">
        <v>2.98</v>
      </c>
    </row>
    <row collapsed="false" customFormat="false" customHeight="false" hidden="false" ht="12.1" outlineLevel="0" r="51">
      <c r="A51" s="37" t="n">
        <v>44264</v>
      </c>
      <c r="B51" s="16" t="s">
        <v>553</v>
      </c>
      <c r="C51" s="16" t="s">
        <v>60</v>
      </c>
      <c r="D51" s="16" t="s">
        <v>61</v>
      </c>
      <c r="E51" s="7" t="n">
        <v>1</v>
      </c>
      <c r="F51" s="16" t="s">
        <v>19</v>
      </c>
      <c r="G51" s="6" t="n">
        <v>1.13</v>
      </c>
      <c r="H51" s="6" t="n">
        <v>338.46</v>
      </c>
      <c r="I51" s="6" t="n">
        <v>293.14</v>
      </c>
      <c r="J51" s="6" t="n">
        <v>0.11</v>
      </c>
      <c r="K51" s="6" t="n">
        <v>1.13</v>
      </c>
      <c r="L51" s="6" t="n">
        <v>1.02</v>
      </c>
      <c r="M51" s="6" t="n">
        <v>0.35</v>
      </c>
      <c r="N51" s="6" t="n">
        <v>0.3</v>
      </c>
    </row>
    <row collapsed="false" customFormat="false" customHeight="false" hidden="false" ht="12.1" outlineLevel="0" r="52">
      <c r="A52" s="37" t="n">
        <v>44265</v>
      </c>
      <c r="B52" s="16" t="s">
        <v>553</v>
      </c>
      <c r="C52" s="16" t="s">
        <v>69</v>
      </c>
      <c r="D52" s="16" t="s">
        <v>70</v>
      </c>
      <c r="E52" s="7" t="n">
        <v>1</v>
      </c>
      <c r="F52" s="16" t="s">
        <v>19</v>
      </c>
      <c r="G52" s="6" t="n">
        <v>1.65</v>
      </c>
      <c r="H52" s="6" t="n">
        <v>263.31</v>
      </c>
      <c r="I52" s="6" t="n">
        <v>273.95</v>
      </c>
      <c r="J52" s="6" t="n">
        <v>0.17</v>
      </c>
      <c r="K52" s="6" t="n">
        <v>1.65</v>
      </c>
      <c r="L52" s="6" t="n">
        <v>1.48</v>
      </c>
      <c r="M52" s="6" t="n">
        <v>0.54</v>
      </c>
      <c r="N52" s="6" t="n">
        <v>0.56</v>
      </c>
    </row>
    <row collapsed="false" customFormat="false" customHeight="false" hidden="false" ht="12.1" outlineLevel="0" r="53">
      <c r="A53" s="37" t="n">
        <v>44266</v>
      </c>
      <c r="B53" s="16" t="s">
        <v>553</v>
      </c>
      <c r="C53" s="16" t="s">
        <v>87</v>
      </c>
      <c r="D53" s="16" t="s">
        <v>88</v>
      </c>
      <c r="E53" s="7" t="n">
        <v>2</v>
      </c>
      <c r="F53" s="16" t="s">
        <v>19</v>
      </c>
      <c r="G53" s="6" t="n">
        <v>0.4</v>
      </c>
      <c r="H53" s="6" t="n">
        <v>39.51</v>
      </c>
      <c r="I53" s="6" t="n">
        <v>31.51</v>
      </c>
      <c r="J53" s="6" t="n">
        <v>0.08</v>
      </c>
      <c r="K53" s="6" t="n">
        <v>0.8</v>
      </c>
      <c r="L53" s="6" t="n">
        <v>0.72</v>
      </c>
      <c r="M53" s="6" t="n">
        <v>1.14</v>
      </c>
      <c r="N53" s="6" t="n">
        <v>0.91</v>
      </c>
    </row>
    <row collapsed="false" customFormat="false" customHeight="false" hidden="false" ht="12.1" outlineLevel="0" r="54">
      <c r="A54" s="37" t="n">
        <v>44267</v>
      </c>
      <c r="B54" s="16" t="s">
        <v>553</v>
      </c>
      <c r="C54" s="16" t="s">
        <v>73</v>
      </c>
      <c r="D54" s="16" t="s">
        <v>74</v>
      </c>
      <c r="E54" s="7" t="n">
        <v>2</v>
      </c>
      <c r="F54" s="16" t="s">
        <v>19</v>
      </c>
      <c r="G54" s="6" t="n">
        <v>1.06</v>
      </c>
      <c r="H54" s="6" t="n">
        <v>108.67</v>
      </c>
      <c r="I54" s="6" t="n">
        <v>69.13</v>
      </c>
      <c r="J54" s="6" t="n">
        <v>0.21</v>
      </c>
      <c r="K54" s="6" t="n">
        <v>2.12</v>
      </c>
      <c r="L54" s="6" t="n">
        <v>1.91</v>
      </c>
      <c r="M54" s="6" t="n">
        <v>1.38</v>
      </c>
      <c r="N54" s="6" t="n">
        <v>0.88</v>
      </c>
    </row>
    <row collapsed="false" customFormat="false" customHeight="false" hidden="false" ht="12.1" outlineLevel="0" r="55">
      <c r="A55" s="37" t="n">
        <v>44267</v>
      </c>
      <c r="B55" s="16" t="s">
        <v>553</v>
      </c>
      <c r="C55" s="16" t="s">
        <v>36</v>
      </c>
      <c r="D55" s="16" t="s">
        <v>37</v>
      </c>
      <c r="E55" s="7" t="n">
        <v>6</v>
      </c>
      <c r="F55" s="16" t="s">
        <v>19</v>
      </c>
      <c r="G55" s="6" t="n">
        <v>0.65</v>
      </c>
      <c r="H55" s="6" t="n">
        <v>73.98</v>
      </c>
      <c r="I55" s="6" t="n">
        <v>79.7</v>
      </c>
      <c r="J55" s="6" t="n">
        <v>0.39</v>
      </c>
      <c r="K55" s="6" t="n">
        <v>3.9</v>
      </c>
      <c r="L55" s="6" t="n">
        <v>3.51</v>
      </c>
      <c r="M55" s="6" t="n">
        <v>0.73</v>
      </c>
      <c r="N55" s="6" t="n">
        <v>0.79</v>
      </c>
    </row>
    <row collapsed="false" customFormat="false" customHeight="false" hidden="false" ht="12.1" outlineLevel="0" r="56">
      <c r="A56" s="37" t="n">
        <v>44270</v>
      </c>
      <c r="B56" s="16" t="s">
        <v>553</v>
      </c>
      <c r="C56" s="16" t="s">
        <v>73</v>
      </c>
      <c r="D56" s="16" t="s">
        <v>74</v>
      </c>
      <c r="E56" s="7" t="n">
        <v>2</v>
      </c>
      <c r="F56" s="16" t="s">
        <v>19</v>
      </c>
      <c r="G56" s="6" t="n">
        <v>1.06</v>
      </c>
      <c r="H56" s="6" t="n">
        <v>110.37</v>
      </c>
      <c r="I56" s="6" t="n">
        <v>69.13</v>
      </c>
      <c r="J56" s="6" t="n">
        <v>0.21</v>
      </c>
      <c r="K56" s="6" t="n">
        <v>2.12</v>
      </c>
      <c r="L56" s="6" t="n">
        <v>1.91</v>
      </c>
      <c r="M56" s="6" t="n">
        <v>1.38</v>
      </c>
      <c r="N56" s="6" t="n">
        <v>0.87</v>
      </c>
    </row>
    <row collapsed="false" customFormat="false" customHeight="false" hidden="false" ht="12.1" outlineLevel="0" r="57">
      <c r="A57" s="37" t="n">
        <v>44285</v>
      </c>
      <c r="B57" s="16" t="s">
        <v>553</v>
      </c>
      <c r="C57" s="16" t="s">
        <v>83</v>
      </c>
      <c r="D57" s="16" t="s">
        <v>84</v>
      </c>
      <c r="E57" s="7" t="n">
        <v>1</v>
      </c>
      <c r="F57" s="16" t="s">
        <v>19</v>
      </c>
      <c r="G57" s="6" t="n">
        <v>1.32</v>
      </c>
      <c r="H57" s="6" t="n">
        <v>174.06</v>
      </c>
      <c r="I57" s="6" t="n">
        <v>153.35</v>
      </c>
      <c r="J57" s="6" t="n">
        <v>0.4</v>
      </c>
      <c r="K57" s="6" t="n">
        <v>1.32</v>
      </c>
      <c r="L57" s="6" t="n">
        <v>0.92</v>
      </c>
      <c r="M57" s="6" t="n">
        <v>0.6</v>
      </c>
      <c r="N57" s="6" t="n">
        <v>0.53</v>
      </c>
    </row>
    <row collapsed="false" customFormat="false" customHeight="false" hidden="false" ht="12.1" outlineLevel="0" r="58">
      <c r="A58" s="37" t="n">
        <v>44285</v>
      </c>
      <c r="B58" s="16" t="s">
        <v>553</v>
      </c>
      <c r="C58" s="16" t="s">
        <v>97</v>
      </c>
      <c r="D58" s="16" t="s">
        <v>98</v>
      </c>
      <c r="E58" s="7" t="n">
        <v>4</v>
      </c>
      <c r="F58" s="16" t="s">
        <v>19</v>
      </c>
      <c r="G58" s="6" t="n">
        <v>0.25</v>
      </c>
      <c r="H58" s="6" t="n">
        <v>24</v>
      </c>
      <c r="I58" s="6" t="n">
        <v>22.59</v>
      </c>
      <c r="J58" s="6" t="n">
        <v>0.1</v>
      </c>
      <c r="K58" s="6" t="n">
        <v>1</v>
      </c>
      <c r="L58" s="6" t="n">
        <v>0.9</v>
      </c>
      <c r="M58" s="6" t="n">
        <v>1</v>
      </c>
      <c r="N58" s="6" t="n">
        <v>0.94</v>
      </c>
    </row>
    <row collapsed="false" customFormat="false" customHeight="false" hidden="false" ht="12.1" outlineLevel="0" r="59">
      <c r="A59" s="37" t="n">
        <v>44286</v>
      </c>
      <c r="B59" s="16" t="s">
        <v>553</v>
      </c>
      <c r="C59" s="16" t="s">
        <v>71</v>
      </c>
      <c r="D59" s="16" t="s">
        <v>72</v>
      </c>
      <c r="E59" s="7" t="n">
        <v>6</v>
      </c>
      <c r="F59" s="16" t="s">
        <v>19</v>
      </c>
      <c r="G59" s="6" t="n">
        <v>0.49</v>
      </c>
      <c r="H59" s="6" t="n">
        <v>62.82</v>
      </c>
      <c r="I59" s="6" t="n">
        <v>62.68</v>
      </c>
      <c r="J59" s="6" t="n">
        <v>0.29</v>
      </c>
      <c r="K59" s="6" t="n">
        <v>2.94</v>
      </c>
      <c r="L59" s="6" t="n">
        <v>2.65</v>
      </c>
      <c r="M59" s="6" t="n">
        <v>0.7</v>
      </c>
      <c r="N59" s="6" t="n">
        <v>0.7</v>
      </c>
    </row>
    <row collapsed="false" customFormat="false" customHeight="false" hidden="false" ht="12.1" outlineLevel="0" r="60">
      <c r="A60" s="37" t="n">
        <v>44287</v>
      </c>
      <c r="B60" s="16" t="s">
        <v>553</v>
      </c>
      <c r="C60" s="16" t="s">
        <v>45</v>
      </c>
      <c r="D60" s="16" t="s">
        <v>46</v>
      </c>
      <c r="E60" s="7" t="n">
        <v>3</v>
      </c>
      <c r="F60" s="16" t="s">
        <v>19</v>
      </c>
      <c r="G60" s="6" t="n">
        <v>0.9</v>
      </c>
      <c r="H60" s="6" t="n">
        <v>152.23</v>
      </c>
      <c r="I60" s="6" t="n">
        <v>100.86</v>
      </c>
      <c r="J60" s="6" t="n">
        <v>0.27</v>
      </c>
      <c r="K60" s="6" t="n">
        <v>2.7</v>
      </c>
      <c r="L60" s="6" t="n">
        <v>2.43</v>
      </c>
      <c r="M60" s="6" t="n">
        <v>0.8</v>
      </c>
      <c r="N60" s="6" t="n">
        <v>0.53</v>
      </c>
    </row>
    <row collapsed="false" customFormat="false" customHeight="false" hidden="false" ht="12.1" outlineLevel="0" r="61">
      <c r="A61" s="37" t="n">
        <v>44291</v>
      </c>
      <c r="B61" s="16" t="s">
        <v>553</v>
      </c>
      <c r="C61" s="16" t="s">
        <v>51</v>
      </c>
      <c r="D61" s="16" t="s">
        <v>52</v>
      </c>
      <c r="E61" s="7" t="n">
        <v>7</v>
      </c>
      <c r="F61" s="16" t="s">
        <v>19</v>
      </c>
      <c r="G61" s="6" t="n">
        <v>0.37</v>
      </c>
      <c r="H61" s="6" t="n">
        <v>51.98</v>
      </c>
      <c r="I61" s="6" t="n">
        <v>41.65</v>
      </c>
      <c r="J61" s="6" t="n">
        <v>0.26</v>
      </c>
      <c r="K61" s="6" t="n">
        <v>2.59</v>
      </c>
      <c r="L61" s="6" t="n">
        <v>2.33</v>
      </c>
      <c r="M61" s="6" t="n">
        <v>0.8</v>
      </c>
      <c r="N61" s="6" t="n">
        <v>0.64</v>
      </c>
    </row>
    <row collapsed="false" customFormat="false" customHeight="false" hidden="false" ht="12.1" outlineLevel="0" r="62">
      <c r="A62" s="37" t="n">
        <v>44300</v>
      </c>
      <c r="B62" s="16" t="s">
        <v>553</v>
      </c>
      <c r="C62" s="16" t="s">
        <v>30</v>
      </c>
      <c r="D62" s="16" t="s">
        <v>31</v>
      </c>
      <c r="E62" s="7" t="n">
        <v>5</v>
      </c>
      <c r="F62" s="16" t="s">
        <v>19</v>
      </c>
      <c r="G62" s="6" t="n">
        <v>1.3</v>
      </c>
      <c r="H62" s="6" t="n">
        <v>108.22</v>
      </c>
      <c r="I62" s="6" t="n">
        <v>104.53</v>
      </c>
      <c r="J62" s="6" t="n">
        <v>0.65</v>
      </c>
      <c r="K62" s="6" t="n">
        <v>6.5</v>
      </c>
      <c r="L62" s="6" t="n">
        <v>5.85</v>
      </c>
      <c r="M62" s="6" t="n">
        <v>1.12</v>
      </c>
      <c r="N62" s="6" t="n">
        <v>1.08</v>
      </c>
    </row>
    <row collapsed="false" customFormat="false" customHeight="false" hidden="false" ht="12.1" outlineLevel="0" r="63">
      <c r="A63" s="37" t="n">
        <v>44315</v>
      </c>
      <c r="B63" s="16" t="s">
        <v>553</v>
      </c>
      <c r="C63" s="16" t="s">
        <v>39</v>
      </c>
      <c r="D63" s="16" t="s">
        <v>40</v>
      </c>
      <c r="E63" s="7" t="n">
        <v>32</v>
      </c>
      <c r="F63" s="16" t="s">
        <v>19</v>
      </c>
      <c r="G63" s="6" t="n">
        <v>0.45</v>
      </c>
      <c r="H63" s="6" t="n">
        <v>23.64</v>
      </c>
      <c r="I63" s="6" t="n">
        <v>20.18</v>
      </c>
      <c r="J63" s="6" t="n">
        <v>1.44</v>
      </c>
      <c r="K63" s="6" t="n">
        <v>14.4</v>
      </c>
      <c r="L63" s="6" t="n">
        <v>12.96</v>
      </c>
      <c r="M63" s="6" t="n">
        <v>2.01</v>
      </c>
      <c r="N63" s="6" t="n">
        <v>1.71</v>
      </c>
    </row>
    <row collapsed="false" customFormat="false" customHeight="false" hidden="false" ht="12.1" outlineLevel="0" r="64">
      <c r="A64" s="37" t="n">
        <v>44315</v>
      </c>
      <c r="B64" s="16" t="s">
        <v>553</v>
      </c>
      <c r="C64" s="16" t="s">
        <v>93</v>
      </c>
      <c r="D64" s="16" t="s">
        <v>94</v>
      </c>
      <c r="E64" s="7" t="n">
        <v>2</v>
      </c>
      <c r="F64" s="16" t="s">
        <v>19</v>
      </c>
      <c r="G64" s="6" t="n">
        <v>0.151</v>
      </c>
      <c r="H64" s="6" t="n">
        <v>27.97</v>
      </c>
      <c r="I64" s="6" t="n">
        <v>20.92</v>
      </c>
      <c r="J64" s="6" t="n">
        <v>0.03</v>
      </c>
      <c r="K64" s="6" t="n">
        <v>0.302</v>
      </c>
      <c r="L64" s="6" t="n">
        <v>0.27</v>
      </c>
      <c r="M64" s="6" t="n">
        <v>0.65</v>
      </c>
      <c r="N64" s="6" t="n">
        <v>0.48</v>
      </c>
    </row>
    <row collapsed="false" customFormat="false" customHeight="false" hidden="false" ht="12.1" outlineLevel="0" r="65">
      <c r="A65" s="37" t="n">
        <v>44316</v>
      </c>
      <c r="B65" s="16" t="s">
        <v>553</v>
      </c>
      <c r="C65" s="16" t="s">
        <v>48</v>
      </c>
      <c r="D65" s="16" t="s">
        <v>49</v>
      </c>
      <c r="E65" s="7" t="n">
        <v>6</v>
      </c>
      <c r="F65" s="16" t="s">
        <v>19</v>
      </c>
      <c r="G65" s="6" t="n">
        <v>0.51</v>
      </c>
      <c r="H65" s="6" t="n">
        <v>73.84</v>
      </c>
      <c r="I65" s="6" t="n">
        <v>60.3</v>
      </c>
      <c r="J65" s="6" t="n">
        <v>0.31</v>
      </c>
      <c r="K65" s="6" t="n">
        <v>3.06</v>
      </c>
      <c r="L65" s="6" t="n">
        <v>2.75</v>
      </c>
      <c r="M65" s="6" t="n">
        <v>0.76</v>
      </c>
      <c r="N65" s="6" t="n">
        <v>0.62</v>
      </c>
    </row>
    <row collapsed="false" customFormat="false" customHeight="false" hidden="false" ht="12.1" outlineLevel="0" r="66">
      <c r="A66" s="37" t="n">
        <v>44316</v>
      </c>
      <c r="B66" s="16" t="s">
        <v>553</v>
      </c>
      <c r="C66" s="16" t="s">
        <v>33</v>
      </c>
      <c r="D66" s="16" t="s">
        <v>34</v>
      </c>
      <c r="E66" s="7" t="n">
        <v>20</v>
      </c>
      <c r="F66" s="16" t="s">
        <v>19</v>
      </c>
      <c r="G66" s="6" t="n">
        <v>0.12</v>
      </c>
      <c r="H66" s="6" t="n">
        <v>44.03</v>
      </c>
      <c r="I66" s="6" t="n">
        <v>36.22</v>
      </c>
      <c r="J66" s="6" t="n">
        <v>0.24</v>
      </c>
      <c r="K66" s="6" t="n">
        <v>2.4</v>
      </c>
      <c r="L66" s="6" t="n">
        <v>2.16</v>
      </c>
      <c r="M66" s="6" t="n">
        <v>0.3</v>
      </c>
      <c r="N66" s="6" t="n">
        <v>0.25</v>
      </c>
    </row>
    <row collapsed="false" customFormat="false" customHeight="false" hidden="false" ht="12.1" outlineLevel="0" r="67">
      <c r="A67" s="37" t="n">
        <v>44322</v>
      </c>
      <c r="B67" s="16" t="s">
        <v>553</v>
      </c>
      <c r="C67" s="16" t="s">
        <v>21</v>
      </c>
      <c r="D67" s="16" t="s">
        <v>22</v>
      </c>
      <c r="E67" s="7" t="n">
        <v>20</v>
      </c>
      <c r="F67" s="16" t="s">
        <v>19</v>
      </c>
      <c r="G67" s="6" t="n">
        <v>0.348</v>
      </c>
      <c r="H67" s="6" t="n">
        <v>56.85</v>
      </c>
      <c r="I67" s="6" t="n">
        <v>51.81</v>
      </c>
      <c r="J67" s="6" t="n">
        <v>0.7</v>
      </c>
      <c r="K67" s="6" t="n">
        <v>6.96</v>
      </c>
      <c r="L67" s="6" t="n">
        <v>6.26</v>
      </c>
      <c r="M67" s="6" t="n">
        <v>0.6</v>
      </c>
      <c r="N67" s="6" t="n">
        <v>0.55</v>
      </c>
    </row>
    <row collapsed="false" customFormat="false" customHeight="false" hidden="false" ht="12.1" outlineLevel="0" r="68">
      <c r="A68" s="37" t="n">
        <v>44323</v>
      </c>
      <c r="B68" s="16" t="s">
        <v>553</v>
      </c>
      <c r="C68" s="16" t="s">
        <v>16</v>
      </c>
      <c r="D68" s="16" t="s">
        <v>18</v>
      </c>
      <c r="E68" s="7" t="n">
        <v>16</v>
      </c>
      <c r="F68" s="16" t="s">
        <v>19</v>
      </c>
      <c r="G68" s="6" t="n">
        <v>1.64</v>
      </c>
      <c r="H68" s="6" t="n">
        <v>148.42</v>
      </c>
      <c r="I68" s="6" t="n">
        <v>118.5</v>
      </c>
      <c r="J68" s="6" t="n">
        <v>2.62</v>
      </c>
      <c r="K68" s="6" t="n">
        <v>26.24</v>
      </c>
      <c r="L68" s="6" t="n">
        <v>23.62</v>
      </c>
      <c r="M68" s="6" t="n">
        <v>1.25</v>
      </c>
      <c r="N68" s="6" t="n">
        <v>0.99</v>
      </c>
    </row>
    <row collapsed="false" customFormat="false" customHeight="false" hidden="false" ht="12.1" outlineLevel="0" r="69">
      <c r="A69" s="37" t="n">
        <v>44326</v>
      </c>
      <c r="B69" s="16" t="s">
        <v>553</v>
      </c>
      <c r="C69" s="16" t="s">
        <v>75</v>
      </c>
      <c r="D69" s="16" t="s">
        <v>76</v>
      </c>
      <c r="E69" s="7" t="n">
        <v>1</v>
      </c>
      <c r="F69" s="16" t="s">
        <v>19</v>
      </c>
      <c r="G69" s="6" t="n">
        <v>0.61</v>
      </c>
      <c r="H69" s="6" t="n">
        <v>74.7</v>
      </c>
      <c r="I69" s="6" t="n">
        <v>53.88</v>
      </c>
      <c r="J69" s="6" t="n">
        <v>0.18</v>
      </c>
      <c r="K69" s="6" t="n">
        <v>0.61</v>
      </c>
      <c r="L69" s="6" t="n">
        <v>0.43</v>
      </c>
      <c r="M69" s="6" t="n">
        <v>0.8</v>
      </c>
      <c r="N69" s="6" t="n">
        <v>0.58</v>
      </c>
    </row>
    <row collapsed="false" customFormat="false" customHeight="false" hidden="false" ht="12.1" outlineLevel="0" r="70">
      <c r="A70" s="37" t="n">
        <v>44328</v>
      </c>
      <c r="B70" s="16" t="s">
        <v>553</v>
      </c>
      <c r="C70" s="16" t="s">
        <v>63</v>
      </c>
      <c r="D70" s="16" t="s">
        <v>64</v>
      </c>
      <c r="E70" s="7" t="n">
        <v>8</v>
      </c>
      <c r="F70" s="16" t="s">
        <v>19</v>
      </c>
      <c r="G70" s="6" t="n">
        <v>0.835</v>
      </c>
      <c r="H70" s="6" t="n">
        <v>39.86</v>
      </c>
      <c r="I70" s="6" t="n">
        <v>29.09</v>
      </c>
      <c r="J70" s="6" t="n">
        <v>1</v>
      </c>
      <c r="K70" s="6" t="n">
        <v>6.68</v>
      </c>
      <c r="L70" s="6" t="n">
        <v>5.68</v>
      </c>
      <c r="M70" s="6" t="n">
        <v>2.44</v>
      </c>
      <c r="N70" s="6" t="n">
        <v>1.78</v>
      </c>
    </row>
    <row collapsed="false" customFormat="false" customHeight="false" hidden="false" ht="12.1" outlineLevel="0" r="71">
      <c r="A71" s="37" t="n">
        <v>44330</v>
      </c>
      <c r="B71" s="16" t="s">
        <v>553</v>
      </c>
      <c r="C71" s="16" t="s">
        <v>67</v>
      </c>
      <c r="D71" s="16" t="s">
        <v>68</v>
      </c>
      <c r="E71" s="7" t="n">
        <v>1</v>
      </c>
      <c r="F71" s="16" t="s">
        <v>19</v>
      </c>
      <c r="G71" s="6" t="n">
        <v>1.76</v>
      </c>
      <c r="H71" s="6" t="n">
        <v>250.31</v>
      </c>
      <c r="I71" s="6" t="n">
        <v>220.25</v>
      </c>
      <c r="J71" s="6" t="n">
        <v>0.18</v>
      </c>
      <c r="K71" s="6" t="n">
        <v>1.76</v>
      </c>
      <c r="L71" s="6" t="n">
        <v>1.58</v>
      </c>
      <c r="M71" s="6" t="n">
        <v>0.72</v>
      </c>
      <c r="N71" s="6" t="n">
        <v>0.63</v>
      </c>
    </row>
    <row collapsed="false" customFormat="false" customHeight="false" hidden="false" ht="12.1" outlineLevel="0" r="72">
      <c r="A72" s="37" t="n">
        <v>44334</v>
      </c>
      <c r="B72" s="16" t="s">
        <v>553</v>
      </c>
      <c r="C72" s="16" t="s">
        <v>81</v>
      </c>
      <c r="D72" s="16" t="s">
        <v>82</v>
      </c>
      <c r="E72" s="7" t="n">
        <v>3</v>
      </c>
      <c r="F72" s="16" t="s">
        <v>19</v>
      </c>
      <c r="G72" s="6" t="n">
        <v>0.24</v>
      </c>
      <c r="H72" s="6" t="n">
        <v>61.57</v>
      </c>
      <c r="I72" s="6" t="n">
        <v>42.32</v>
      </c>
      <c r="J72" s="6" t="n">
        <v>0.07</v>
      </c>
      <c r="K72" s="6" t="n">
        <v>0.72</v>
      </c>
      <c r="L72" s="6" t="n">
        <v>0.65</v>
      </c>
      <c r="M72" s="6" t="n">
        <v>0.51</v>
      </c>
      <c r="N72" s="6" t="n">
        <v>0.35</v>
      </c>
    </row>
    <row collapsed="false" customFormat="false" customHeight="false" hidden="false" ht="12.1" outlineLevel="0" r="73">
      <c r="A73" s="37" t="n">
        <v>44334</v>
      </c>
      <c r="B73" s="16" t="s">
        <v>553</v>
      </c>
      <c r="C73" s="16" t="s">
        <v>42</v>
      </c>
      <c r="D73" s="16" t="s">
        <v>43</v>
      </c>
      <c r="E73" s="7" t="n">
        <v>10</v>
      </c>
      <c r="F73" s="16" t="s">
        <v>19</v>
      </c>
      <c r="G73" s="6" t="n">
        <v>0.5</v>
      </c>
      <c r="H73" s="6" t="n">
        <v>89.54</v>
      </c>
      <c r="I73" s="6" t="n">
        <v>64.48</v>
      </c>
      <c r="J73" s="6" t="n">
        <v>0.5</v>
      </c>
      <c r="K73" s="6" t="n">
        <v>5</v>
      </c>
      <c r="L73" s="6" t="n">
        <v>4.5</v>
      </c>
      <c r="M73" s="6" t="n">
        <v>0.7</v>
      </c>
      <c r="N73" s="6" t="n">
        <v>0.5</v>
      </c>
    </row>
    <row collapsed="false" customFormat="false" customHeight="false" hidden="false" ht="12.1" outlineLevel="0" r="74">
      <c r="A74" s="37" t="n">
        <v>44335</v>
      </c>
      <c r="B74" s="16" t="s">
        <v>553</v>
      </c>
      <c r="C74" s="16" t="s">
        <v>79</v>
      </c>
      <c r="D74" s="16" t="s">
        <v>80</v>
      </c>
      <c r="E74" s="7" t="n">
        <v>1</v>
      </c>
      <c r="F74" s="16" t="s">
        <v>19</v>
      </c>
      <c r="G74" s="6" t="n">
        <v>1.48</v>
      </c>
      <c r="H74" s="6" t="n">
        <v>203.03</v>
      </c>
      <c r="I74" s="6" t="n">
        <v>161.42</v>
      </c>
      <c r="J74" s="6" t="n">
        <v>0.15</v>
      </c>
      <c r="K74" s="6" t="n">
        <v>1.48</v>
      </c>
      <c r="L74" s="6" t="n">
        <v>1.33</v>
      </c>
      <c r="M74" s="6" t="n">
        <v>0.82</v>
      </c>
      <c r="N74" s="6" t="n">
        <v>0.66</v>
      </c>
    </row>
    <row collapsed="false" customFormat="false" customHeight="false" hidden="false" ht="12.1" outlineLevel="0" r="75">
      <c r="A75" s="37" t="n">
        <v>44335</v>
      </c>
      <c r="B75" s="16" t="s">
        <v>553</v>
      </c>
      <c r="C75" s="16" t="s">
        <v>65</v>
      </c>
      <c r="D75" s="16" t="s">
        <v>66</v>
      </c>
      <c r="E75" s="7" t="n">
        <v>1</v>
      </c>
      <c r="F75" s="16" t="s">
        <v>19</v>
      </c>
      <c r="G75" s="6" t="n">
        <v>0.56</v>
      </c>
      <c r="H75" s="6" t="n">
        <v>243.08</v>
      </c>
      <c r="I75" s="6" t="n">
        <v>216.5</v>
      </c>
      <c r="J75" s="6" t="n">
        <v>0.06</v>
      </c>
      <c r="K75" s="6" t="n">
        <v>0.56</v>
      </c>
      <c r="L75" s="6" t="n">
        <v>0.5</v>
      </c>
      <c r="M75" s="6" t="n">
        <v>0.23</v>
      </c>
      <c r="N75" s="6" t="n">
        <v>0.21</v>
      </c>
    </row>
    <row collapsed="false" customFormat="false" customHeight="false" hidden="false" ht="12.1" outlineLevel="0" r="76">
      <c r="A76" s="37" t="n">
        <v>44336</v>
      </c>
      <c r="B76" s="16" t="s">
        <v>553</v>
      </c>
      <c r="C76" s="16" t="s">
        <v>85</v>
      </c>
      <c r="D76" s="16" t="s">
        <v>86</v>
      </c>
      <c r="E76" s="7" t="n">
        <v>1</v>
      </c>
      <c r="F76" s="16" t="s">
        <v>19</v>
      </c>
      <c r="G76" s="6" t="n">
        <v>0.527</v>
      </c>
      <c r="H76" s="6" t="n">
        <v>39.25</v>
      </c>
      <c r="I76" s="6" t="n">
        <v>38.77</v>
      </c>
      <c r="J76" s="6" t="n">
        <v>0.16</v>
      </c>
      <c r="K76" s="6" t="n">
        <v>0.527</v>
      </c>
      <c r="L76" s="6" t="n">
        <v>0.37</v>
      </c>
      <c r="M76" s="6" t="n">
        <v>0.95</v>
      </c>
      <c r="N76" s="6" t="n">
        <v>0.94</v>
      </c>
    </row>
    <row collapsed="false" customFormat="false" customHeight="false" hidden="false" ht="12.1" outlineLevel="0" r="77">
      <c r="A77" s="37" t="n">
        <v>44336</v>
      </c>
      <c r="B77" s="16" t="s">
        <v>553</v>
      </c>
      <c r="C77" s="16" t="s">
        <v>89</v>
      </c>
      <c r="D77" s="16" t="s">
        <v>90</v>
      </c>
      <c r="E77" s="7" t="n">
        <v>4</v>
      </c>
      <c r="F77" s="16" t="s">
        <v>19</v>
      </c>
      <c r="G77" s="6" t="n">
        <v>0.468</v>
      </c>
      <c r="H77" s="6" t="n">
        <v>54.81</v>
      </c>
      <c r="I77" s="6" t="n">
        <v>44.49</v>
      </c>
      <c r="J77" s="6" t="n">
        <v>0.19</v>
      </c>
      <c r="K77" s="6" t="n">
        <v>1.872</v>
      </c>
      <c r="L77" s="6" t="n">
        <v>1.68</v>
      </c>
      <c r="M77" s="6" t="n">
        <v>0.94</v>
      </c>
      <c r="N77" s="6" t="n">
        <v>0.77</v>
      </c>
    </row>
    <row collapsed="false" customFormat="false" customHeight="false" hidden="false" ht="12.1" outlineLevel="0" r="78">
      <c r="A78" s="37" t="n">
        <v>44337</v>
      </c>
      <c r="B78" s="16" t="s">
        <v>553</v>
      </c>
      <c r="C78" s="16" t="s">
        <v>57</v>
      </c>
      <c r="D78" s="16" t="s">
        <v>58</v>
      </c>
      <c r="E78" s="7" t="n">
        <v>2</v>
      </c>
      <c r="F78" s="16" t="s">
        <v>19</v>
      </c>
      <c r="G78" s="6" t="n">
        <v>1.06</v>
      </c>
      <c r="H78" s="6" t="n">
        <v>171.07</v>
      </c>
      <c r="I78" s="6" t="n">
        <v>150.71</v>
      </c>
      <c r="J78" s="6" t="n">
        <v>0.21</v>
      </c>
      <c r="K78" s="6" t="n">
        <v>2.12</v>
      </c>
      <c r="L78" s="6" t="n">
        <v>1.91</v>
      </c>
      <c r="M78" s="6" t="n">
        <v>0.63</v>
      </c>
      <c r="N78" s="6" t="n">
        <v>0.56</v>
      </c>
    </row>
    <row collapsed="false" customFormat="false" customHeight="false" hidden="false" ht="12.1" outlineLevel="0" r="79">
      <c r="A79" s="37" t="n">
        <v>44343</v>
      </c>
      <c r="B79" s="16" t="s">
        <v>553</v>
      </c>
      <c r="C79" s="16" t="s">
        <v>87</v>
      </c>
      <c r="D79" s="16" t="s">
        <v>88</v>
      </c>
      <c r="E79" s="7" t="n">
        <v>2</v>
      </c>
      <c r="F79" s="16" t="s">
        <v>19</v>
      </c>
      <c r="G79" s="6" t="n">
        <v>0.4</v>
      </c>
      <c r="H79" s="6" t="n">
        <v>43.78</v>
      </c>
      <c r="I79" s="6" t="n">
        <v>31.51</v>
      </c>
      <c r="J79" s="6" t="n">
        <v>0.08</v>
      </c>
      <c r="K79" s="6" t="n">
        <v>0.8</v>
      </c>
      <c r="L79" s="6" t="n">
        <v>0.72</v>
      </c>
      <c r="M79" s="6" t="n">
        <v>1.14</v>
      </c>
      <c r="N79" s="6" t="n">
        <v>0.82</v>
      </c>
    </row>
    <row collapsed="false" customFormat="false" customHeight="false" hidden="false" ht="12.1" outlineLevel="0" r="80">
      <c r="A80" s="37" t="n">
        <v>44344</v>
      </c>
      <c r="B80" s="16" t="s">
        <v>553</v>
      </c>
      <c r="C80" s="16" t="s">
        <v>24</v>
      </c>
      <c r="D80" s="16" t="s">
        <v>25</v>
      </c>
      <c r="E80" s="7" t="n">
        <v>4</v>
      </c>
      <c r="F80" s="16" t="s">
        <v>19</v>
      </c>
      <c r="G80" s="6" t="n">
        <v>1.57</v>
      </c>
      <c r="H80" s="6" t="n">
        <v>368.89</v>
      </c>
      <c r="I80" s="6" t="n">
        <v>335.52</v>
      </c>
      <c r="J80" s="6" t="n">
        <v>0.63</v>
      </c>
      <c r="K80" s="6" t="n">
        <v>6.28</v>
      </c>
      <c r="L80" s="6" t="n">
        <v>5.65</v>
      </c>
      <c r="M80" s="6" t="n">
        <v>0.42</v>
      </c>
      <c r="N80" s="6" t="n">
        <v>0.38</v>
      </c>
    </row>
    <row collapsed="false" customFormat="false" customHeight="false" hidden="false" ht="12.1" outlineLevel="0" r="81">
      <c r="A81" s="37" t="n">
        <v>44349</v>
      </c>
      <c r="B81" s="16" t="s">
        <v>553</v>
      </c>
      <c r="C81" s="16" t="s">
        <v>69</v>
      </c>
      <c r="D81" s="16" t="s">
        <v>70</v>
      </c>
      <c r="E81" s="7" t="n">
        <v>1</v>
      </c>
      <c r="F81" s="16" t="s">
        <v>19</v>
      </c>
      <c r="G81" s="6" t="n">
        <v>1.65</v>
      </c>
      <c r="H81" s="6" t="n">
        <v>314.66</v>
      </c>
      <c r="I81" s="6" t="n">
        <v>273.95</v>
      </c>
      <c r="J81" s="6" t="n">
        <v>0.17</v>
      </c>
      <c r="K81" s="6" t="n">
        <v>1.65</v>
      </c>
      <c r="L81" s="6" t="n">
        <v>1.48</v>
      </c>
      <c r="M81" s="6" t="n">
        <v>0.54</v>
      </c>
      <c r="N81" s="6" t="n">
        <v>0.47</v>
      </c>
    </row>
    <row collapsed="false" customFormat="false" customHeight="false" hidden="false" ht="12.1" outlineLevel="0" r="82">
      <c r="A82" s="37" t="n">
        <v>44350</v>
      </c>
      <c r="B82" s="16" t="s">
        <v>553</v>
      </c>
      <c r="C82" s="16" t="s">
        <v>27</v>
      </c>
      <c r="D82" s="16" t="s">
        <v>28</v>
      </c>
      <c r="E82" s="7" t="n">
        <v>2</v>
      </c>
      <c r="F82" s="16" t="s">
        <v>19</v>
      </c>
      <c r="G82" s="6" t="n">
        <v>4.13</v>
      </c>
      <c r="H82" s="6" t="n">
        <v>887.42</v>
      </c>
      <c r="I82" s="6" t="n">
        <v>689.85</v>
      </c>
      <c r="J82" s="6" t="n">
        <v>0.83</v>
      </c>
      <c r="K82" s="6" t="n">
        <v>8.26</v>
      </c>
      <c r="L82" s="6" t="n">
        <v>7.43</v>
      </c>
      <c r="M82" s="6" t="n">
        <v>0.54</v>
      </c>
      <c r="N82" s="6" t="n">
        <v>0.42</v>
      </c>
    </row>
    <row collapsed="false" customFormat="false" customHeight="false" hidden="false" ht="12.1" outlineLevel="0" r="83">
      <c r="A83" s="37" t="n">
        <v>44356</v>
      </c>
      <c r="B83" s="16" t="s">
        <v>553</v>
      </c>
      <c r="C83" s="16" t="s">
        <v>60</v>
      </c>
      <c r="D83" s="16" t="s">
        <v>61</v>
      </c>
      <c r="E83" s="7" t="n">
        <v>1</v>
      </c>
      <c r="F83" s="16" t="s">
        <v>19</v>
      </c>
      <c r="G83" s="6" t="n">
        <v>1.13</v>
      </c>
      <c r="H83" s="6" t="n">
        <v>391.9</v>
      </c>
      <c r="I83" s="6" t="n">
        <v>293.14</v>
      </c>
      <c r="J83" s="6" t="n">
        <v>0.11</v>
      </c>
      <c r="K83" s="6" t="n">
        <v>1.13</v>
      </c>
      <c r="L83" s="6" t="n">
        <v>1.02</v>
      </c>
      <c r="M83" s="6" t="n">
        <v>0.35</v>
      </c>
      <c r="N83" s="6" t="n">
        <v>0.26</v>
      </c>
    </row>
    <row collapsed="false" customFormat="false" customHeight="false" hidden="false" ht="12.1" outlineLevel="0" r="84">
      <c r="A84" s="37" t="n">
        <v>44361</v>
      </c>
      <c r="B84" s="16" t="s">
        <v>553</v>
      </c>
      <c r="C84" s="16" t="s">
        <v>36</v>
      </c>
      <c r="D84" s="16" t="s">
        <v>37</v>
      </c>
      <c r="E84" s="7" t="n">
        <v>10</v>
      </c>
      <c r="F84" s="16" t="s">
        <v>19</v>
      </c>
      <c r="G84" s="6" t="n">
        <v>0.65</v>
      </c>
      <c r="H84" s="6" t="n">
        <v>76.27</v>
      </c>
      <c r="I84" s="6" t="n">
        <v>78.25</v>
      </c>
      <c r="J84" s="6" t="n">
        <v>0.65</v>
      </c>
      <c r="K84" s="6" t="n">
        <v>6.5</v>
      </c>
      <c r="L84" s="6" t="n">
        <v>5.85</v>
      </c>
      <c r="M84" s="6" t="n">
        <v>0.75</v>
      </c>
      <c r="N84" s="6" t="n">
        <v>0.77</v>
      </c>
    </row>
    <row collapsed="false" customFormat="false" customHeight="false" hidden="false" ht="12.1" outlineLevel="0" r="85">
      <c r="A85" s="37" t="n">
        <v>44368</v>
      </c>
      <c r="B85" s="16" t="s">
        <v>553</v>
      </c>
      <c r="C85" s="16" t="s">
        <v>73</v>
      </c>
      <c r="D85" s="16" t="s">
        <v>74</v>
      </c>
      <c r="E85" s="7" t="n">
        <v>2</v>
      </c>
      <c r="F85" s="16" t="s">
        <v>19</v>
      </c>
      <c r="G85" s="6" t="n">
        <v>1.06</v>
      </c>
      <c r="H85" s="6" t="n">
        <v>117.29</v>
      </c>
      <c r="I85" s="6" t="n">
        <v>69.13</v>
      </c>
      <c r="J85" s="6" t="n">
        <v>0.21</v>
      </c>
      <c r="K85" s="6" t="n">
        <v>2.12</v>
      </c>
      <c r="L85" s="6" t="n">
        <v>1.91</v>
      </c>
      <c r="M85" s="6" t="n">
        <v>1.38</v>
      </c>
      <c r="N85" s="6" t="n">
        <v>0.81</v>
      </c>
    </row>
    <row collapsed="false" customFormat="false" customHeight="false" hidden="false" ht="12.1" outlineLevel="0" r="86">
      <c r="A86" s="37" t="n">
        <v>44368</v>
      </c>
      <c r="B86" s="16" t="s">
        <v>553</v>
      </c>
      <c r="C86" s="16" t="s">
        <v>54</v>
      </c>
      <c r="D86" s="16" t="s">
        <v>55</v>
      </c>
      <c r="E86" s="7" t="n">
        <v>2</v>
      </c>
      <c r="F86" s="16" t="s">
        <v>19</v>
      </c>
      <c r="G86" s="6" t="n">
        <v>3.6</v>
      </c>
      <c r="H86" s="6" t="n">
        <v>463.5</v>
      </c>
      <c r="I86" s="6" t="n">
        <v>454.23</v>
      </c>
      <c r="J86" s="6" t="n">
        <v>0.72</v>
      </c>
      <c r="K86" s="6" t="n">
        <v>7.2</v>
      </c>
      <c r="L86" s="6" t="n">
        <v>6.48</v>
      </c>
      <c r="M86" s="6" t="n">
        <v>0.71</v>
      </c>
      <c r="N86" s="6" t="n">
        <v>0.7</v>
      </c>
    </row>
    <row collapsed="false" customFormat="false" customHeight="false" hidden="false" ht="12.1" outlineLevel="0" r="87">
      <c r="A87" s="37" t="n">
        <v>44370</v>
      </c>
      <c r="B87" s="16" t="s">
        <v>553</v>
      </c>
      <c r="C87" s="16" t="s">
        <v>33</v>
      </c>
      <c r="D87" s="16" t="s">
        <v>34</v>
      </c>
      <c r="E87" s="7" t="n">
        <v>20</v>
      </c>
      <c r="F87" s="16" t="s">
        <v>19</v>
      </c>
      <c r="G87" s="6" t="n">
        <v>0.12</v>
      </c>
      <c r="H87" s="6" t="n">
        <v>45.99</v>
      </c>
      <c r="I87" s="6" t="n">
        <v>36.22</v>
      </c>
      <c r="J87" s="6" t="n">
        <v>0.24</v>
      </c>
      <c r="K87" s="6" t="n">
        <v>2.4</v>
      </c>
      <c r="L87" s="6" t="n">
        <v>2.16</v>
      </c>
      <c r="M87" s="6" t="n">
        <v>0.3</v>
      </c>
      <c r="N87" s="6" t="n">
        <v>0.23</v>
      </c>
    </row>
    <row collapsed="false" customFormat="false" customHeight="false" hidden="false" ht="12.1" outlineLevel="0" r="88">
      <c r="A88" s="37" t="n">
        <v>44371</v>
      </c>
      <c r="B88" s="16" t="s">
        <v>553</v>
      </c>
      <c r="C88" s="16" t="s">
        <v>77</v>
      </c>
      <c r="D88" s="16" t="s">
        <v>78</v>
      </c>
      <c r="E88" s="7" t="n">
        <v>13</v>
      </c>
      <c r="F88" s="16" t="s">
        <v>19</v>
      </c>
      <c r="G88" s="6" t="n">
        <v>0.436</v>
      </c>
      <c r="H88" s="6" t="n">
        <v>22.8</v>
      </c>
      <c r="I88" s="6" t="n">
        <v>11.19</v>
      </c>
      <c r="J88" s="6" t="n">
        <v>1.98</v>
      </c>
      <c r="K88" s="6" t="n">
        <v>5.668</v>
      </c>
      <c r="L88" s="6" t="n">
        <v>3.69</v>
      </c>
      <c r="M88" s="6" t="n">
        <v>2.54</v>
      </c>
      <c r="N88" s="6" t="n">
        <v>1.24</v>
      </c>
    </row>
    <row collapsed="false" customFormat="false" customHeight="false" hidden="false" ht="12.1" outlineLevel="0" r="89">
      <c r="A89" s="37" t="n">
        <v>44376</v>
      </c>
      <c r="B89" s="16" t="s">
        <v>553</v>
      </c>
      <c r="C89" s="16" t="s">
        <v>83</v>
      </c>
      <c r="D89" s="16" t="s">
        <v>84</v>
      </c>
      <c r="E89" s="7" t="n">
        <v>1</v>
      </c>
      <c r="F89" s="16" t="s">
        <v>19</v>
      </c>
      <c r="G89" s="6" t="n">
        <v>1.4</v>
      </c>
      <c r="H89" s="6" t="n">
        <v>195.7</v>
      </c>
      <c r="I89" s="6" t="n">
        <v>153.35</v>
      </c>
      <c r="J89" s="6" t="n">
        <v>0.42</v>
      </c>
      <c r="K89" s="6" t="n">
        <v>1.4</v>
      </c>
      <c r="L89" s="6" t="n">
        <v>0.98</v>
      </c>
      <c r="M89" s="6" t="n">
        <v>0.64</v>
      </c>
      <c r="N89" s="6" t="n">
        <v>0.5</v>
      </c>
    </row>
    <row collapsed="false" customFormat="false" customHeight="false" hidden="false" ht="12.1" outlineLevel="0" r="90">
      <c r="A90" s="37" t="n">
        <v>44376</v>
      </c>
      <c r="B90" s="16" t="s">
        <v>553</v>
      </c>
      <c r="C90" s="16" t="s">
        <v>97</v>
      </c>
      <c r="D90" s="16" t="s">
        <v>98</v>
      </c>
      <c r="E90" s="7" t="n">
        <v>4</v>
      </c>
      <c r="F90" s="16" t="s">
        <v>19</v>
      </c>
      <c r="G90" s="6" t="n">
        <v>0.25</v>
      </c>
      <c r="H90" s="6" t="n">
        <v>23.58</v>
      </c>
      <c r="I90" s="6" t="n">
        <v>22.59</v>
      </c>
      <c r="J90" s="6" t="n">
        <v>0.1</v>
      </c>
      <c r="K90" s="6" t="n">
        <v>1</v>
      </c>
      <c r="L90" s="6" t="n">
        <v>0.9</v>
      </c>
      <c r="M90" s="6" t="n">
        <v>1</v>
      </c>
      <c r="N90" s="6" t="n">
        <v>0.95</v>
      </c>
    </row>
    <row collapsed="false" customFormat="false" customHeight="false" hidden="false" ht="12.1" outlineLevel="0" r="91">
      <c r="A91" s="37" t="n">
        <v>44378</v>
      </c>
      <c r="B91" s="16" t="s">
        <v>553</v>
      </c>
      <c r="C91" s="16" t="s">
        <v>71</v>
      </c>
      <c r="D91" s="16" t="s">
        <v>72</v>
      </c>
      <c r="E91" s="7" t="n">
        <v>6</v>
      </c>
      <c r="F91" s="16" t="s">
        <v>19</v>
      </c>
      <c r="G91" s="6" t="n">
        <v>0.49</v>
      </c>
      <c r="H91" s="6" t="n">
        <v>66.33</v>
      </c>
      <c r="I91" s="6" t="n">
        <v>62.68</v>
      </c>
      <c r="J91" s="6" t="n">
        <v>0.29</v>
      </c>
      <c r="K91" s="6" t="n">
        <v>2.94</v>
      </c>
      <c r="L91" s="6" t="n">
        <v>2.65</v>
      </c>
      <c r="M91" s="6" t="n">
        <v>0.7</v>
      </c>
      <c r="N91" s="6" t="n">
        <v>0.67</v>
      </c>
    </row>
    <row collapsed="false" customFormat="false" customHeight="false" hidden="false" ht="12.1" outlineLevel="0" r="92">
      <c r="A92" s="37" t="n">
        <v>44379</v>
      </c>
      <c r="B92" s="16" t="s">
        <v>553</v>
      </c>
      <c r="C92" s="16" t="s">
        <v>45</v>
      </c>
      <c r="D92" s="16" t="s">
        <v>46</v>
      </c>
      <c r="E92" s="7" t="n">
        <v>3</v>
      </c>
      <c r="F92" s="16" t="s">
        <v>19</v>
      </c>
      <c r="G92" s="6" t="n">
        <v>0.9</v>
      </c>
      <c r="H92" s="6" t="n">
        <v>156.18</v>
      </c>
      <c r="I92" s="6" t="n">
        <v>100.86</v>
      </c>
      <c r="J92" s="6" t="n">
        <v>0.27</v>
      </c>
      <c r="K92" s="6" t="n">
        <v>2.7</v>
      </c>
      <c r="L92" s="6" t="n">
        <v>2.43</v>
      </c>
      <c r="M92" s="6" t="n">
        <v>0.8</v>
      </c>
      <c r="N92" s="6" t="n">
        <v>0.52</v>
      </c>
    </row>
    <row collapsed="false" customFormat="false" customHeight="false" hidden="false" ht="12.1" outlineLevel="0" r="93">
      <c r="A93" s="37" t="n">
        <v>44379</v>
      </c>
      <c r="B93" s="16" t="s">
        <v>553</v>
      </c>
      <c r="C93" s="16" t="s">
        <v>51</v>
      </c>
      <c r="D93" s="16" t="s">
        <v>52</v>
      </c>
      <c r="E93" s="7" t="n">
        <v>7</v>
      </c>
      <c r="F93" s="16" t="s">
        <v>19</v>
      </c>
      <c r="G93" s="6" t="n">
        <v>0.37</v>
      </c>
      <c r="H93" s="6" t="n">
        <v>53.07</v>
      </c>
      <c r="I93" s="6" t="n">
        <v>41.65</v>
      </c>
      <c r="J93" s="6" t="n">
        <v>0.26</v>
      </c>
      <c r="K93" s="6" t="n">
        <v>2.59</v>
      </c>
      <c r="L93" s="6" t="n">
        <v>2.33</v>
      </c>
      <c r="M93" s="6" t="n">
        <v>0.8</v>
      </c>
      <c r="N93" s="6" t="n">
        <v>0.63</v>
      </c>
    </row>
    <row collapsed="false" customFormat="false" customHeight="false" hidden="false" ht="12.1" outlineLevel="0" r="94">
      <c r="A94" s="37" t="n">
        <v>44391</v>
      </c>
      <c r="B94" s="16" t="s">
        <v>553</v>
      </c>
      <c r="C94" s="16" t="s">
        <v>30</v>
      </c>
      <c r="D94" s="16" t="s">
        <v>31</v>
      </c>
      <c r="E94" s="7" t="n">
        <v>6</v>
      </c>
      <c r="F94" s="16" t="s">
        <v>19</v>
      </c>
      <c r="G94" s="6" t="n">
        <v>1.3</v>
      </c>
      <c r="H94" s="6" t="n">
        <v>117.91</v>
      </c>
      <c r="I94" s="6" t="n">
        <v>104.94</v>
      </c>
      <c r="J94" s="6" t="n">
        <v>0.78</v>
      </c>
      <c r="K94" s="6" t="n">
        <v>7.8</v>
      </c>
      <c r="L94" s="6" t="n">
        <v>7.02</v>
      </c>
      <c r="M94" s="6" t="n">
        <v>1.11</v>
      </c>
      <c r="N94" s="6" t="n">
        <v>0.99</v>
      </c>
    </row>
    <row collapsed="false" customFormat="false" customHeight="false" hidden="false" ht="12.1" outlineLevel="0" r="95">
      <c r="A95" s="37" t="n">
        <v>44406</v>
      </c>
      <c r="B95" s="16" t="s">
        <v>553</v>
      </c>
      <c r="C95" s="16" t="s">
        <v>39</v>
      </c>
      <c r="D95" s="16" t="s">
        <v>40</v>
      </c>
      <c r="E95" s="7" t="n">
        <v>32</v>
      </c>
      <c r="F95" s="16" t="s">
        <v>19</v>
      </c>
      <c r="G95" s="6" t="n">
        <v>0.45</v>
      </c>
      <c r="H95" s="6" t="n">
        <v>22.79</v>
      </c>
      <c r="I95" s="6" t="n">
        <v>20.18</v>
      </c>
      <c r="J95" s="6" t="n">
        <v>1.44</v>
      </c>
      <c r="K95" s="6" t="n">
        <v>14.4</v>
      </c>
      <c r="L95" s="6" t="n">
        <v>12.96</v>
      </c>
      <c r="M95" s="6" t="n">
        <v>2.01</v>
      </c>
      <c r="N95" s="6" t="n">
        <v>1.78</v>
      </c>
    </row>
    <row collapsed="false" customFormat="false" customHeight="false" hidden="false" ht="12.1" outlineLevel="0" r="96">
      <c r="A96" s="37" t="n">
        <v>44407</v>
      </c>
      <c r="B96" s="16" t="s">
        <v>553</v>
      </c>
      <c r="C96" s="16" t="s">
        <v>93</v>
      </c>
      <c r="D96" s="16" t="s">
        <v>94</v>
      </c>
      <c r="E96" s="7" t="n">
        <v>2</v>
      </c>
      <c r="F96" s="16" t="s">
        <v>19</v>
      </c>
      <c r="G96" s="6" t="n">
        <v>0.151</v>
      </c>
      <c r="H96" s="6" t="n">
        <v>24.119</v>
      </c>
      <c r="I96" s="6" t="n">
        <v>20.92</v>
      </c>
      <c r="J96" s="6" t="n">
        <v>0.03</v>
      </c>
      <c r="K96" s="6" t="n">
        <v>0.302</v>
      </c>
      <c r="L96" s="6" t="n">
        <v>0.27</v>
      </c>
      <c r="M96" s="6" t="n">
        <v>0.65</v>
      </c>
      <c r="N96" s="6" t="n">
        <v>0.56</v>
      </c>
    </row>
    <row collapsed="false" customFormat="false" customHeight="false" hidden="false" ht="12.1" outlineLevel="0" r="97">
      <c r="A97" s="37" t="n">
        <v>44407</v>
      </c>
      <c r="B97" s="16" t="s">
        <v>553</v>
      </c>
      <c r="C97" s="16" t="s">
        <v>48</v>
      </c>
      <c r="D97" s="16" t="s">
        <v>49</v>
      </c>
      <c r="E97" s="7" t="n">
        <v>6</v>
      </c>
      <c r="F97" s="16" t="s">
        <v>19</v>
      </c>
      <c r="G97" s="6" t="n">
        <v>0.51</v>
      </c>
      <c r="H97" s="6" t="n">
        <v>68.3</v>
      </c>
      <c r="I97" s="6" t="n">
        <v>60.3</v>
      </c>
      <c r="J97" s="6" t="n">
        <v>0.31</v>
      </c>
      <c r="K97" s="6" t="n">
        <v>3.06</v>
      </c>
      <c r="L97" s="6" t="n">
        <v>2.75</v>
      </c>
      <c r="M97" s="6" t="n">
        <v>0.76</v>
      </c>
      <c r="N97" s="6" t="n">
        <v>0.67</v>
      </c>
    </row>
    <row collapsed="false" customFormat="false" customHeight="false" hidden="false" ht="12.1" outlineLevel="0" r="98">
      <c r="A98" s="37" t="n">
        <v>44413</v>
      </c>
      <c r="B98" s="16" t="s">
        <v>553</v>
      </c>
      <c r="C98" s="16" t="s">
        <v>21</v>
      </c>
      <c r="D98" s="16" t="s">
        <v>22</v>
      </c>
      <c r="E98" s="7" t="n">
        <v>20</v>
      </c>
      <c r="F98" s="16" t="s">
        <v>19</v>
      </c>
      <c r="G98" s="6" t="n">
        <v>0.348</v>
      </c>
      <c r="H98" s="6" t="n">
        <v>54.06</v>
      </c>
      <c r="I98" s="6" t="n">
        <v>51.81</v>
      </c>
      <c r="J98" s="6" t="n">
        <v>0.7</v>
      </c>
      <c r="K98" s="6" t="n">
        <v>6.96</v>
      </c>
      <c r="L98" s="6" t="n">
        <v>6.26</v>
      </c>
      <c r="M98" s="6" t="n">
        <v>0.6</v>
      </c>
      <c r="N98" s="6" t="n">
        <v>0.58</v>
      </c>
    </row>
    <row collapsed="false" customFormat="false" customHeight="false" hidden="false" ht="12.1" outlineLevel="0" r="99">
      <c r="A99" s="37" t="n">
        <v>44414</v>
      </c>
      <c r="B99" s="16" t="s">
        <v>553</v>
      </c>
      <c r="C99" s="16" t="s">
        <v>16</v>
      </c>
      <c r="D99" s="16" t="s">
        <v>18</v>
      </c>
      <c r="E99" s="7" t="n">
        <v>16</v>
      </c>
      <c r="F99" s="16" t="s">
        <v>19</v>
      </c>
      <c r="G99" s="6" t="n">
        <v>1.64</v>
      </c>
      <c r="H99" s="6" t="n">
        <v>142.77</v>
      </c>
      <c r="I99" s="6" t="n">
        <v>118.5</v>
      </c>
      <c r="J99" s="6" t="n">
        <v>2.62</v>
      </c>
      <c r="K99" s="6" t="n">
        <v>26.24</v>
      </c>
      <c r="L99" s="6" t="n">
        <v>23.62</v>
      </c>
      <c r="M99" s="6" t="n">
        <v>1.25</v>
      </c>
      <c r="N99" s="6" t="n">
        <v>1.03</v>
      </c>
    </row>
    <row collapsed="false" customFormat="false" customHeight="false" hidden="false" ht="12.1" outlineLevel="0" r="100">
      <c r="A100" s="37" t="n">
        <v>44419</v>
      </c>
      <c r="B100" s="16" t="s">
        <v>553</v>
      </c>
      <c r="C100" s="16" t="s">
        <v>75</v>
      </c>
      <c r="D100" s="16" t="s">
        <v>76</v>
      </c>
      <c r="E100" s="7" t="n">
        <v>1</v>
      </c>
      <c r="F100" s="16" t="s">
        <v>19</v>
      </c>
      <c r="G100" s="6" t="n">
        <v>0.61</v>
      </c>
      <c r="H100" s="6" t="n">
        <v>85.04</v>
      </c>
      <c r="I100" s="6" t="n">
        <v>53.88</v>
      </c>
      <c r="J100" s="6" t="n">
        <v>0.18</v>
      </c>
      <c r="K100" s="6" t="n">
        <v>0.61</v>
      </c>
      <c r="L100" s="6" t="n">
        <v>0.43</v>
      </c>
      <c r="M100" s="6" t="n">
        <v>0.8</v>
      </c>
      <c r="N100" s="6" t="n">
        <v>0.51</v>
      </c>
    </row>
    <row collapsed="false" customFormat="false" customHeight="false" hidden="false" ht="12.1" outlineLevel="0" r="101">
      <c r="A101" s="37" t="n">
        <v>44419</v>
      </c>
      <c r="B101" s="16" t="s">
        <v>553</v>
      </c>
      <c r="C101" s="16" t="s">
        <v>63</v>
      </c>
      <c r="D101" s="16" t="s">
        <v>64</v>
      </c>
      <c r="E101" s="7" t="n">
        <v>8</v>
      </c>
      <c r="F101" s="16" t="s">
        <v>19</v>
      </c>
      <c r="G101" s="6" t="n">
        <v>0.835</v>
      </c>
      <c r="H101" s="6" t="n">
        <v>39.78</v>
      </c>
      <c r="I101" s="6" t="n">
        <v>29.09</v>
      </c>
      <c r="J101" s="6" t="n">
        <v>1</v>
      </c>
      <c r="K101" s="6" t="n">
        <v>6.68</v>
      </c>
      <c r="L101" s="6" t="n">
        <v>5.68</v>
      </c>
      <c r="M101" s="6" t="n">
        <v>2.44</v>
      </c>
      <c r="N101" s="6" t="n">
        <v>1.78</v>
      </c>
    </row>
    <row collapsed="false" customFormat="false" customHeight="false" hidden="false" ht="12.1" outlineLevel="0" r="102">
      <c r="A102" s="37" t="n">
        <v>44419</v>
      </c>
      <c r="B102" s="16" t="s">
        <v>553</v>
      </c>
      <c r="C102" s="16" t="s">
        <v>81</v>
      </c>
      <c r="D102" s="16" t="s">
        <v>82</v>
      </c>
      <c r="E102" s="7" t="n">
        <v>3</v>
      </c>
      <c r="F102" s="16" t="s">
        <v>19</v>
      </c>
      <c r="G102" s="6" t="n">
        <v>0.24</v>
      </c>
      <c r="H102" s="6" t="n">
        <v>51.05</v>
      </c>
      <c r="I102" s="6" t="n">
        <v>42.32</v>
      </c>
      <c r="J102" s="6" t="n">
        <v>0.07</v>
      </c>
      <c r="K102" s="6" t="n">
        <v>0.72</v>
      </c>
      <c r="L102" s="6" t="n">
        <v>0.65</v>
      </c>
      <c r="M102" s="6" t="n">
        <v>0.51</v>
      </c>
      <c r="N102" s="6" t="n">
        <v>0.42</v>
      </c>
    </row>
    <row collapsed="false" customFormat="false" customHeight="false" hidden="false" ht="12.1" outlineLevel="0" r="103">
      <c r="A103" s="37" t="n">
        <v>44425</v>
      </c>
      <c r="B103" s="16" t="s">
        <v>553</v>
      </c>
      <c r="C103" s="16" t="s">
        <v>67</v>
      </c>
      <c r="D103" s="16" t="s">
        <v>68</v>
      </c>
      <c r="E103" s="7" t="n">
        <v>1</v>
      </c>
      <c r="F103" s="16" t="s">
        <v>19</v>
      </c>
      <c r="G103" s="6" t="n">
        <v>1.76</v>
      </c>
      <c r="H103" s="6" t="n">
        <v>231.07</v>
      </c>
      <c r="I103" s="6" t="n">
        <v>220.25</v>
      </c>
      <c r="J103" s="6" t="n">
        <v>0.18</v>
      </c>
      <c r="K103" s="6" t="n">
        <v>1.76</v>
      </c>
      <c r="L103" s="6" t="n">
        <v>1.58</v>
      </c>
      <c r="M103" s="6" t="n">
        <v>0.72</v>
      </c>
      <c r="N103" s="6" t="n">
        <v>0.68</v>
      </c>
    </row>
    <row collapsed="false" customFormat="false" customHeight="false" hidden="false" ht="12.1" outlineLevel="0" r="104">
      <c r="A104" s="37" t="n">
        <v>44427</v>
      </c>
      <c r="B104" s="16" t="s">
        <v>553</v>
      </c>
      <c r="C104" s="16" t="s">
        <v>65</v>
      </c>
      <c r="D104" s="16" t="s">
        <v>66</v>
      </c>
      <c r="E104" s="7" t="n">
        <v>1</v>
      </c>
      <c r="F104" s="16" t="s">
        <v>19</v>
      </c>
      <c r="G104" s="6" t="n">
        <v>0.56</v>
      </c>
      <c r="H104" s="6" t="n">
        <v>290.73</v>
      </c>
      <c r="I104" s="6" t="n">
        <v>216.5</v>
      </c>
      <c r="J104" s="6" t="n">
        <v>0.06</v>
      </c>
      <c r="K104" s="6" t="n">
        <v>0.56</v>
      </c>
      <c r="L104" s="6" t="n">
        <v>0.5</v>
      </c>
      <c r="M104" s="6" t="n">
        <v>0.23</v>
      </c>
      <c r="N104" s="6" t="n">
        <v>0.17</v>
      </c>
    </row>
    <row collapsed="false" customFormat="false" customHeight="false" hidden="false" ht="12.1" outlineLevel="0" r="105">
      <c r="A105" s="37" t="n">
        <v>44426</v>
      </c>
      <c r="B105" s="16" t="s">
        <v>553</v>
      </c>
      <c r="C105" s="16" t="s">
        <v>85</v>
      </c>
      <c r="D105" s="16" t="s">
        <v>86</v>
      </c>
      <c r="E105" s="7" t="n">
        <v>1</v>
      </c>
      <c r="F105" s="16" t="s">
        <v>19</v>
      </c>
      <c r="G105" s="6" t="n">
        <v>0.5301</v>
      </c>
      <c r="H105" s="6" t="n">
        <v>42.33</v>
      </c>
      <c r="I105" s="6" t="n">
        <v>38.77</v>
      </c>
      <c r="J105" s="6" t="n">
        <v>0.16</v>
      </c>
      <c r="K105" s="6" t="n">
        <v>0.5301</v>
      </c>
      <c r="L105" s="6" t="n">
        <v>0.37</v>
      </c>
      <c r="M105" s="6" t="n">
        <v>0.95</v>
      </c>
      <c r="N105" s="6" t="n">
        <v>0.87</v>
      </c>
    </row>
    <row collapsed="false" customFormat="false" customHeight="false" hidden="false" ht="12.1" outlineLevel="0" r="106">
      <c r="A106" s="37" t="n">
        <v>44426</v>
      </c>
      <c r="B106" s="16" t="s">
        <v>553</v>
      </c>
      <c r="C106" s="16" t="s">
        <v>89</v>
      </c>
      <c r="D106" s="16" t="s">
        <v>90</v>
      </c>
      <c r="E106" s="7" t="n">
        <v>4</v>
      </c>
      <c r="F106" s="16" t="s">
        <v>19</v>
      </c>
      <c r="G106" s="6" t="n">
        <v>0.4775</v>
      </c>
      <c r="H106" s="6" t="n">
        <v>49.14</v>
      </c>
      <c r="I106" s="6" t="n">
        <v>44.49</v>
      </c>
      <c r="J106" s="6" t="n">
        <v>0.19</v>
      </c>
      <c r="K106" s="6" t="n">
        <v>1.91</v>
      </c>
      <c r="L106" s="6" t="n">
        <v>1.72</v>
      </c>
      <c r="M106" s="6" t="n">
        <v>0.97</v>
      </c>
      <c r="N106" s="6" t="n">
        <v>0.88</v>
      </c>
    </row>
    <row collapsed="false" customFormat="false" customHeight="false" hidden="false" ht="12.1" outlineLevel="0" r="107">
      <c r="A107" s="37" t="n">
        <v>44426</v>
      </c>
      <c r="B107" s="16" t="s">
        <v>553</v>
      </c>
      <c r="C107" s="16" t="s">
        <v>42</v>
      </c>
      <c r="D107" s="16" t="s">
        <v>43</v>
      </c>
      <c r="E107" s="7" t="n">
        <v>10</v>
      </c>
      <c r="F107" s="16" t="s">
        <v>19</v>
      </c>
      <c r="G107" s="6" t="n">
        <v>0.525</v>
      </c>
      <c r="H107" s="6" t="n">
        <v>78.81</v>
      </c>
      <c r="I107" s="6" t="n">
        <v>64.48</v>
      </c>
      <c r="J107" s="6" t="n">
        <v>0.53</v>
      </c>
      <c r="K107" s="6" t="n">
        <v>5.25</v>
      </c>
      <c r="L107" s="6" t="n">
        <v>4.72</v>
      </c>
      <c r="M107" s="6" t="n">
        <v>0.73</v>
      </c>
      <c r="N107" s="6" t="n">
        <v>0.6</v>
      </c>
    </row>
    <row collapsed="false" customFormat="false" customHeight="false" hidden="false" ht="12.1" outlineLevel="0" r="108">
      <c r="A108" s="37" t="n">
        <v>44427</v>
      </c>
      <c r="B108" s="16" t="s">
        <v>553</v>
      </c>
      <c r="C108" s="16" t="s">
        <v>79</v>
      </c>
      <c r="D108" s="16" t="s">
        <v>80</v>
      </c>
      <c r="E108" s="7" t="n">
        <v>1</v>
      </c>
      <c r="F108" s="16" t="s">
        <v>19</v>
      </c>
      <c r="G108" s="6" t="n">
        <v>1.48</v>
      </c>
      <c r="H108" s="6" t="n">
        <v>196.51</v>
      </c>
      <c r="I108" s="6" t="n">
        <v>161.42</v>
      </c>
      <c r="J108" s="6" t="n">
        <v>0.15</v>
      </c>
      <c r="K108" s="6" t="n">
        <v>1.48</v>
      </c>
      <c r="L108" s="6" t="n">
        <v>1.33</v>
      </c>
      <c r="M108" s="6" t="n">
        <v>0.82</v>
      </c>
      <c r="N108" s="6" t="n">
        <v>0.68</v>
      </c>
    </row>
    <row collapsed="false" customFormat="false" customHeight="false" hidden="false" ht="12.1" outlineLevel="0" r="109">
      <c r="A109" s="37" t="n">
        <v>44427</v>
      </c>
      <c r="B109" s="16" t="s">
        <v>553</v>
      </c>
      <c r="C109" s="16" t="s">
        <v>85</v>
      </c>
      <c r="D109" s="16" t="s">
        <v>86</v>
      </c>
      <c r="E109" s="7" t="n">
        <v>1</v>
      </c>
      <c r="F109" s="16" t="s">
        <v>19</v>
      </c>
      <c r="G109" s="6" t="n">
        <v>0.5301</v>
      </c>
      <c r="H109" s="6" t="n">
        <v>41.6199</v>
      </c>
      <c r="I109" s="6" t="n">
        <v>38.77</v>
      </c>
      <c r="J109" s="6" t="n">
        <v>0.16</v>
      </c>
      <c r="K109" s="6" t="n">
        <v>0.5301</v>
      </c>
      <c r="L109" s="6" t="n">
        <v>0.37</v>
      </c>
      <c r="M109" s="6" t="n">
        <v>0.95</v>
      </c>
      <c r="N109" s="6" t="n">
        <v>0.89</v>
      </c>
    </row>
    <row collapsed="false" customFormat="false" customHeight="false" hidden="false" ht="12.1" outlineLevel="0" r="110">
      <c r="A110" s="37" t="n">
        <v>44431</v>
      </c>
      <c r="B110" s="16" t="s">
        <v>553</v>
      </c>
      <c r="C110" s="16" t="s">
        <v>57</v>
      </c>
      <c r="D110" s="16" t="s">
        <v>58</v>
      </c>
      <c r="E110" s="7" t="n">
        <v>2</v>
      </c>
      <c r="F110" s="16" t="s">
        <v>19</v>
      </c>
      <c r="G110" s="6" t="n">
        <v>1.06</v>
      </c>
      <c r="H110" s="6" t="n">
        <v>179.44</v>
      </c>
      <c r="I110" s="6" t="n">
        <v>150.71</v>
      </c>
      <c r="J110" s="6" t="n">
        <v>0.21</v>
      </c>
      <c r="K110" s="6" t="n">
        <v>2.12</v>
      </c>
      <c r="L110" s="6" t="n">
        <v>1.91</v>
      </c>
      <c r="M110" s="6" t="n">
        <v>0.63</v>
      </c>
      <c r="N110" s="6" t="n">
        <v>0.53</v>
      </c>
    </row>
    <row collapsed="false" customFormat="false" customHeight="false" hidden="false" ht="12.1" outlineLevel="0" r="111">
      <c r="A111" s="37" t="n">
        <v>44434</v>
      </c>
      <c r="B111" s="16" t="s">
        <v>553</v>
      </c>
      <c r="C111" s="16" t="s">
        <v>24</v>
      </c>
      <c r="D111" s="16" t="s">
        <v>25</v>
      </c>
      <c r="E111" s="7" t="n">
        <v>4</v>
      </c>
      <c r="F111" s="16" t="s">
        <v>19</v>
      </c>
      <c r="G111" s="6" t="n">
        <v>1.57</v>
      </c>
      <c r="H111" s="6" t="n">
        <v>362.66</v>
      </c>
      <c r="I111" s="6" t="n">
        <v>335.52</v>
      </c>
      <c r="J111" s="6" t="n">
        <v>0.63</v>
      </c>
      <c r="K111" s="6" t="n">
        <v>6.28</v>
      </c>
      <c r="L111" s="6" t="n">
        <v>5.65</v>
      </c>
      <c r="M111" s="6" t="n">
        <v>0.42</v>
      </c>
      <c r="N111" s="6" t="n">
        <v>0.39</v>
      </c>
    </row>
    <row collapsed="false" customFormat="false" customHeight="false" hidden="false" ht="12.1" outlineLevel="0" r="112">
      <c r="A112" s="37" t="n">
        <v>44435</v>
      </c>
      <c r="B112" s="16" t="s">
        <v>553</v>
      </c>
      <c r="C112" s="16" t="s">
        <v>24</v>
      </c>
      <c r="D112" s="16" t="s">
        <v>25</v>
      </c>
      <c r="E112" s="7" t="n">
        <v>4</v>
      </c>
      <c r="F112" s="16" t="s">
        <v>19</v>
      </c>
      <c r="G112" s="6" t="n">
        <v>1.57</v>
      </c>
      <c r="H112" s="6" t="n">
        <v>365.19</v>
      </c>
      <c r="I112" s="6" t="n">
        <v>335.52</v>
      </c>
      <c r="J112" s="6" t="n">
        <v>0.63</v>
      </c>
      <c r="K112" s="6" t="n">
        <v>6.28</v>
      </c>
      <c r="L112" s="6" t="n">
        <v>5.65</v>
      </c>
      <c r="M112" s="6" t="n">
        <v>0.42</v>
      </c>
      <c r="N112" s="6" t="n">
        <v>0.39</v>
      </c>
    </row>
    <row collapsed="false" customFormat="false" customHeight="false" hidden="false" ht="12.1" outlineLevel="0" r="113">
      <c r="A113" s="37" t="n">
        <v>44438</v>
      </c>
      <c r="B113" s="16" t="s">
        <v>553</v>
      </c>
      <c r="C113" s="16" t="s">
        <v>87</v>
      </c>
      <c r="D113" s="16" t="s">
        <v>88</v>
      </c>
      <c r="E113" s="7" t="n">
        <v>2</v>
      </c>
      <c r="F113" s="16" t="s">
        <v>19</v>
      </c>
      <c r="G113" s="6" t="n">
        <v>0.4</v>
      </c>
      <c r="H113" s="6" t="n">
        <v>36.38</v>
      </c>
      <c r="I113" s="6" t="n">
        <v>31.51</v>
      </c>
      <c r="J113" s="6" t="n">
        <v>0.08</v>
      </c>
      <c r="K113" s="6" t="n">
        <v>0.8</v>
      </c>
      <c r="L113" s="6" t="n">
        <v>0.72</v>
      </c>
      <c r="M113" s="6" t="n">
        <v>1.14</v>
      </c>
      <c r="N113" s="6" t="n">
        <v>0.99</v>
      </c>
    </row>
    <row collapsed="false" customFormat="false" customHeight="false" hidden="false" ht="12.1" outlineLevel="0" r="114">
      <c r="A114" s="37" t="n">
        <v>44440</v>
      </c>
      <c r="B114" s="16" t="s">
        <v>553</v>
      </c>
      <c r="C114" s="16" t="s">
        <v>69</v>
      </c>
      <c r="D114" s="16" t="s">
        <v>70</v>
      </c>
      <c r="E114" s="7" t="n">
        <v>1</v>
      </c>
      <c r="F114" s="16" t="s">
        <v>19</v>
      </c>
      <c r="G114" s="6" t="n">
        <v>1.65</v>
      </c>
      <c r="H114" s="6" t="n">
        <v>326.18</v>
      </c>
      <c r="I114" s="6" t="n">
        <v>273.95</v>
      </c>
      <c r="J114" s="6" t="n">
        <v>0.17</v>
      </c>
      <c r="K114" s="6" t="n">
        <v>1.65</v>
      </c>
      <c r="L114" s="6" t="n">
        <v>1.48</v>
      </c>
      <c r="M114" s="6" t="n">
        <v>0.54</v>
      </c>
      <c r="N114" s="6" t="n">
        <v>0.45</v>
      </c>
    </row>
    <row collapsed="false" customFormat="false" customHeight="false" hidden="false" ht="12.1" outlineLevel="0" r="115">
      <c r="A115" s="37" t="n">
        <v>44441</v>
      </c>
      <c r="B115" s="16" t="s">
        <v>553</v>
      </c>
      <c r="C115" s="16" t="s">
        <v>27</v>
      </c>
      <c r="D115" s="16" t="s">
        <v>28</v>
      </c>
      <c r="E115" s="7" t="n">
        <v>2</v>
      </c>
      <c r="F115" s="16" t="s">
        <v>19</v>
      </c>
      <c r="G115" s="6" t="n">
        <v>4.13</v>
      </c>
      <c r="H115" s="6" t="n">
        <v>943.29</v>
      </c>
      <c r="I115" s="6" t="n">
        <v>689.85</v>
      </c>
      <c r="J115" s="6" t="n">
        <v>0.83</v>
      </c>
      <c r="K115" s="6" t="n">
        <v>8.26</v>
      </c>
      <c r="L115" s="6" t="n">
        <v>7.43</v>
      </c>
      <c r="M115" s="6" t="n">
        <v>0.54</v>
      </c>
      <c r="N115" s="6" t="n">
        <v>0.39</v>
      </c>
    </row>
    <row collapsed="false" customFormat="false" customHeight="false" hidden="false" ht="12.1" outlineLevel="0" r="116">
      <c r="A116" s="37" t="n">
        <v>44442</v>
      </c>
      <c r="B116" s="16" t="s">
        <v>553</v>
      </c>
      <c r="C116" s="16" t="s">
        <v>27</v>
      </c>
      <c r="D116" s="16" t="s">
        <v>28</v>
      </c>
      <c r="E116" s="7" t="n">
        <v>2</v>
      </c>
      <c r="F116" s="16" t="s">
        <v>19</v>
      </c>
      <c r="G116" s="6" t="n">
        <v>4.13</v>
      </c>
      <c r="H116" s="6" t="n">
        <v>950.67</v>
      </c>
      <c r="I116" s="6" t="n">
        <v>689.85</v>
      </c>
      <c r="J116" s="6" t="n">
        <v>0.83</v>
      </c>
      <c r="K116" s="6" t="n">
        <v>8.26</v>
      </c>
      <c r="L116" s="6" t="n">
        <v>7.43</v>
      </c>
      <c r="M116" s="6" t="n">
        <v>0.54</v>
      </c>
      <c r="N116" s="6" t="n">
        <v>0.39</v>
      </c>
    </row>
    <row collapsed="false" customFormat="false" customHeight="false" hidden="false" ht="12.1" outlineLevel="0" r="117">
      <c r="A117" s="37" t="n">
        <v>44448</v>
      </c>
      <c r="B117" s="16" t="s">
        <v>553</v>
      </c>
      <c r="C117" s="16" t="s">
        <v>60</v>
      </c>
      <c r="D117" s="16" t="s">
        <v>61</v>
      </c>
      <c r="E117" s="7" t="n">
        <v>1</v>
      </c>
      <c r="F117" s="16" t="s">
        <v>19</v>
      </c>
      <c r="G117" s="6" t="n">
        <v>1.13</v>
      </c>
      <c r="H117" s="6" t="n">
        <v>377.71</v>
      </c>
      <c r="I117" s="6" t="n">
        <v>293.14</v>
      </c>
      <c r="J117" s="6" t="n">
        <v>0.11</v>
      </c>
      <c r="K117" s="6" t="n">
        <v>1.13</v>
      </c>
      <c r="L117" s="6" t="n">
        <v>1.02</v>
      </c>
      <c r="M117" s="6" t="n">
        <v>0.35</v>
      </c>
      <c r="N117" s="6" t="n">
        <v>0.27</v>
      </c>
    </row>
    <row collapsed="false" customFormat="false" customHeight="false" hidden="false" ht="12.1" outlineLevel="0" r="118">
      <c r="A118" s="37" t="n">
        <v>44449</v>
      </c>
      <c r="B118" s="16" t="s">
        <v>553</v>
      </c>
      <c r="C118" s="16" t="s">
        <v>60</v>
      </c>
      <c r="D118" s="16" t="s">
        <v>61</v>
      </c>
      <c r="E118" s="7" t="n">
        <v>1</v>
      </c>
      <c r="F118" s="16" t="s">
        <v>19</v>
      </c>
      <c r="G118" s="6" t="n">
        <v>1.13</v>
      </c>
      <c r="H118" s="6" t="n">
        <v>371.43</v>
      </c>
      <c r="I118" s="6" t="n">
        <v>293.14</v>
      </c>
      <c r="J118" s="6" t="n">
        <v>0.11</v>
      </c>
      <c r="K118" s="6" t="n">
        <v>1.13</v>
      </c>
      <c r="L118" s="6" t="n">
        <v>1.02</v>
      </c>
      <c r="M118" s="6" t="n">
        <v>0.35</v>
      </c>
      <c r="N118" s="6" t="n">
        <v>0.27</v>
      </c>
    </row>
    <row collapsed="false" customFormat="false" customHeight="false" hidden="false" ht="12.1" outlineLevel="0" r="119">
      <c r="A119" s="37" t="n">
        <v>44454</v>
      </c>
      <c r="B119" s="16" t="s">
        <v>553</v>
      </c>
      <c r="C119" s="16" t="s">
        <v>36</v>
      </c>
      <c r="D119" s="16" t="s">
        <v>37</v>
      </c>
      <c r="E119" s="7" t="n">
        <v>10</v>
      </c>
      <c r="F119" s="16" t="s">
        <v>19</v>
      </c>
      <c r="G119" s="6" t="n">
        <v>0.65</v>
      </c>
      <c r="H119" s="6" t="n">
        <v>73.18</v>
      </c>
      <c r="I119" s="6" t="n">
        <v>78.25</v>
      </c>
      <c r="J119" s="6" t="n">
        <v>0.65</v>
      </c>
      <c r="K119" s="6" t="n">
        <v>6.5</v>
      </c>
      <c r="L119" s="6" t="n">
        <v>5.85</v>
      </c>
      <c r="M119" s="6" t="n">
        <v>0.75</v>
      </c>
      <c r="N119" s="6" t="n">
        <v>0.8</v>
      </c>
    </row>
    <row collapsed="false" customFormat="false" customHeight="false" hidden="false" ht="12.1" outlineLevel="0" r="120">
      <c r="A120" s="37" t="n">
        <v>44460</v>
      </c>
      <c r="B120" s="16" t="s">
        <v>553</v>
      </c>
      <c r="C120" s="16" t="s">
        <v>73</v>
      </c>
      <c r="D120" s="16" t="s">
        <v>74</v>
      </c>
      <c r="E120" s="7" t="n">
        <v>2</v>
      </c>
      <c r="F120" s="16" t="s">
        <v>19</v>
      </c>
      <c r="G120" s="6" t="n">
        <v>1.07</v>
      </c>
      <c r="H120" s="6" t="n">
        <v>119.3</v>
      </c>
      <c r="I120" s="6" t="n">
        <v>69.13</v>
      </c>
      <c r="J120" s="6" t="n">
        <v>0.21</v>
      </c>
      <c r="K120" s="6" t="n">
        <v>2.14</v>
      </c>
      <c r="L120" s="6" t="n">
        <v>1.93</v>
      </c>
      <c r="M120" s="6" t="n">
        <v>1.4</v>
      </c>
      <c r="N120" s="6" t="n">
        <v>0.81</v>
      </c>
    </row>
    <row collapsed="false" customFormat="false" customHeight="false" hidden="false" ht="12.1" outlineLevel="0" r="121">
      <c r="A121" s="37" t="n">
        <v>44460</v>
      </c>
      <c r="B121" s="16" t="s">
        <v>553</v>
      </c>
      <c r="C121" s="16" t="s">
        <v>54</v>
      </c>
      <c r="D121" s="16" t="s">
        <v>55</v>
      </c>
      <c r="E121" s="7" t="n">
        <v>2</v>
      </c>
      <c r="F121" s="16" t="s">
        <v>19</v>
      </c>
      <c r="G121" s="6" t="n">
        <v>3.6</v>
      </c>
      <c r="H121" s="6" t="n">
        <v>506</v>
      </c>
      <c r="I121" s="6" t="n">
        <v>454.23</v>
      </c>
      <c r="J121" s="6" t="n">
        <v>0.72</v>
      </c>
      <c r="K121" s="6" t="n">
        <v>7.2</v>
      </c>
      <c r="L121" s="6" t="n">
        <v>6.48</v>
      </c>
      <c r="M121" s="6" t="n">
        <v>0.71</v>
      </c>
      <c r="N121" s="6" t="n">
        <v>0.64</v>
      </c>
    </row>
    <row collapsed="false" customFormat="false" customHeight="false" hidden="false" ht="12.1" outlineLevel="0" r="122">
      <c r="A122" s="37" t="n">
        <v>44462</v>
      </c>
      <c r="B122" s="16" t="s">
        <v>553</v>
      </c>
      <c r="C122" s="16" t="s">
        <v>77</v>
      </c>
      <c r="D122" s="16" t="s">
        <v>78</v>
      </c>
      <c r="E122" s="7" t="n">
        <v>13</v>
      </c>
      <c r="F122" s="16" t="s">
        <v>19</v>
      </c>
      <c r="G122" s="6" t="n">
        <v>1.559</v>
      </c>
      <c r="H122" s="6" t="n">
        <v>16.42</v>
      </c>
      <c r="I122" s="6" t="n">
        <v>11.19</v>
      </c>
      <c r="J122" s="6" t="n">
        <v>7.09</v>
      </c>
      <c r="K122" s="6" t="n">
        <v>20.267</v>
      </c>
      <c r="L122" s="6" t="n">
        <v>13.18</v>
      </c>
      <c r="M122" s="6" t="n">
        <v>9.06</v>
      </c>
      <c r="N122" s="6" t="n">
        <v>6.17</v>
      </c>
    </row>
    <row collapsed="false" customFormat="false" customHeight="false" hidden="false" ht="12.1" outlineLevel="0" r="123">
      <c r="A123" s="37" t="n">
        <v>44462</v>
      </c>
      <c r="B123" s="16" t="s">
        <v>553</v>
      </c>
      <c r="C123" s="16" t="s">
        <v>73</v>
      </c>
      <c r="D123" s="16" t="s">
        <v>74</v>
      </c>
      <c r="E123" s="7" t="n">
        <v>2</v>
      </c>
      <c r="F123" s="16" t="s">
        <v>19</v>
      </c>
      <c r="G123" s="6" t="n">
        <v>1.07</v>
      </c>
      <c r="H123" s="6" t="n">
        <v>116.76</v>
      </c>
      <c r="I123" s="6" t="n">
        <v>69.13</v>
      </c>
      <c r="J123" s="6" t="n">
        <v>0.21</v>
      </c>
      <c r="K123" s="6" t="n">
        <v>2.14</v>
      </c>
      <c r="L123" s="6" t="n">
        <v>1.93</v>
      </c>
      <c r="M123" s="6" t="n">
        <v>1.4</v>
      </c>
      <c r="N123" s="6" t="n">
        <v>0.83</v>
      </c>
    </row>
    <row collapsed="false" customFormat="false" customHeight="false" hidden="false" ht="12.1" outlineLevel="0" r="124">
      <c r="A124" s="37" t="n">
        <v>44469</v>
      </c>
      <c r="B124" s="16" t="s">
        <v>553</v>
      </c>
      <c r="C124" s="16" t="s">
        <v>71</v>
      </c>
      <c r="D124" s="16" t="s">
        <v>72</v>
      </c>
      <c r="E124" s="7" t="n">
        <v>6</v>
      </c>
      <c r="F124" s="16" t="s">
        <v>19</v>
      </c>
      <c r="G124" s="6" t="n">
        <v>0.49</v>
      </c>
      <c r="H124" s="6" t="n">
        <v>59.84</v>
      </c>
      <c r="I124" s="6" t="n">
        <v>62.68</v>
      </c>
      <c r="J124" s="6" t="n">
        <v>0.29</v>
      </c>
      <c r="K124" s="6" t="n">
        <v>2.94</v>
      </c>
      <c r="L124" s="6" t="n">
        <v>2.65</v>
      </c>
      <c r="M124" s="6" t="n">
        <v>0.7</v>
      </c>
      <c r="N124" s="6" t="n">
        <v>0.74</v>
      </c>
    </row>
    <row collapsed="false" customFormat="false" customHeight="false" hidden="false" ht="12.1" outlineLevel="0" r="125">
      <c r="A125" s="37" t="n">
        <v>44468</v>
      </c>
      <c r="B125" s="16" t="s">
        <v>553</v>
      </c>
      <c r="C125" s="16" t="s">
        <v>83</v>
      </c>
      <c r="D125" s="16" t="s">
        <v>84</v>
      </c>
      <c r="E125" s="7" t="n">
        <v>1</v>
      </c>
      <c r="F125" s="16" t="s">
        <v>19</v>
      </c>
      <c r="G125" s="6" t="n">
        <v>1.5</v>
      </c>
      <c r="H125" s="6" t="n">
        <v>241.53</v>
      </c>
      <c r="I125" s="6" t="n">
        <v>153.35</v>
      </c>
      <c r="J125" s="6" t="n">
        <v>0.45</v>
      </c>
      <c r="K125" s="6" t="n">
        <v>1.5</v>
      </c>
      <c r="L125" s="6" t="n">
        <v>1.05</v>
      </c>
      <c r="M125" s="6" t="n">
        <v>0.68</v>
      </c>
      <c r="N125" s="6" t="n">
        <v>0.43</v>
      </c>
    </row>
    <row collapsed="false" customFormat="false" customHeight="false" hidden="false" ht="12.1" outlineLevel="0" r="126">
      <c r="A126" s="37" t="n">
        <v>44468</v>
      </c>
      <c r="B126" s="16" t="s">
        <v>553</v>
      </c>
      <c r="C126" s="16" t="s">
        <v>97</v>
      </c>
      <c r="D126" s="16" t="s">
        <v>98</v>
      </c>
      <c r="E126" s="7" t="n">
        <v>4</v>
      </c>
      <c r="F126" s="16" t="s">
        <v>19</v>
      </c>
      <c r="G126" s="6" t="n">
        <v>0.25</v>
      </c>
      <c r="H126" s="6" t="n">
        <v>20.77</v>
      </c>
      <c r="I126" s="6" t="n">
        <v>22.59</v>
      </c>
      <c r="J126" s="6" t="n">
        <v>0.1</v>
      </c>
      <c r="K126" s="6" t="n">
        <v>1</v>
      </c>
      <c r="L126" s="6" t="n">
        <v>0.9</v>
      </c>
      <c r="M126" s="6" t="n">
        <v>1</v>
      </c>
      <c r="N126" s="6" t="n">
        <v>1.08</v>
      </c>
    </row>
    <row collapsed="false" customFormat="false" customHeight="false" hidden="false" ht="12.1" outlineLevel="0" r="127">
      <c r="A127" s="37" t="n">
        <v>44469</v>
      </c>
      <c r="B127" s="16" t="s">
        <v>553</v>
      </c>
      <c r="C127" s="16" t="s">
        <v>97</v>
      </c>
      <c r="D127" s="16" t="s">
        <v>98</v>
      </c>
      <c r="E127" s="7" t="n">
        <v>4</v>
      </c>
      <c r="F127" s="16" t="s">
        <v>19</v>
      </c>
      <c r="G127" s="6" t="n">
        <v>0.25</v>
      </c>
      <c r="H127" s="6" t="n">
        <v>20.43</v>
      </c>
      <c r="I127" s="6" t="n">
        <v>22.59</v>
      </c>
      <c r="J127" s="6" t="n">
        <v>0.1</v>
      </c>
      <c r="K127" s="6" t="n">
        <v>1</v>
      </c>
      <c r="L127" s="6" t="n">
        <v>0.9</v>
      </c>
      <c r="M127" s="6" t="n">
        <v>1</v>
      </c>
      <c r="N127" s="6" t="n">
        <v>1.1</v>
      </c>
    </row>
    <row collapsed="false" customFormat="false" customHeight="false" hidden="false" ht="12.1" outlineLevel="0" r="128">
      <c r="A128" s="37" t="n">
        <v>44474</v>
      </c>
      <c r="B128" s="16" t="s">
        <v>553</v>
      </c>
      <c r="C128" s="16" t="s">
        <v>51</v>
      </c>
      <c r="D128" s="16" t="s">
        <v>52</v>
      </c>
      <c r="E128" s="7" t="n">
        <v>7</v>
      </c>
      <c r="F128" s="16" t="s">
        <v>19</v>
      </c>
      <c r="G128" s="6" t="n">
        <v>0.37</v>
      </c>
      <c r="H128" s="6" t="n">
        <v>55.14</v>
      </c>
      <c r="I128" s="6" t="n">
        <v>41.65</v>
      </c>
      <c r="J128" s="6" t="n">
        <v>0.26</v>
      </c>
      <c r="K128" s="6" t="n">
        <v>2.59</v>
      </c>
      <c r="L128" s="6" t="n">
        <v>2.33</v>
      </c>
      <c r="M128" s="6" t="n">
        <v>0.8</v>
      </c>
      <c r="N128" s="6" t="n">
        <v>0.6</v>
      </c>
    </row>
    <row collapsed="false" customFormat="false" customHeight="false" hidden="false" ht="12.1" outlineLevel="0" r="129">
      <c r="A129" s="37" t="n">
        <v>44473</v>
      </c>
      <c r="B129" s="16" t="s">
        <v>553</v>
      </c>
      <c r="C129" s="16" t="s">
        <v>45</v>
      </c>
      <c r="D129" s="16" t="s">
        <v>46</v>
      </c>
      <c r="E129" s="7" t="n">
        <v>3</v>
      </c>
      <c r="F129" s="16" t="s">
        <v>19</v>
      </c>
      <c r="G129" s="6" t="n">
        <v>1</v>
      </c>
      <c r="H129" s="6" t="n">
        <v>167.13</v>
      </c>
      <c r="I129" s="6" t="n">
        <v>100.86</v>
      </c>
      <c r="J129" s="6" t="n">
        <v>0.3</v>
      </c>
      <c r="K129" s="6" t="n">
        <v>3</v>
      </c>
      <c r="L129" s="6" t="n">
        <v>2.7</v>
      </c>
      <c r="M129" s="6" t="n">
        <v>0.89</v>
      </c>
      <c r="N129" s="6" t="n">
        <v>0.54</v>
      </c>
    </row>
    <row collapsed="false" customFormat="false" customHeight="false" hidden="false" ht="12.1" outlineLevel="0" r="130">
      <c r="A130" s="37" t="n">
        <v>44483</v>
      </c>
      <c r="B130" s="16" t="s">
        <v>553</v>
      </c>
      <c r="C130" s="16" t="s">
        <v>30</v>
      </c>
      <c r="D130" s="16" t="s">
        <v>31</v>
      </c>
      <c r="E130" s="7" t="n">
        <v>6</v>
      </c>
      <c r="F130" s="16" t="s">
        <v>19</v>
      </c>
      <c r="G130" s="6" t="n">
        <v>1.3</v>
      </c>
      <c r="H130" s="6" t="n">
        <v>107.23</v>
      </c>
      <c r="I130" s="6" t="n">
        <v>104.94</v>
      </c>
      <c r="J130" s="6" t="n">
        <v>0.78</v>
      </c>
      <c r="K130" s="6" t="n">
        <v>7.8</v>
      </c>
      <c r="L130" s="6" t="n">
        <v>7.02</v>
      </c>
      <c r="M130" s="6" t="n">
        <v>1.11</v>
      </c>
      <c r="N130" s="6" t="n">
        <v>1.09</v>
      </c>
    </row>
    <row collapsed="false" customFormat="false" customHeight="false" hidden="false" ht="12.1" outlineLevel="0" r="131">
      <c r="A131" s="37" t="n">
        <v>44497</v>
      </c>
      <c r="B131" s="16" t="s">
        <v>553</v>
      </c>
      <c r="C131" s="16" t="s">
        <v>39</v>
      </c>
      <c r="D131" s="16" t="s">
        <v>40</v>
      </c>
      <c r="E131" s="7" t="n">
        <v>32</v>
      </c>
      <c r="F131" s="16" t="s">
        <v>19</v>
      </c>
      <c r="G131" s="6" t="n">
        <v>0.45</v>
      </c>
      <c r="H131" s="6" t="n">
        <v>23.42</v>
      </c>
      <c r="I131" s="6" t="n">
        <v>20.18</v>
      </c>
      <c r="J131" s="6" t="n">
        <v>1.44</v>
      </c>
      <c r="K131" s="6" t="n">
        <v>14.4</v>
      </c>
      <c r="L131" s="6" t="n">
        <v>12.96</v>
      </c>
      <c r="M131" s="6" t="n">
        <v>2.01</v>
      </c>
      <c r="N131" s="6" t="n">
        <v>1.73</v>
      </c>
    </row>
    <row collapsed="false" customFormat="false" customHeight="false" hidden="false" ht="12.1" outlineLevel="0" r="132">
      <c r="A132" s="37" t="n">
        <v>44497</v>
      </c>
      <c r="B132" s="16" t="s">
        <v>553</v>
      </c>
      <c r="C132" s="16" t="s">
        <v>48</v>
      </c>
      <c r="D132" s="16" t="s">
        <v>49</v>
      </c>
      <c r="E132" s="7" t="n">
        <v>6</v>
      </c>
      <c r="F132" s="16" t="s">
        <v>19</v>
      </c>
      <c r="G132" s="6" t="n">
        <v>0.51</v>
      </c>
      <c r="H132" s="6" t="n">
        <v>69.8041</v>
      </c>
      <c r="I132" s="6" t="n">
        <v>60.3</v>
      </c>
      <c r="J132" s="6" t="n">
        <v>0.31</v>
      </c>
      <c r="K132" s="6" t="n">
        <v>3.06</v>
      </c>
      <c r="L132" s="6" t="n">
        <v>2.75</v>
      </c>
      <c r="M132" s="6" t="n">
        <v>0.76</v>
      </c>
      <c r="N132" s="6" t="n">
        <v>0.66</v>
      </c>
    </row>
    <row collapsed="false" customFormat="false" customHeight="false" hidden="false" ht="12.1" outlineLevel="0" r="133">
      <c r="A133" s="37" t="n">
        <v>44497</v>
      </c>
      <c r="B133" s="16" t="s">
        <v>553</v>
      </c>
      <c r="C133" s="16" t="s">
        <v>33</v>
      </c>
      <c r="D133" s="16" t="s">
        <v>34</v>
      </c>
      <c r="E133" s="7" t="n">
        <v>20</v>
      </c>
      <c r="F133" s="16" t="s">
        <v>19</v>
      </c>
      <c r="G133" s="6" t="n">
        <v>0.12</v>
      </c>
      <c r="H133" s="6" t="n">
        <v>53.04</v>
      </c>
      <c r="I133" s="6" t="n">
        <v>36.22</v>
      </c>
      <c r="J133" s="6" t="n">
        <v>0.24</v>
      </c>
      <c r="K133" s="6" t="n">
        <v>2.4</v>
      </c>
      <c r="L133" s="6" t="n">
        <v>2.16</v>
      </c>
      <c r="M133" s="6" t="n">
        <v>0.3</v>
      </c>
      <c r="N133" s="6" t="n">
        <v>0.2</v>
      </c>
    </row>
    <row collapsed="false" customFormat="false" customHeight="false" hidden="false" ht="12.1" outlineLevel="0" r="134">
      <c r="A134" s="37" t="n">
        <v>44498</v>
      </c>
      <c r="B134" s="16" t="s">
        <v>553</v>
      </c>
      <c r="C134" s="16" t="s">
        <v>93</v>
      </c>
      <c r="D134" s="16" t="s">
        <v>94</v>
      </c>
      <c r="E134" s="7" t="n">
        <v>2</v>
      </c>
      <c r="F134" s="16" t="s">
        <v>19</v>
      </c>
      <c r="G134" s="6" t="n">
        <v>0.1505</v>
      </c>
      <c r="H134" s="6" t="n">
        <v>25.57</v>
      </c>
      <c r="I134" s="6" t="n">
        <v>20.92</v>
      </c>
      <c r="J134" s="6" t="n">
        <v>0.03</v>
      </c>
      <c r="K134" s="6" t="n">
        <v>0.301</v>
      </c>
      <c r="L134" s="6" t="n">
        <v>0.27</v>
      </c>
      <c r="M134" s="6" t="n">
        <v>0.65</v>
      </c>
      <c r="N134" s="6" t="n">
        <v>0.53</v>
      </c>
    </row>
    <row collapsed="false" customFormat="false" customHeight="false" hidden="false" ht="12.1" outlineLevel="0" r="135">
      <c r="A135" s="37" t="n">
        <v>44501</v>
      </c>
      <c r="B135" s="16" t="s">
        <v>553</v>
      </c>
      <c r="C135" s="16" t="s">
        <v>93</v>
      </c>
      <c r="D135" s="16" t="s">
        <v>94</v>
      </c>
      <c r="E135" s="7" t="n">
        <v>2</v>
      </c>
      <c r="F135" s="16" t="s">
        <v>19</v>
      </c>
      <c r="G135" s="6" t="n">
        <v>0.1505</v>
      </c>
      <c r="H135" s="6" t="n">
        <v>25.13</v>
      </c>
      <c r="I135" s="6" t="n">
        <v>20.92</v>
      </c>
      <c r="J135" s="6" t="n">
        <v>0.03</v>
      </c>
      <c r="K135" s="6" t="n">
        <v>0.301</v>
      </c>
      <c r="L135" s="6" t="n">
        <v>0.27</v>
      </c>
      <c r="M135" s="6" t="n">
        <v>0.65</v>
      </c>
      <c r="N135" s="6" t="n">
        <v>0.54</v>
      </c>
    </row>
    <row collapsed="false" customFormat="false" customHeight="false" hidden="false" ht="12.1" outlineLevel="0" r="136">
      <c r="A136" s="37" t="n">
        <v>44507</v>
      </c>
      <c r="B136" s="16" t="s">
        <v>553</v>
      </c>
      <c r="C136" s="16" t="s">
        <v>21</v>
      </c>
      <c r="D136" s="16" t="s">
        <v>22</v>
      </c>
      <c r="E136" s="7" t="n">
        <v>20</v>
      </c>
      <c r="F136" s="16" t="s">
        <v>19</v>
      </c>
      <c r="G136" s="6" t="n">
        <v>0.3475</v>
      </c>
      <c r="H136" s="6" t="n">
        <v>50.92</v>
      </c>
      <c r="I136" s="6" t="n">
        <v>51.81</v>
      </c>
      <c r="J136" s="6" t="n">
        <v>0.7</v>
      </c>
      <c r="K136" s="6" t="n">
        <v>6.95</v>
      </c>
      <c r="L136" s="6" t="n">
        <v>6.25</v>
      </c>
      <c r="M136" s="6" t="n">
        <v>0.6</v>
      </c>
      <c r="N136" s="6" t="n">
        <v>0.61</v>
      </c>
    </row>
    <row collapsed="false" customFormat="false" customHeight="false" hidden="false" ht="12.1" outlineLevel="0" r="137">
      <c r="A137" s="37" t="n">
        <v>44509</v>
      </c>
      <c r="B137" s="16" t="s">
        <v>553</v>
      </c>
      <c r="C137" s="16" t="s">
        <v>16</v>
      </c>
      <c r="D137" s="16" t="s">
        <v>18</v>
      </c>
      <c r="E137" s="7" t="n">
        <v>16</v>
      </c>
      <c r="F137" s="16" t="s">
        <v>19</v>
      </c>
      <c r="G137" s="6" t="n">
        <v>1.64</v>
      </c>
      <c r="H137" s="6" t="n">
        <v>122.9</v>
      </c>
      <c r="I137" s="6" t="n">
        <v>118.5</v>
      </c>
      <c r="J137" s="6" t="n">
        <v>2.62</v>
      </c>
      <c r="K137" s="6" t="n">
        <v>26.24</v>
      </c>
      <c r="L137" s="6" t="n">
        <v>23.62</v>
      </c>
      <c r="M137" s="6" t="n">
        <v>1.25</v>
      </c>
      <c r="N137" s="6" t="n">
        <v>1.2</v>
      </c>
    </row>
    <row collapsed="false" customFormat="false" customHeight="false" hidden="false" ht="12.1" outlineLevel="0" r="138">
      <c r="A138" s="37" t="n">
        <v>44509</v>
      </c>
      <c r="B138" s="16" t="s">
        <v>553</v>
      </c>
      <c r="C138" s="16" t="s">
        <v>81</v>
      </c>
      <c r="D138" s="16" t="s">
        <v>82</v>
      </c>
      <c r="E138" s="7" t="n">
        <v>3</v>
      </c>
      <c r="F138" s="16" t="s">
        <v>19</v>
      </c>
      <c r="G138" s="6" t="n">
        <v>0.25</v>
      </c>
      <c r="H138" s="6" t="n">
        <v>48.87</v>
      </c>
      <c r="I138" s="6" t="n">
        <v>42.32</v>
      </c>
      <c r="J138" s="6" t="n">
        <v>0.08</v>
      </c>
      <c r="K138" s="6" t="n">
        <v>0.75</v>
      </c>
      <c r="L138" s="6" t="n">
        <v>0.67</v>
      </c>
      <c r="M138" s="6" t="n">
        <v>0.53</v>
      </c>
      <c r="N138" s="6" t="n">
        <v>0.46</v>
      </c>
    </row>
    <row collapsed="false" customFormat="false" customHeight="false" hidden="false" ht="12.1" outlineLevel="0" r="139">
      <c r="A139" s="37" t="n">
        <v>44512</v>
      </c>
      <c r="B139" s="16" t="s">
        <v>553</v>
      </c>
      <c r="C139" s="16" t="s">
        <v>75</v>
      </c>
      <c r="D139" s="16" t="s">
        <v>76</v>
      </c>
      <c r="E139" s="7" t="n">
        <v>1</v>
      </c>
      <c r="F139" s="16" t="s">
        <v>19</v>
      </c>
      <c r="G139" s="6" t="n">
        <v>0.61</v>
      </c>
      <c r="H139" s="6" t="n">
        <v>85.23</v>
      </c>
      <c r="I139" s="6" t="n">
        <v>53.88</v>
      </c>
      <c r="J139" s="6" t="n">
        <v>0.18</v>
      </c>
      <c r="K139" s="6" t="n">
        <v>0.61</v>
      </c>
      <c r="L139" s="6" t="n">
        <v>0.43</v>
      </c>
      <c r="M139" s="6" t="n">
        <v>0.8</v>
      </c>
      <c r="N139" s="6" t="n">
        <v>0.5</v>
      </c>
    </row>
    <row collapsed="false" customFormat="false" customHeight="false" hidden="false" ht="12.1" outlineLevel="0" r="140">
      <c r="A140" s="37" t="n">
        <v>44512</v>
      </c>
      <c r="B140" s="16" t="s">
        <v>553</v>
      </c>
      <c r="C140" s="16" t="s">
        <v>63</v>
      </c>
      <c r="D140" s="16" t="s">
        <v>64</v>
      </c>
      <c r="E140" s="7" t="n">
        <v>8</v>
      </c>
      <c r="F140" s="16" t="s">
        <v>19</v>
      </c>
      <c r="G140" s="6" t="n">
        <v>0.835</v>
      </c>
      <c r="H140" s="6" t="n">
        <v>40.965</v>
      </c>
      <c r="I140" s="6" t="n">
        <v>29.09</v>
      </c>
      <c r="J140" s="6" t="n">
        <v>1</v>
      </c>
      <c r="K140" s="6" t="n">
        <v>6.68</v>
      </c>
      <c r="L140" s="6" t="n">
        <v>5.68</v>
      </c>
      <c r="M140" s="6" t="n">
        <v>2.44</v>
      </c>
      <c r="N140" s="6" t="n">
        <v>1.73</v>
      </c>
    </row>
    <row collapsed="false" customFormat="false" customHeight="false" hidden="false" ht="12.1" outlineLevel="0" r="141">
      <c r="A141" s="37" t="n">
        <v>44512</v>
      </c>
      <c r="B141" s="16" t="s">
        <v>553</v>
      </c>
      <c r="C141" s="16" t="s">
        <v>89</v>
      </c>
      <c r="D141" s="16" t="s">
        <v>90</v>
      </c>
      <c r="E141" s="7" t="n">
        <v>4</v>
      </c>
      <c r="F141" s="16" t="s">
        <v>19</v>
      </c>
      <c r="G141" s="6" t="n">
        <v>0.478</v>
      </c>
      <c r="H141" s="6" t="n">
        <v>49.94</v>
      </c>
      <c r="I141" s="6" t="n">
        <v>44.49</v>
      </c>
      <c r="J141" s="6" t="n">
        <v>0.19</v>
      </c>
      <c r="K141" s="6" t="n">
        <v>1.912</v>
      </c>
      <c r="L141" s="6" t="n">
        <v>1.72</v>
      </c>
      <c r="M141" s="6" t="n">
        <v>0.97</v>
      </c>
      <c r="N141" s="6" t="n">
        <v>0.86</v>
      </c>
    </row>
    <row collapsed="false" customFormat="false" customHeight="false" hidden="false" ht="12.1" outlineLevel="0" r="142">
      <c r="A142" s="37" t="n">
        <v>44515</v>
      </c>
      <c r="B142" s="16" t="s">
        <v>553</v>
      </c>
      <c r="C142" s="16" t="s">
        <v>67</v>
      </c>
      <c r="D142" s="16" t="s">
        <v>68</v>
      </c>
      <c r="E142" s="7" t="n">
        <v>1</v>
      </c>
      <c r="F142" s="16" t="s">
        <v>19</v>
      </c>
      <c r="G142" s="6" t="n">
        <v>1.76</v>
      </c>
      <c r="H142" s="6" t="n">
        <v>211.39</v>
      </c>
      <c r="I142" s="6" t="n">
        <v>220.25</v>
      </c>
      <c r="J142" s="6" t="n">
        <v>0.18</v>
      </c>
      <c r="K142" s="6" t="n">
        <v>1.76</v>
      </c>
      <c r="L142" s="6" t="n">
        <v>1.58</v>
      </c>
      <c r="M142" s="6" t="n">
        <v>0.72</v>
      </c>
      <c r="N142" s="6" t="n">
        <v>0.75</v>
      </c>
    </row>
    <row collapsed="false" customFormat="false" customHeight="false" hidden="false" ht="12.1" outlineLevel="0" r="143">
      <c r="A143" s="37" t="n">
        <v>44515</v>
      </c>
      <c r="B143" s="16" t="s">
        <v>553</v>
      </c>
      <c r="C143" s="16" t="s">
        <v>75</v>
      </c>
      <c r="D143" s="16" t="s">
        <v>76</v>
      </c>
      <c r="E143" s="7" t="n">
        <v>1</v>
      </c>
      <c r="F143" s="16" t="s">
        <v>19</v>
      </c>
      <c r="G143" s="6" t="n">
        <v>0.61</v>
      </c>
      <c r="H143" s="6" t="n">
        <v>85.55</v>
      </c>
      <c r="I143" s="6" t="n">
        <v>53.88</v>
      </c>
      <c r="J143" s="6" t="n">
        <v>0.18</v>
      </c>
      <c r="K143" s="6" t="n">
        <v>0.61</v>
      </c>
      <c r="L143" s="6" t="n">
        <v>0.43</v>
      </c>
      <c r="M143" s="6" t="n">
        <v>0.8</v>
      </c>
      <c r="N143" s="6" t="n">
        <v>0.5</v>
      </c>
    </row>
    <row collapsed="false" customFormat="false" customHeight="false" hidden="false" ht="12.1" outlineLevel="0" r="144">
      <c r="A144" s="37" t="n">
        <v>44517</v>
      </c>
      <c r="B144" s="16" t="s">
        <v>553</v>
      </c>
      <c r="C144" s="16" t="s">
        <v>79</v>
      </c>
      <c r="D144" s="16" t="s">
        <v>80</v>
      </c>
      <c r="E144" s="7" t="n">
        <v>1</v>
      </c>
      <c r="F144" s="16" t="s">
        <v>19</v>
      </c>
      <c r="G144" s="6" t="n">
        <v>1.48</v>
      </c>
      <c r="H144" s="6" t="n">
        <v>181.8898</v>
      </c>
      <c r="I144" s="6" t="n">
        <v>161.42</v>
      </c>
      <c r="J144" s="6" t="n">
        <v>0.15</v>
      </c>
      <c r="K144" s="6" t="n">
        <v>1.48</v>
      </c>
      <c r="L144" s="6" t="n">
        <v>1.33</v>
      </c>
      <c r="M144" s="6" t="n">
        <v>0.82</v>
      </c>
      <c r="N144" s="6" t="n">
        <v>0.73</v>
      </c>
    </row>
    <row collapsed="false" customFormat="false" customHeight="false" hidden="false" ht="12.1" outlineLevel="0" r="145">
      <c r="A145" s="37" t="n">
        <v>44517</v>
      </c>
      <c r="B145" s="16" t="s">
        <v>553</v>
      </c>
      <c r="C145" s="16" t="s">
        <v>42</v>
      </c>
      <c r="D145" s="16" t="s">
        <v>43</v>
      </c>
      <c r="E145" s="7" t="n">
        <v>10</v>
      </c>
      <c r="F145" s="16" t="s">
        <v>19</v>
      </c>
      <c r="G145" s="6" t="n">
        <v>0.525</v>
      </c>
      <c r="H145" s="6" t="n">
        <v>95.205</v>
      </c>
      <c r="I145" s="6" t="n">
        <v>64.48</v>
      </c>
      <c r="J145" s="6" t="n">
        <v>0.53</v>
      </c>
      <c r="K145" s="6" t="n">
        <v>5.25</v>
      </c>
      <c r="L145" s="6" t="n">
        <v>4.72</v>
      </c>
      <c r="M145" s="6" t="n">
        <v>0.73</v>
      </c>
      <c r="N145" s="6" t="n">
        <v>0.5</v>
      </c>
    </row>
    <row collapsed="false" customFormat="false" customHeight="false" hidden="false" ht="12.1" outlineLevel="0" r="146">
      <c r="A146" s="37" t="n">
        <v>44518</v>
      </c>
      <c r="B146" s="16" t="s">
        <v>553</v>
      </c>
      <c r="C146" s="16" t="s">
        <v>85</v>
      </c>
      <c r="D146" s="16" t="s">
        <v>86</v>
      </c>
      <c r="E146" s="7" t="n">
        <v>1</v>
      </c>
      <c r="F146" s="16" t="s">
        <v>19</v>
      </c>
      <c r="G146" s="6" t="n">
        <v>0.5234</v>
      </c>
      <c r="H146" s="6" t="n">
        <v>42.0266</v>
      </c>
      <c r="I146" s="6" t="n">
        <v>38.77</v>
      </c>
      <c r="J146" s="6" t="n">
        <v>0.16</v>
      </c>
      <c r="K146" s="6" t="n">
        <v>0.5234</v>
      </c>
      <c r="L146" s="6" t="n">
        <v>0.36</v>
      </c>
      <c r="M146" s="6" t="n">
        <v>0.93</v>
      </c>
      <c r="N146" s="6" t="n">
        <v>0.86</v>
      </c>
    </row>
    <row collapsed="false" customFormat="false" customHeight="false" hidden="false" ht="12.1" outlineLevel="0" r="147">
      <c r="A147" s="37" t="n">
        <v>44518</v>
      </c>
      <c r="B147" s="16" t="s">
        <v>553</v>
      </c>
      <c r="C147" s="16" t="s">
        <v>65</v>
      </c>
      <c r="D147" s="16" t="s">
        <v>66</v>
      </c>
      <c r="E147" s="7" t="n">
        <v>1</v>
      </c>
      <c r="F147" s="16" t="s">
        <v>19</v>
      </c>
      <c r="G147" s="6" t="n">
        <v>0.62</v>
      </c>
      <c r="H147" s="6" t="n">
        <v>339.12</v>
      </c>
      <c r="I147" s="6" t="n">
        <v>216.5</v>
      </c>
      <c r="J147" s="6" t="n">
        <v>0.06</v>
      </c>
      <c r="K147" s="6" t="n">
        <v>0.62</v>
      </c>
      <c r="L147" s="6" t="n">
        <v>0.56</v>
      </c>
      <c r="M147" s="6" t="n">
        <v>0.26</v>
      </c>
      <c r="N147" s="6" t="n">
        <v>0.17</v>
      </c>
    </row>
    <row collapsed="false" customFormat="false" customHeight="false" hidden="false" ht="12.1" outlineLevel="0" r="148">
      <c r="A148" s="37" t="n">
        <v>44519</v>
      </c>
      <c r="B148" s="16" t="s">
        <v>553</v>
      </c>
      <c r="C148" s="16" t="s">
        <v>95</v>
      </c>
      <c r="D148" s="16" t="s">
        <v>96</v>
      </c>
      <c r="E148" s="7" t="n">
        <v>1</v>
      </c>
      <c r="F148" s="16" t="s">
        <v>19</v>
      </c>
      <c r="G148" s="6" t="n">
        <v>0.28</v>
      </c>
      <c r="H148" s="6" t="n">
        <v>31.6</v>
      </c>
      <c r="I148" s="6" t="n">
        <v>37</v>
      </c>
      <c r="J148" s="6" t="n">
        <v>0.03</v>
      </c>
      <c r="K148" s="6" t="n">
        <v>0.28</v>
      </c>
      <c r="L148" s="6" t="n">
        <v>0.25</v>
      </c>
      <c r="M148" s="6" t="n">
        <v>0.68</v>
      </c>
      <c r="N148" s="6" t="n">
        <v>0.79</v>
      </c>
    </row>
    <row collapsed="false" customFormat="false" customHeight="false" hidden="false" ht="12.1" outlineLevel="0" r="149">
      <c r="A149" s="37" t="n">
        <v>44522</v>
      </c>
      <c r="B149" s="16" t="s">
        <v>553</v>
      </c>
      <c r="C149" s="16" t="s">
        <v>57</v>
      </c>
      <c r="D149" s="16" t="s">
        <v>58</v>
      </c>
      <c r="E149" s="7" t="n">
        <v>2</v>
      </c>
      <c r="F149" s="16" t="s">
        <v>19</v>
      </c>
      <c r="G149" s="6" t="n">
        <v>1.06</v>
      </c>
      <c r="H149" s="6" t="n">
        <v>162.89</v>
      </c>
      <c r="I149" s="6" t="n">
        <v>150.71</v>
      </c>
      <c r="J149" s="6" t="n">
        <v>0.21</v>
      </c>
      <c r="K149" s="6" t="n">
        <v>2.12</v>
      </c>
      <c r="L149" s="6" t="n">
        <v>1.91</v>
      </c>
      <c r="M149" s="6" t="n">
        <v>0.63</v>
      </c>
      <c r="N149" s="6" t="n">
        <v>0.59</v>
      </c>
    </row>
    <row collapsed="false" customFormat="false" customHeight="false" hidden="false" ht="12.1" outlineLevel="0" r="150">
      <c r="A150" s="37" t="n">
        <v>44524</v>
      </c>
      <c r="B150" s="16" t="s">
        <v>553</v>
      </c>
      <c r="C150" s="16" t="s">
        <v>87</v>
      </c>
      <c r="D150" s="16" t="s">
        <v>88</v>
      </c>
      <c r="E150" s="7" t="n">
        <v>2</v>
      </c>
      <c r="F150" s="16" t="s">
        <v>19</v>
      </c>
      <c r="G150" s="6" t="n">
        <v>0.4</v>
      </c>
      <c r="H150" s="6" t="n">
        <v>35.82</v>
      </c>
      <c r="I150" s="6" t="n">
        <v>31.51</v>
      </c>
      <c r="J150" s="6" t="n">
        <v>0.08</v>
      </c>
      <c r="K150" s="6" t="n">
        <v>0.8</v>
      </c>
      <c r="L150" s="6" t="n">
        <v>0.72</v>
      </c>
      <c r="M150" s="6" t="n">
        <v>1.14</v>
      </c>
      <c r="N150" s="6" t="n">
        <v>1.01</v>
      </c>
    </row>
    <row collapsed="false" customFormat="false" customHeight="false" hidden="false" ht="12.1" outlineLevel="0" r="151">
      <c r="A151" s="37" t="n">
        <v>44524</v>
      </c>
      <c r="B151" s="16" t="s">
        <v>553</v>
      </c>
      <c r="C151" s="16" t="s">
        <v>24</v>
      </c>
      <c r="D151" s="16" t="s">
        <v>25</v>
      </c>
      <c r="E151" s="7" t="n">
        <v>4</v>
      </c>
      <c r="F151" s="16" t="s">
        <v>19</v>
      </c>
      <c r="G151" s="6" t="n">
        <v>1.57</v>
      </c>
      <c r="H151" s="6" t="n">
        <v>362.6277</v>
      </c>
      <c r="I151" s="6" t="n">
        <v>335.52</v>
      </c>
      <c r="J151" s="6" t="n">
        <v>0.63</v>
      </c>
      <c r="K151" s="6" t="n">
        <v>6.28</v>
      </c>
      <c r="L151" s="6" t="n">
        <v>5.65</v>
      </c>
      <c r="M151" s="6" t="n">
        <v>0.42</v>
      </c>
      <c r="N151" s="6" t="n">
        <v>0.39</v>
      </c>
    </row>
    <row collapsed="false" customFormat="false" customHeight="false" hidden="false" ht="12.1" outlineLevel="0" r="152">
      <c r="A152" s="37" t="n">
        <v>44526</v>
      </c>
      <c r="B152" s="16" t="s">
        <v>553</v>
      </c>
      <c r="C152" s="16" t="s">
        <v>24</v>
      </c>
      <c r="D152" s="16" t="s">
        <v>25</v>
      </c>
      <c r="E152" s="7" t="n">
        <v>4</v>
      </c>
      <c r="F152" s="16" t="s">
        <v>19</v>
      </c>
      <c r="G152" s="6" t="n">
        <v>1.57</v>
      </c>
      <c r="H152" s="6" t="n">
        <v>359.8</v>
      </c>
      <c r="I152" s="6" t="n">
        <v>335.52</v>
      </c>
      <c r="J152" s="6" t="n">
        <v>0.63</v>
      </c>
      <c r="K152" s="6" t="n">
        <v>6.28</v>
      </c>
      <c r="L152" s="6" t="n">
        <v>5.65</v>
      </c>
      <c r="M152" s="6" t="n">
        <v>0.42</v>
      </c>
      <c r="N152" s="6" t="n">
        <v>0.39</v>
      </c>
    </row>
    <row collapsed="false" customFormat="false" customHeight="false" hidden="false" ht="12.1" outlineLevel="0" r="153">
      <c r="A153" s="37" t="n">
        <v>44531</v>
      </c>
      <c r="B153" s="16" t="s">
        <v>553</v>
      </c>
      <c r="C153" s="16" t="s">
        <v>69</v>
      </c>
      <c r="D153" s="16" t="s">
        <v>70</v>
      </c>
      <c r="E153" s="7" t="n">
        <v>1</v>
      </c>
      <c r="F153" s="16" t="s">
        <v>19</v>
      </c>
      <c r="G153" s="6" t="n">
        <v>1.65</v>
      </c>
      <c r="H153" s="6" t="n">
        <v>398.96</v>
      </c>
      <c r="I153" s="6" t="n">
        <v>273.95</v>
      </c>
      <c r="J153" s="6" t="n">
        <v>0.17</v>
      </c>
      <c r="K153" s="6" t="n">
        <v>1.65</v>
      </c>
      <c r="L153" s="6" t="n">
        <v>1.48</v>
      </c>
      <c r="M153" s="6" t="n">
        <v>0.54</v>
      </c>
      <c r="N153" s="6" t="n">
        <v>0.37</v>
      </c>
    </row>
    <row collapsed="false" customFormat="false" customHeight="false" hidden="false" ht="12.1" outlineLevel="0" r="154">
      <c r="A154" s="37" t="n">
        <v>44532</v>
      </c>
      <c r="B154" s="16" t="s">
        <v>553</v>
      </c>
      <c r="C154" s="16" t="s">
        <v>60</v>
      </c>
      <c r="D154" s="16" t="s">
        <v>61</v>
      </c>
      <c r="E154" s="7" t="n">
        <v>1</v>
      </c>
      <c r="F154" s="16" t="s">
        <v>19</v>
      </c>
      <c r="G154" s="6" t="n">
        <v>1.13</v>
      </c>
      <c r="H154" s="6" t="n">
        <v>403.52</v>
      </c>
      <c r="I154" s="6" t="n">
        <v>293.14</v>
      </c>
      <c r="J154" s="6" t="n">
        <v>0.11</v>
      </c>
      <c r="K154" s="6" t="n">
        <v>1.13</v>
      </c>
      <c r="L154" s="6" t="n">
        <v>1.02</v>
      </c>
      <c r="M154" s="6" t="n">
        <v>0.35</v>
      </c>
      <c r="N154" s="6" t="n">
        <v>0.25</v>
      </c>
    </row>
    <row collapsed="false" customFormat="false" customHeight="false" hidden="false" ht="12.1" outlineLevel="0" r="155">
      <c r="A155" s="37" t="n">
        <v>44536</v>
      </c>
      <c r="B155" s="16" t="s">
        <v>553</v>
      </c>
      <c r="C155" s="16" t="s">
        <v>27</v>
      </c>
      <c r="D155" s="16" t="s">
        <v>28</v>
      </c>
      <c r="E155" s="7" t="n">
        <v>2</v>
      </c>
      <c r="F155" s="16" t="s">
        <v>19</v>
      </c>
      <c r="G155" s="6" t="n">
        <v>4.13</v>
      </c>
      <c r="H155" s="6" t="n">
        <v>899.57</v>
      </c>
      <c r="I155" s="6" t="n">
        <v>689.85</v>
      </c>
      <c r="J155" s="6" t="n">
        <v>0.83</v>
      </c>
      <c r="K155" s="6" t="n">
        <v>8.26</v>
      </c>
      <c r="L155" s="6" t="n">
        <v>7.43</v>
      </c>
      <c r="M155" s="6" t="n">
        <v>0.54</v>
      </c>
      <c r="N155" s="6" t="n">
        <v>0.41</v>
      </c>
    </row>
    <row collapsed="false" customFormat="false" customHeight="false" hidden="false" ht="12.1" outlineLevel="0" r="156">
      <c r="A156" s="37" t="n">
        <v>44543</v>
      </c>
      <c r="B156" s="16" t="s">
        <v>553</v>
      </c>
      <c r="C156" s="16" t="s">
        <v>36</v>
      </c>
      <c r="D156" s="16" t="s">
        <v>37</v>
      </c>
      <c r="E156" s="7" t="n">
        <v>10</v>
      </c>
      <c r="F156" s="16" t="s">
        <v>19</v>
      </c>
      <c r="G156" s="6" t="n">
        <v>0.69</v>
      </c>
      <c r="H156" s="6" t="n">
        <v>72.62</v>
      </c>
      <c r="I156" s="6" t="n">
        <v>78.25</v>
      </c>
      <c r="J156" s="6" t="n">
        <v>0.69</v>
      </c>
      <c r="K156" s="6" t="n">
        <v>6.9</v>
      </c>
      <c r="L156" s="6" t="n">
        <v>6.21</v>
      </c>
      <c r="M156" s="6" t="n">
        <v>0.79</v>
      </c>
      <c r="N156" s="6" t="n">
        <v>0.86</v>
      </c>
    </row>
    <row collapsed="false" customFormat="false" customHeight="false" hidden="false" ht="12.1" outlineLevel="0" r="157">
      <c r="A157" s="37" t="n">
        <v>44551</v>
      </c>
      <c r="B157" s="16" t="s">
        <v>553</v>
      </c>
      <c r="C157" s="16" t="s">
        <v>33</v>
      </c>
      <c r="D157" s="16" t="s">
        <v>34</v>
      </c>
      <c r="E157" s="7" t="n">
        <v>20</v>
      </c>
      <c r="F157" s="16" t="s">
        <v>19</v>
      </c>
      <c r="G157" s="6" t="n">
        <v>0.15</v>
      </c>
      <c r="H157" s="6" t="n">
        <v>50.7635</v>
      </c>
      <c r="I157" s="6" t="n">
        <v>36.22</v>
      </c>
      <c r="J157" s="6" t="n">
        <v>0.3</v>
      </c>
      <c r="K157" s="6" t="n">
        <v>3</v>
      </c>
      <c r="L157" s="6" t="n">
        <v>2.7</v>
      </c>
      <c r="M157" s="6" t="n">
        <v>0.37</v>
      </c>
      <c r="N157" s="6" t="n">
        <v>0.27</v>
      </c>
    </row>
    <row collapsed="false" customFormat="false" customHeight="false" hidden="false" ht="12.1" outlineLevel="0" r="158">
      <c r="A158" s="37" t="n">
        <v>44551</v>
      </c>
      <c r="B158" s="16" t="s">
        <v>553</v>
      </c>
      <c r="C158" s="16" t="s">
        <v>54</v>
      </c>
      <c r="D158" s="16" t="s">
        <v>55</v>
      </c>
      <c r="E158" s="7" t="n">
        <v>2</v>
      </c>
      <c r="F158" s="16" t="s">
        <v>19</v>
      </c>
      <c r="G158" s="6" t="n">
        <v>4.1</v>
      </c>
      <c r="H158" s="6" t="n">
        <v>645.03</v>
      </c>
      <c r="I158" s="6" t="n">
        <v>454.23</v>
      </c>
      <c r="J158" s="6" t="n">
        <v>0.82</v>
      </c>
      <c r="K158" s="6" t="n">
        <v>8.2</v>
      </c>
      <c r="L158" s="6" t="n">
        <v>7.38</v>
      </c>
      <c r="M158" s="6" t="n">
        <v>0.81</v>
      </c>
      <c r="N158" s="6" t="n">
        <v>0.57</v>
      </c>
    </row>
    <row collapsed="false" customFormat="false" customHeight="false" hidden="false" ht="12.1" outlineLevel="0" r="159">
      <c r="A159" s="37" t="n">
        <v>44560</v>
      </c>
      <c r="B159" s="16" t="s">
        <v>553</v>
      </c>
      <c r="C159" s="16" t="s">
        <v>83</v>
      </c>
      <c r="D159" s="16" t="s">
        <v>84</v>
      </c>
      <c r="E159" s="7" t="n">
        <v>1</v>
      </c>
      <c r="F159" s="16" t="s">
        <v>19</v>
      </c>
      <c r="G159" s="6" t="n">
        <v>1.5</v>
      </c>
      <c r="H159" s="6" t="n">
        <v>260.76</v>
      </c>
      <c r="I159" s="6" t="n">
        <v>153.35</v>
      </c>
      <c r="J159" s="6" t="n">
        <v>0.45</v>
      </c>
      <c r="K159" s="6" t="n">
        <v>1.5</v>
      </c>
      <c r="L159" s="6" t="n">
        <v>1.05</v>
      </c>
      <c r="M159" s="6" t="n">
        <v>0.68</v>
      </c>
      <c r="N159" s="6" t="n">
        <v>0.4</v>
      </c>
    </row>
    <row collapsed="false" customFormat="false" customHeight="false" hidden="false" ht="12.1" outlineLevel="0" r="160">
      <c r="A160" s="37" t="n">
        <v>44560</v>
      </c>
      <c r="B160" s="16" t="s">
        <v>553</v>
      </c>
      <c r="C160" s="16" t="s">
        <v>97</v>
      </c>
      <c r="D160" s="16" t="s">
        <v>98</v>
      </c>
      <c r="E160" s="7" t="n">
        <v>4</v>
      </c>
      <c r="F160" s="16" t="s">
        <v>19</v>
      </c>
      <c r="G160" s="6" t="n">
        <v>0.25</v>
      </c>
      <c r="H160" s="6" t="n">
        <v>23.1</v>
      </c>
      <c r="I160" s="6" t="n">
        <v>22.59</v>
      </c>
      <c r="J160" s="6" t="n">
        <v>0.1</v>
      </c>
      <c r="K160" s="6" t="n">
        <v>1</v>
      </c>
      <c r="L160" s="6" t="n">
        <v>0.9</v>
      </c>
      <c r="M160" s="6" t="n">
        <v>1</v>
      </c>
      <c r="N160" s="6" t="n">
        <v>0.97</v>
      </c>
    </row>
    <row collapsed="false" customFormat="false" customHeight="false" hidden="false" ht="12.1" outlineLevel="0" r="161">
      <c r="A161" s="37" t="n">
        <v>44561</v>
      </c>
      <c r="B161" s="16" t="s">
        <v>553</v>
      </c>
      <c r="C161" s="16" t="s">
        <v>73</v>
      </c>
      <c r="D161" s="16" t="s">
        <v>74</v>
      </c>
      <c r="E161" s="7" t="n">
        <v>2</v>
      </c>
      <c r="F161" s="16" t="s">
        <v>19</v>
      </c>
      <c r="G161" s="6" t="n">
        <v>1.07</v>
      </c>
      <c r="H161" s="6" t="n">
        <v>136.05</v>
      </c>
      <c r="I161" s="6" t="n">
        <v>69.13</v>
      </c>
      <c r="J161" s="6" t="n">
        <v>0.21</v>
      </c>
      <c r="K161" s="6" t="n">
        <v>2.14</v>
      </c>
      <c r="L161" s="6" t="n">
        <v>1.93</v>
      </c>
      <c r="M161" s="6" t="n">
        <v>1.4</v>
      </c>
      <c r="N161" s="6" t="n">
        <v>0.71</v>
      </c>
    </row>
    <row collapsed="false" customFormat="false" customHeight="false" hidden="false" ht="12.1" outlineLevel="0" r="162">
      <c r="A162" s="37" t="n">
        <v>44566</v>
      </c>
      <c r="B162" s="16" t="s">
        <v>553</v>
      </c>
      <c r="C162" s="16" t="s">
        <v>51</v>
      </c>
      <c r="D162" s="16" t="s">
        <v>52</v>
      </c>
      <c r="E162" s="7" t="n">
        <v>7</v>
      </c>
      <c r="F162" s="16" t="s">
        <v>19</v>
      </c>
      <c r="G162" s="6" t="n">
        <v>0.37</v>
      </c>
      <c r="H162" s="6" t="n">
        <v>61.25</v>
      </c>
      <c r="I162" s="6" t="n">
        <v>41.65</v>
      </c>
      <c r="J162" s="6" t="n">
        <v>0.26</v>
      </c>
      <c r="K162" s="6" t="n">
        <v>2.59</v>
      </c>
      <c r="L162" s="6" t="n">
        <v>2.33</v>
      </c>
      <c r="M162" s="6" t="n">
        <v>0.8</v>
      </c>
      <c r="N162" s="6" t="n">
        <v>0.54</v>
      </c>
    </row>
    <row collapsed="false" customFormat="false" customHeight="false" hidden="false" ht="12.1" outlineLevel="0" r="163">
      <c r="A163" s="37" t="n">
        <v>44566</v>
      </c>
      <c r="B163" s="16" t="s">
        <v>553</v>
      </c>
      <c r="C163" s="16" t="s">
        <v>45</v>
      </c>
      <c r="D163" s="16" t="s">
        <v>46</v>
      </c>
      <c r="E163" s="7" t="n">
        <v>3</v>
      </c>
      <c r="F163" s="16" t="s">
        <v>19</v>
      </c>
      <c r="G163" s="6" t="n">
        <v>1</v>
      </c>
      <c r="H163" s="6" t="n">
        <v>166.83</v>
      </c>
      <c r="I163" s="6" t="n">
        <v>100.86</v>
      </c>
      <c r="J163" s="6" t="n">
        <v>0.3</v>
      </c>
      <c r="K163" s="6" t="n">
        <v>3</v>
      </c>
      <c r="L163" s="6" t="n">
        <v>2.7</v>
      </c>
      <c r="M163" s="6" t="n">
        <v>0.89</v>
      </c>
      <c r="N163" s="6" t="n">
        <v>0.54</v>
      </c>
    </row>
    <row collapsed="false" customFormat="false" customHeight="false" hidden="false" ht="12.1" outlineLevel="0" r="164">
      <c r="A164" s="37" t="n">
        <v>44567</v>
      </c>
      <c r="B164" s="16" t="s">
        <v>553</v>
      </c>
      <c r="C164" s="16" t="s">
        <v>71</v>
      </c>
      <c r="D164" s="16" t="s">
        <v>72</v>
      </c>
      <c r="E164" s="7" t="n">
        <v>6</v>
      </c>
      <c r="F164" s="16" t="s">
        <v>19</v>
      </c>
      <c r="G164" s="6" t="n">
        <v>0.54</v>
      </c>
      <c r="H164" s="6" t="n">
        <v>61.62</v>
      </c>
      <c r="I164" s="6" t="n">
        <v>62.68</v>
      </c>
      <c r="J164" s="6" t="n">
        <v>0.32</v>
      </c>
      <c r="K164" s="6" t="n">
        <v>3.24</v>
      </c>
      <c r="L164" s="6" t="n">
        <v>2.92</v>
      </c>
      <c r="M164" s="6" t="n">
        <v>0.78</v>
      </c>
      <c r="N164" s="6" t="n">
        <v>0.79</v>
      </c>
    </row>
    <row collapsed="false" customFormat="false" customHeight="false" hidden="false" ht="12.1" outlineLevel="0" r="165">
      <c r="A165" s="37" t="n">
        <v>44574</v>
      </c>
      <c r="B165" s="16" t="s">
        <v>553</v>
      </c>
      <c r="C165" s="16" t="s">
        <v>30</v>
      </c>
      <c r="D165" s="16" t="s">
        <v>31</v>
      </c>
      <c r="E165" s="7" t="n">
        <v>6</v>
      </c>
      <c r="F165" s="16" t="s">
        <v>19</v>
      </c>
      <c r="G165" s="6" t="n">
        <v>1.41</v>
      </c>
      <c r="H165" s="6" t="n">
        <v>135.88</v>
      </c>
      <c r="I165" s="6" t="n">
        <v>104.94</v>
      </c>
      <c r="J165" s="6" t="n">
        <v>0.85</v>
      </c>
      <c r="K165" s="6" t="n">
        <v>8.46</v>
      </c>
      <c r="L165" s="6" t="n">
        <v>7.61</v>
      </c>
      <c r="M165" s="6" t="n">
        <v>1.21</v>
      </c>
      <c r="N165" s="6" t="n">
        <v>0.93</v>
      </c>
    </row>
    <row collapsed="false" customFormat="false" customHeight="false" hidden="false" ht="12.1" outlineLevel="0" r="166">
      <c r="A166" s="37" t="n">
        <v>44589</v>
      </c>
      <c r="B166" s="16" t="s">
        <v>553</v>
      </c>
      <c r="C166" s="16" t="s">
        <v>39</v>
      </c>
      <c r="D166" s="16" t="s">
        <v>40</v>
      </c>
      <c r="E166" s="7" t="n">
        <v>32</v>
      </c>
      <c r="F166" s="16" t="s">
        <v>19</v>
      </c>
      <c r="G166" s="6" t="n">
        <v>0.465</v>
      </c>
      <c r="H166" s="6" t="n">
        <v>23.835</v>
      </c>
      <c r="I166" s="6" t="n">
        <v>20.18</v>
      </c>
      <c r="J166" s="6" t="n">
        <v>1.49</v>
      </c>
      <c r="K166" s="6" t="n">
        <v>14.88</v>
      </c>
      <c r="L166" s="6" t="n">
        <v>13.39</v>
      </c>
      <c r="M166" s="6" t="n">
        <v>2.07</v>
      </c>
      <c r="N166" s="6" t="n">
        <v>1.76</v>
      </c>
    </row>
    <row collapsed="false" customFormat="false" customHeight="false" hidden="false" ht="12.1" outlineLevel="0" r="167">
      <c r="A167" s="37" t="n">
        <v>44592</v>
      </c>
      <c r="B167" s="16" t="s">
        <v>553</v>
      </c>
      <c r="C167" s="16" t="s">
        <v>93</v>
      </c>
      <c r="D167" s="16" t="s">
        <v>94</v>
      </c>
      <c r="E167" s="7" t="n">
        <v>2</v>
      </c>
      <c r="F167" s="16" t="s">
        <v>19</v>
      </c>
      <c r="G167" s="6" t="n">
        <v>0.158</v>
      </c>
      <c r="H167" s="6" t="n">
        <v>22.15</v>
      </c>
      <c r="I167" s="6" t="n">
        <v>20.92</v>
      </c>
      <c r="J167" s="6" t="n">
        <v>0.03</v>
      </c>
      <c r="K167" s="6" t="n">
        <v>0.316</v>
      </c>
      <c r="L167" s="6" t="n">
        <v>0.29</v>
      </c>
      <c r="M167" s="6" t="n">
        <v>0.69</v>
      </c>
      <c r="N167" s="6" t="n">
        <v>0.65</v>
      </c>
    </row>
    <row collapsed="false" customFormat="false" customHeight="false" hidden="false" ht="12.1" outlineLevel="0" r="168">
      <c r="A168" s="37" t="n">
        <v>44599</v>
      </c>
      <c r="B168" s="16" t="s">
        <v>553</v>
      </c>
      <c r="C168" s="16" t="s">
        <v>21</v>
      </c>
      <c r="D168" s="16" t="s">
        <v>22</v>
      </c>
      <c r="E168" s="7" t="n">
        <v>20</v>
      </c>
      <c r="F168" s="16" t="s">
        <v>19</v>
      </c>
      <c r="G168" s="6" t="n">
        <v>0.365</v>
      </c>
      <c r="H168" s="6" t="n">
        <v>48.01</v>
      </c>
      <c r="I168" s="6" t="n">
        <v>51.81</v>
      </c>
      <c r="J168" s="6" t="n">
        <v>0.73</v>
      </c>
      <c r="K168" s="6" t="n">
        <v>7.3</v>
      </c>
      <c r="L168" s="6" t="n">
        <v>6.57</v>
      </c>
      <c r="M168" s="6" t="n">
        <v>0.63</v>
      </c>
      <c r="N168" s="6" t="n">
        <v>0.68</v>
      </c>
    </row>
    <row collapsed="false" customFormat="false" customHeight="false" hidden="false" ht="12.1" outlineLevel="0" r="169">
      <c r="A169" s="37" t="n">
        <v>44596</v>
      </c>
      <c r="B169" s="16" t="s">
        <v>553</v>
      </c>
      <c r="C169" s="16" t="s">
        <v>48</v>
      </c>
      <c r="D169" s="16" t="s">
        <v>49</v>
      </c>
      <c r="E169" s="7" t="n">
        <v>6</v>
      </c>
      <c r="F169" s="16" t="s">
        <v>19</v>
      </c>
      <c r="G169" s="6" t="n">
        <v>0.51</v>
      </c>
      <c r="H169" s="6" t="n">
        <v>64.75</v>
      </c>
      <c r="I169" s="6" t="n">
        <v>60.3</v>
      </c>
      <c r="J169" s="6" t="n">
        <v>0.31</v>
      </c>
      <c r="K169" s="6" t="n">
        <v>3.06</v>
      </c>
      <c r="L169" s="6" t="n">
        <v>2.75</v>
      </c>
      <c r="M169" s="6" t="n">
        <v>0.76</v>
      </c>
      <c r="N169" s="6" t="n">
        <v>0.71</v>
      </c>
    </row>
    <row collapsed="false" customFormat="false" customHeight="false" hidden="false" ht="12.1" outlineLevel="0" r="170">
      <c r="A170" s="37" t="n">
        <v>44602</v>
      </c>
      <c r="B170" s="16" t="s">
        <v>553</v>
      </c>
      <c r="C170" s="16" t="s">
        <v>16</v>
      </c>
      <c r="D170" s="16" t="s">
        <v>18</v>
      </c>
      <c r="E170" s="7" t="n">
        <v>16</v>
      </c>
      <c r="F170" s="16" t="s">
        <v>19</v>
      </c>
      <c r="G170" s="6" t="n">
        <v>1.64</v>
      </c>
      <c r="H170" s="6" t="n">
        <v>136.15</v>
      </c>
      <c r="I170" s="6" t="n">
        <v>118.5</v>
      </c>
      <c r="J170" s="6" t="n">
        <v>2.62</v>
      </c>
      <c r="K170" s="6" t="n">
        <v>26.24</v>
      </c>
      <c r="L170" s="6" t="n">
        <v>23.62</v>
      </c>
      <c r="M170" s="6" t="n">
        <v>1.25</v>
      </c>
      <c r="N170" s="6" t="n">
        <v>1.08</v>
      </c>
    </row>
    <row collapsed="false" customFormat="false" customHeight="false" hidden="false" ht="12.1" outlineLevel="0" r="171">
      <c r="A171" s="37" t="n">
        <v>44602</v>
      </c>
      <c r="B171" s="16" t="s">
        <v>553</v>
      </c>
      <c r="C171" s="16" t="s">
        <v>81</v>
      </c>
      <c r="D171" s="16" t="s">
        <v>82</v>
      </c>
      <c r="E171" s="7" t="n">
        <v>3</v>
      </c>
      <c r="F171" s="16" t="s">
        <v>19</v>
      </c>
      <c r="G171" s="6" t="n">
        <v>0.25</v>
      </c>
      <c r="H171" s="6" t="n">
        <v>47.15</v>
      </c>
      <c r="I171" s="6" t="n">
        <v>42.32</v>
      </c>
      <c r="J171" s="6" t="n">
        <v>0.08</v>
      </c>
      <c r="K171" s="6" t="n">
        <v>0.75</v>
      </c>
      <c r="L171" s="6" t="n">
        <v>0.67</v>
      </c>
      <c r="M171" s="6" t="n">
        <v>0.53</v>
      </c>
      <c r="N171" s="6" t="n">
        <v>0.47</v>
      </c>
    </row>
    <row collapsed="false" customFormat="false" customHeight="false" hidden="false" ht="12.1" outlineLevel="0" r="172">
      <c r="A172" s="37" t="n">
        <v>44606</v>
      </c>
      <c r="B172" s="16" t="s">
        <v>553</v>
      </c>
      <c r="C172" s="16" t="s">
        <v>67</v>
      </c>
      <c r="D172" s="16" t="s">
        <v>68</v>
      </c>
      <c r="E172" s="7" t="n">
        <v>1</v>
      </c>
      <c r="F172" s="16" t="s">
        <v>19</v>
      </c>
      <c r="G172" s="6" t="n">
        <v>1.94</v>
      </c>
      <c r="H172" s="6" t="n">
        <v>228.2</v>
      </c>
      <c r="I172" s="6" t="n">
        <v>220.25</v>
      </c>
      <c r="J172" s="6" t="n">
        <v>0.19</v>
      </c>
      <c r="K172" s="6" t="n">
        <v>1.94</v>
      </c>
      <c r="L172" s="6" t="n">
        <v>1.75</v>
      </c>
      <c r="M172" s="6" t="n">
        <v>0.79</v>
      </c>
      <c r="N172" s="6" t="n">
        <v>0.77</v>
      </c>
    </row>
    <row collapsed="false" customFormat="false" customHeight="false" hidden="false" ht="12.1" outlineLevel="0" r="173">
      <c r="A173" s="37" t="n">
        <v>44606</v>
      </c>
      <c r="B173" s="16" t="s">
        <v>553</v>
      </c>
      <c r="C173" s="16" t="s">
        <v>63</v>
      </c>
      <c r="D173" s="16" t="s">
        <v>64</v>
      </c>
      <c r="E173" s="7" t="n">
        <v>8</v>
      </c>
      <c r="F173" s="16" t="s">
        <v>19</v>
      </c>
      <c r="G173" s="6" t="n">
        <v>0.675</v>
      </c>
      <c r="H173" s="6" t="n">
        <v>43.6</v>
      </c>
      <c r="I173" s="6" t="n">
        <v>29.09</v>
      </c>
      <c r="J173" s="6" t="n">
        <v>0.81</v>
      </c>
      <c r="K173" s="6" t="n">
        <v>5.4</v>
      </c>
      <c r="L173" s="6" t="n">
        <v>4.59</v>
      </c>
      <c r="M173" s="6" t="n">
        <v>1.97</v>
      </c>
      <c r="N173" s="6" t="n">
        <v>1.32</v>
      </c>
    </row>
    <row collapsed="false" customFormat="false" customHeight="false" hidden="false" ht="12.1" outlineLevel="0" r="174">
      <c r="A174" s="37" t="n">
        <v>44607</v>
      </c>
      <c r="B174" s="16" t="s">
        <v>553</v>
      </c>
      <c r="C174" s="16" t="s">
        <v>42</v>
      </c>
      <c r="D174" s="16" t="s">
        <v>43</v>
      </c>
      <c r="E174" s="7" t="n">
        <v>10</v>
      </c>
      <c r="F174" s="16" t="s">
        <v>19</v>
      </c>
      <c r="G174" s="6" t="n">
        <v>0.525</v>
      </c>
      <c r="H174" s="6" t="n">
        <v>100.305</v>
      </c>
      <c r="I174" s="6" t="n">
        <v>64.48</v>
      </c>
      <c r="J174" s="6" t="n">
        <v>0.53</v>
      </c>
      <c r="K174" s="6" t="n">
        <v>5.25</v>
      </c>
      <c r="L174" s="6" t="n">
        <v>4.72</v>
      </c>
      <c r="M174" s="6" t="n">
        <v>0.73</v>
      </c>
      <c r="N174" s="6" t="n">
        <v>0.47</v>
      </c>
    </row>
    <row collapsed="false" customFormat="false" customHeight="false" hidden="false" ht="12.1" outlineLevel="0" r="175">
      <c r="A175" s="37" t="n">
        <v>44608</v>
      </c>
      <c r="B175" s="16" t="s">
        <v>553</v>
      </c>
      <c r="C175" s="16" t="s">
        <v>65</v>
      </c>
      <c r="D175" s="16" t="s">
        <v>66</v>
      </c>
      <c r="E175" s="7" t="n">
        <v>1</v>
      </c>
      <c r="F175" s="16" t="s">
        <v>19</v>
      </c>
      <c r="G175" s="6" t="n">
        <v>0.62</v>
      </c>
      <c r="H175" s="6" t="n">
        <v>300.47</v>
      </c>
      <c r="I175" s="6" t="n">
        <v>216.5</v>
      </c>
      <c r="J175" s="6" t="n">
        <v>0.06</v>
      </c>
      <c r="K175" s="6" t="n">
        <v>0.62</v>
      </c>
      <c r="L175" s="6" t="n">
        <v>0.56</v>
      </c>
      <c r="M175" s="6" t="n">
        <v>0.26</v>
      </c>
      <c r="N175" s="6" t="n">
        <v>0.19</v>
      </c>
    </row>
    <row collapsed="false" customFormat="false" customHeight="false" hidden="false" ht="12.1" outlineLevel="0" r="176">
      <c r="A176" s="37" t="n">
        <v>44609</v>
      </c>
      <c r="B176" s="16" t="s">
        <v>553</v>
      </c>
      <c r="C176" s="16" t="s">
        <v>79</v>
      </c>
      <c r="D176" s="16" t="s">
        <v>80</v>
      </c>
      <c r="E176" s="7" t="n">
        <v>1</v>
      </c>
      <c r="F176" s="16" t="s">
        <v>19</v>
      </c>
      <c r="G176" s="6" t="n">
        <v>1.49</v>
      </c>
      <c r="H176" s="6" t="n">
        <v>154.14</v>
      </c>
      <c r="I176" s="6" t="n">
        <v>161.42</v>
      </c>
      <c r="J176" s="6" t="n">
        <v>0.15</v>
      </c>
      <c r="K176" s="6" t="n">
        <v>1.49</v>
      </c>
      <c r="L176" s="6" t="n">
        <v>1.34</v>
      </c>
      <c r="M176" s="6" t="n">
        <v>0.83</v>
      </c>
      <c r="N176" s="6" t="n">
        <v>0.87</v>
      </c>
    </row>
    <row collapsed="false" customFormat="false" customHeight="false" hidden="false" ht="12.1" outlineLevel="0" r="177">
      <c r="A177" s="37" t="n">
        <v>44609</v>
      </c>
      <c r="B177" s="16" t="s">
        <v>553</v>
      </c>
      <c r="C177" s="16" t="s">
        <v>89</v>
      </c>
      <c r="D177" s="16" t="s">
        <v>90</v>
      </c>
      <c r="E177" s="7" t="n">
        <v>4</v>
      </c>
      <c r="F177" s="16" t="s">
        <v>19</v>
      </c>
      <c r="G177" s="6" t="n">
        <v>0.478</v>
      </c>
      <c r="H177" s="6" t="n">
        <v>47.88</v>
      </c>
      <c r="I177" s="6" t="n">
        <v>44.49</v>
      </c>
      <c r="J177" s="6" t="n">
        <v>0.19</v>
      </c>
      <c r="K177" s="6" t="n">
        <v>1.912</v>
      </c>
      <c r="L177" s="6" t="n">
        <v>1.72</v>
      </c>
      <c r="M177" s="6" t="n">
        <v>0.97</v>
      </c>
      <c r="N177" s="6" t="n">
        <v>0.9</v>
      </c>
    </row>
    <row collapsed="false" customFormat="false" customHeight="false" hidden="false" ht="12.1" outlineLevel="0" r="178">
      <c r="A178" s="37" t="n">
        <v>44610</v>
      </c>
      <c r="B178" s="16" t="s">
        <v>553</v>
      </c>
      <c r="C178" s="16" t="s">
        <v>57</v>
      </c>
      <c r="D178" s="16" t="s">
        <v>58</v>
      </c>
      <c r="E178" s="7" t="n">
        <v>2</v>
      </c>
      <c r="F178" s="16" t="s">
        <v>19</v>
      </c>
      <c r="G178" s="6" t="n">
        <v>1.06</v>
      </c>
      <c r="H178" s="6" t="n">
        <v>165.13</v>
      </c>
      <c r="I178" s="6" t="n">
        <v>150.71</v>
      </c>
      <c r="J178" s="6" t="n">
        <v>0.21</v>
      </c>
      <c r="K178" s="6" t="n">
        <v>2.12</v>
      </c>
      <c r="L178" s="6" t="n">
        <v>1.91</v>
      </c>
      <c r="M178" s="6" t="n">
        <v>0.63</v>
      </c>
      <c r="N178" s="6" t="n">
        <v>0.58</v>
      </c>
    </row>
    <row collapsed="false" customFormat="false" customHeight="false" hidden="false" ht="12.1" outlineLevel="0" r="179">
      <c r="A179" s="37" t="n">
        <v>44616</v>
      </c>
      <c r="B179" s="16" t="s">
        <v>553</v>
      </c>
      <c r="C179" s="16" t="s">
        <v>85</v>
      </c>
      <c r="D179" s="16" t="s">
        <v>86</v>
      </c>
      <c r="E179" s="7" t="n">
        <v>1</v>
      </c>
      <c r="F179" s="16" t="s">
        <v>19</v>
      </c>
      <c r="G179" s="6" t="n">
        <v>0.622</v>
      </c>
      <c r="H179" s="6" t="n">
        <v>42.4979</v>
      </c>
      <c r="I179" s="6" t="n">
        <v>38.77</v>
      </c>
      <c r="J179" s="6" t="n">
        <v>0.19</v>
      </c>
      <c r="K179" s="6" t="n">
        <v>0.622</v>
      </c>
      <c r="L179" s="6" t="n">
        <v>0.43</v>
      </c>
      <c r="M179" s="6" t="n">
        <v>1.11</v>
      </c>
      <c r="N179" s="6" t="n">
        <v>1.01</v>
      </c>
    </row>
    <row collapsed="false" customFormat="false" customHeight="false" hidden="false" ht="12.1" outlineLevel="0" r="180">
      <c r="A180" s="37" t="n">
        <v>44617</v>
      </c>
      <c r="B180" s="16" t="s">
        <v>553</v>
      </c>
      <c r="C180" s="16" t="s">
        <v>24</v>
      </c>
      <c r="D180" s="16" t="s">
        <v>25</v>
      </c>
      <c r="E180" s="7" t="n">
        <v>4</v>
      </c>
      <c r="F180" s="16" t="s">
        <v>19</v>
      </c>
      <c r="G180" s="6" t="n">
        <v>1.57</v>
      </c>
      <c r="H180" s="6" t="n">
        <v>393.92</v>
      </c>
      <c r="I180" s="6" t="n">
        <v>335.52</v>
      </c>
      <c r="J180" s="6" t="n">
        <v>0.63</v>
      </c>
      <c r="K180" s="6" t="n">
        <v>6.28</v>
      </c>
      <c r="L180" s="6" t="n">
        <v>5.65</v>
      </c>
      <c r="M180" s="6" t="n">
        <v>0.42</v>
      </c>
      <c r="N180" s="6" t="n">
        <v>0.36</v>
      </c>
    </row>
    <row collapsed="false" customFormat="false" customHeight="false" hidden="false" ht="12.1" outlineLevel="0" r="181">
      <c r="A181" s="37" t="n">
        <v>44617</v>
      </c>
      <c r="B181" s="16" t="s">
        <v>553</v>
      </c>
      <c r="C181" s="16" t="s">
        <v>95</v>
      </c>
      <c r="D181" s="16" t="s">
        <v>96</v>
      </c>
      <c r="E181" s="7" t="n">
        <v>1</v>
      </c>
      <c r="F181" s="16" t="s">
        <v>19</v>
      </c>
      <c r="G181" s="6" t="n">
        <v>0.28</v>
      </c>
      <c r="H181" s="6" t="n">
        <v>36.03</v>
      </c>
      <c r="I181" s="6" t="n">
        <v>37</v>
      </c>
      <c r="J181" s="6" t="n">
        <v>0.03</v>
      </c>
      <c r="K181" s="6" t="n">
        <v>0.28</v>
      </c>
      <c r="L181" s="6" t="n">
        <v>0.25</v>
      </c>
      <c r="M181" s="6" t="n">
        <v>0.68</v>
      </c>
      <c r="N181" s="6" t="n">
        <v>0.69</v>
      </c>
    </row>
    <row collapsed="false" customFormat="false" customHeight="false" hidden="false" ht="12.1" outlineLevel="0" r="182">
      <c r="A182" s="37" t="n">
        <v>44620</v>
      </c>
      <c r="B182" s="16" t="s">
        <v>553</v>
      </c>
      <c r="C182" s="16" t="s">
        <v>75</v>
      </c>
      <c r="D182" s="16" t="s">
        <v>76</v>
      </c>
      <c r="E182" s="7" t="n">
        <v>1</v>
      </c>
      <c r="F182" s="16" t="s">
        <v>19</v>
      </c>
      <c r="G182" s="6" t="n">
        <v>0.61</v>
      </c>
      <c r="H182" s="6" t="n">
        <v>84.31</v>
      </c>
      <c r="I182" s="6" t="n">
        <v>53.88</v>
      </c>
      <c r="J182" s="6" t="n">
        <v>0.18</v>
      </c>
      <c r="K182" s="6" t="n">
        <v>0.61</v>
      </c>
      <c r="L182" s="6" t="n">
        <v>0.43</v>
      </c>
      <c r="M182" s="6" t="n">
        <v>0.8</v>
      </c>
      <c r="N182" s="6" t="n">
        <v>0.51</v>
      </c>
    </row>
    <row collapsed="false" customFormat="false" customHeight="false" hidden="false" ht="12.1" outlineLevel="0" r="183">
      <c r="A183" s="37" t="n">
        <v>44624</v>
      </c>
      <c r="B183" s="16" t="s">
        <v>553</v>
      </c>
      <c r="C183" s="16" t="s">
        <v>27</v>
      </c>
      <c r="D183" s="16" t="s">
        <v>28</v>
      </c>
      <c r="E183" s="7" t="n">
        <v>2</v>
      </c>
      <c r="F183" s="16" t="s">
        <v>19</v>
      </c>
      <c r="G183" s="6" t="n">
        <v>4.88</v>
      </c>
      <c r="H183" s="6" t="n">
        <v>737.71</v>
      </c>
      <c r="I183" s="6" t="n">
        <v>689.85</v>
      </c>
      <c r="J183" s="6" t="n">
        <v>0.98</v>
      </c>
      <c r="K183" s="6" t="n">
        <v>9.76</v>
      </c>
      <c r="L183" s="6" t="n">
        <v>8.78</v>
      </c>
      <c r="M183" s="6" t="n">
        <v>0.64</v>
      </c>
      <c r="N183" s="6" t="n">
        <v>0.6</v>
      </c>
    </row>
    <row collapsed="false" customFormat="false" customHeight="false" hidden="false" ht="12.1" outlineLevel="0" r="184">
      <c r="A184" s="37" t="n">
        <v>44629</v>
      </c>
      <c r="B184" s="16" t="s">
        <v>553</v>
      </c>
      <c r="C184" s="16" t="s">
        <v>69</v>
      </c>
      <c r="D184" s="16" t="s">
        <v>70</v>
      </c>
      <c r="E184" s="7" t="n">
        <v>1</v>
      </c>
      <c r="F184" s="16" t="s">
        <v>19</v>
      </c>
      <c r="G184" s="6" t="n">
        <v>1.9</v>
      </c>
      <c r="H184" s="6" t="n">
        <v>316.74</v>
      </c>
      <c r="I184" s="6" t="n">
        <v>273.95</v>
      </c>
      <c r="J184" s="6" t="n">
        <v>0.19</v>
      </c>
      <c r="K184" s="6" t="n">
        <v>1.9</v>
      </c>
      <c r="L184" s="6" t="n">
        <v>1.71</v>
      </c>
      <c r="M184" s="6" t="n">
        <v>0.62</v>
      </c>
      <c r="N184" s="6" t="n">
        <v>0.54</v>
      </c>
    </row>
    <row collapsed="false" customFormat="false" customHeight="false" hidden="false" ht="12.1" outlineLevel="0" r="185">
      <c r="A185" s="37" t="n">
        <v>44630</v>
      </c>
      <c r="B185" s="16" t="s">
        <v>553</v>
      </c>
      <c r="C185" s="16" t="s">
        <v>87</v>
      </c>
      <c r="D185" s="16" t="s">
        <v>88</v>
      </c>
      <c r="E185" s="7" t="n">
        <v>2</v>
      </c>
      <c r="F185" s="16" t="s">
        <v>19</v>
      </c>
      <c r="G185" s="6" t="n">
        <v>0.4</v>
      </c>
      <c r="H185" s="6" t="n">
        <v>38.18</v>
      </c>
      <c r="I185" s="6" t="n">
        <v>31.51</v>
      </c>
      <c r="J185" s="6" t="n">
        <v>0.08</v>
      </c>
      <c r="K185" s="6" t="n">
        <v>0.8</v>
      </c>
      <c r="L185" s="6" t="n">
        <v>0.72</v>
      </c>
      <c r="M185" s="6" t="n">
        <v>1.14</v>
      </c>
      <c r="N185" s="6" t="n">
        <v>0.94</v>
      </c>
    </row>
    <row collapsed="false" customFormat="false" customHeight="false" hidden="false" ht="12.1" outlineLevel="0" r="186">
      <c r="A186" s="37" t="n">
        <v>44635</v>
      </c>
      <c r="B186" s="16" t="s">
        <v>553</v>
      </c>
      <c r="C186" s="16" t="s">
        <v>36</v>
      </c>
      <c r="D186" s="16" t="s">
        <v>37</v>
      </c>
      <c r="E186" s="7" t="n">
        <v>10</v>
      </c>
      <c r="F186" s="16" t="s">
        <v>19</v>
      </c>
      <c r="G186" s="6" t="n">
        <v>0.69</v>
      </c>
      <c r="H186" s="6" t="n">
        <v>77.78</v>
      </c>
      <c r="I186" s="6" t="n">
        <v>78.25</v>
      </c>
      <c r="J186" s="6" t="n">
        <v>0.69</v>
      </c>
      <c r="K186" s="6" t="n">
        <v>6.9</v>
      </c>
      <c r="L186" s="6" t="n">
        <v>6.21</v>
      </c>
      <c r="M186" s="6" t="n">
        <v>0.79</v>
      </c>
      <c r="N186" s="6" t="n">
        <v>0.8</v>
      </c>
    </row>
    <row collapsed="false" customFormat="false" customHeight="false" hidden="false" ht="12.1" outlineLevel="0" r="187">
      <c r="A187" s="37" t="n">
        <v>44635</v>
      </c>
      <c r="B187" s="16" t="s">
        <v>553</v>
      </c>
      <c r="C187" s="16" t="s">
        <v>73</v>
      </c>
      <c r="D187" s="16" t="s">
        <v>74</v>
      </c>
      <c r="E187" s="7" t="n">
        <v>2</v>
      </c>
      <c r="F187" s="16" t="s">
        <v>19</v>
      </c>
      <c r="G187" s="6" t="n">
        <v>1.07</v>
      </c>
      <c r="H187" s="6" t="n">
        <v>116.34</v>
      </c>
      <c r="I187" s="6" t="n">
        <v>69.13</v>
      </c>
      <c r="J187" s="6" t="n">
        <v>0.21</v>
      </c>
      <c r="K187" s="6" t="n">
        <v>2.14</v>
      </c>
      <c r="L187" s="6" t="n">
        <v>1.93</v>
      </c>
      <c r="M187" s="6" t="n">
        <v>1.4</v>
      </c>
      <c r="N187" s="6" t="n">
        <v>0.83</v>
      </c>
    </row>
    <row collapsed="false" customFormat="false" customHeight="false" hidden="false" ht="12.1" outlineLevel="0" r="188">
      <c r="A188" s="37" t="n">
        <v>44641</v>
      </c>
      <c r="B188" s="16" t="s">
        <v>553</v>
      </c>
      <c r="C188" s="16" t="s">
        <v>54</v>
      </c>
      <c r="D188" s="16" t="s">
        <v>55</v>
      </c>
      <c r="E188" s="7" t="n">
        <v>2</v>
      </c>
      <c r="F188" s="16" t="s">
        <v>19</v>
      </c>
      <c r="G188" s="6" t="n">
        <v>4.1</v>
      </c>
      <c r="H188" s="6" t="n">
        <v>610.41</v>
      </c>
      <c r="I188" s="6" t="n">
        <v>454.23</v>
      </c>
      <c r="J188" s="6" t="n">
        <v>0.82</v>
      </c>
      <c r="K188" s="6" t="n">
        <v>8.2</v>
      </c>
      <c r="L188" s="6" t="n">
        <v>7.38</v>
      </c>
      <c r="M188" s="6" t="n">
        <v>0.81</v>
      </c>
      <c r="N188" s="6" t="n">
        <v>0.6</v>
      </c>
    </row>
    <row collapsed="false" customFormat="false" customHeight="false" hidden="false" ht="12.1" outlineLevel="0" r="189">
      <c r="A189" s="37" t="n">
        <v>44650</v>
      </c>
      <c r="B189" s="16" t="s">
        <v>553</v>
      </c>
      <c r="C189" s="16" t="s">
        <v>83</v>
      </c>
      <c r="D189" s="16" t="s">
        <v>84</v>
      </c>
      <c r="E189" s="7" t="n">
        <v>1</v>
      </c>
      <c r="F189" s="16" t="s">
        <v>19</v>
      </c>
      <c r="G189" s="6" t="n">
        <v>1.75</v>
      </c>
      <c r="H189" s="6" t="n">
        <v>210.1</v>
      </c>
      <c r="I189" s="6" t="n">
        <v>153.35</v>
      </c>
      <c r="J189" s="6" t="n">
        <v>0.53</v>
      </c>
      <c r="K189" s="6" t="n">
        <v>1.75</v>
      </c>
      <c r="L189" s="6" t="n">
        <v>1.22</v>
      </c>
      <c r="M189" s="6" t="n">
        <v>0.8</v>
      </c>
      <c r="N189" s="6" t="n">
        <v>0.58</v>
      </c>
    </row>
    <row collapsed="false" customFormat="false" customHeight="false" hidden="false" ht="12.1" outlineLevel="0" r="190">
      <c r="A190" s="37" t="n">
        <v>44650</v>
      </c>
      <c r="B190" s="16" t="s">
        <v>553</v>
      </c>
      <c r="C190" s="16" t="s">
        <v>97</v>
      </c>
      <c r="D190" s="16" t="s">
        <v>98</v>
      </c>
      <c r="E190" s="7" t="n">
        <v>4</v>
      </c>
      <c r="F190" s="16" t="s">
        <v>19</v>
      </c>
      <c r="G190" s="6" t="n">
        <v>0.25</v>
      </c>
      <c r="H190" s="6" t="n">
        <v>20.82</v>
      </c>
      <c r="I190" s="6" t="n">
        <v>22.59</v>
      </c>
      <c r="J190" s="6" t="n">
        <v>0.1</v>
      </c>
      <c r="K190" s="6" t="n">
        <v>1</v>
      </c>
      <c r="L190" s="6" t="n">
        <v>0.9</v>
      </c>
      <c r="M190" s="6" t="n">
        <v>1</v>
      </c>
      <c r="N190" s="6" t="n">
        <v>1.08</v>
      </c>
    </row>
    <row collapsed="false" customFormat="false" customHeight="false" hidden="false" ht="12.1" outlineLevel="0" r="191">
      <c r="A191" s="37" t="n">
        <v>44656</v>
      </c>
      <c r="B191" s="16" t="s">
        <v>553</v>
      </c>
      <c r="C191" s="16" t="s">
        <v>45</v>
      </c>
      <c r="D191" s="16" t="s">
        <v>46</v>
      </c>
      <c r="E191" s="7" t="n">
        <v>3</v>
      </c>
      <c r="F191" s="16" t="s">
        <v>19</v>
      </c>
      <c r="G191" s="6" t="n">
        <v>1</v>
      </c>
      <c r="H191" s="6" t="n">
        <v>135.91</v>
      </c>
      <c r="I191" s="6" t="n">
        <v>100.86</v>
      </c>
      <c r="J191" s="6" t="n">
        <v>0.3</v>
      </c>
      <c r="K191" s="6" t="n">
        <v>3</v>
      </c>
      <c r="L191" s="6" t="n">
        <v>2.7</v>
      </c>
      <c r="M191" s="6" t="n">
        <v>0.89</v>
      </c>
      <c r="N191" s="6" t="n">
        <v>0.66</v>
      </c>
    </row>
    <row collapsed="false" customFormat="false" customHeight="false" hidden="false" ht="12.1" outlineLevel="0" r="192">
      <c r="A192" s="37" t="n">
        <v>44656</v>
      </c>
      <c r="B192" s="16" t="s">
        <v>553</v>
      </c>
      <c r="C192" s="16" t="s">
        <v>51</v>
      </c>
      <c r="D192" s="16" t="s">
        <v>52</v>
      </c>
      <c r="E192" s="7" t="n">
        <v>7</v>
      </c>
      <c r="F192" s="16" t="s">
        <v>19</v>
      </c>
      <c r="G192" s="6" t="n">
        <v>0.38</v>
      </c>
      <c r="H192" s="6" t="n">
        <v>55.87</v>
      </c>
      <c r="I192" s="6" t="n">
        <v>41.65</v>
      </c>
      <c r="J192" s="6" t="n">
        <v>0.27</v>
      </c>
      <c r="K192" s="6" t="n">
        <v>2.66</v>
      </c>
      <c r="L192" s="6" t="n">
        <v>2.39</v>
      </c>
      <c r="M192" s="6" t="n">
        <v>0.82</v>
      </c>
      <c r="N192" s="6" t="n">
        <v>0.61</v>
      </c>
    </row>
    <row collapsed="false" customFormat="false" customHeight="false" hidden="false" ht="12.1" outlineLevel="0" r="193">
      <c r="A193" s="37" t="n">
        <v>44664</v>
      </c>
      <c r="B193" s="16" t="s">
        <v>553</v>
      </c>
      <c r="C193" s="16" t="s">
        <v>30</v>
      </c>
      <c r="D193" s="16" t="s">
        <v>31</v>
      </c>
      <c r="E193" s="7" t="n">
        <v>6</v>
      </c>
      <c r="F193" s="16" t="s">
        <v>19</v>
      </c>
      <c r="G193" s="6" t="n">
        <v>1.41</v>
      </c>
      <c r="H193" s="6" t="n">
        <v>167.31</v>
      </c>
      <c r="I193" s="6" t="n">
        <v>104.94</v>
      </c>
      <c r="J193" s="6" t="n">
        <v>0.85</v>
      </c>
      <c r="K193" s="6" t="n">
        <v>8.46</v>
      </c>
      <c r="L193" s="6" t="n">
        <v>7.61</v>
      </c>
      <c r="M193" s="6" t="n">
        <v>1.21</v>
      </c>
      <c r="N193" s="6" t="n">
        <v>0.76</v>
      </c>
    </row>
    <row collapsed="false" customFormat="false" customHeight="false" hidden="false" ht="12.1" outlineLevel="0" r="194">
      <c r="A194" s="37" t="n">
        <v>44679</v>
      </c>
      <c r="B194" s="16" t="s">
        <v>553</v>
      </c>
      <c r="C194" s="16" t="s">
        <v>39</v>
      </c>
      <c r="D194" s="16" t="s">
        <v>40</v>
      </c>
      <c r="E194" s="7" t="n">
        <v>32</v>
      </c>
      <c r="F194" s="16" t="s">
        <v>19</v>
      </c>
      <c r="G194" s="6" t="n">
        <v>0.465</v>
      </c>
      <c r="H194" s="6" t="n">
        <v>26.18</v>
      </c>
      <c r="I194" s="6" t="n">
        <v>20.18</v>
      </c>
      <c r="J194" s="6" t="n">
        <v>1.49</v>
      </c>
      <c r="K194" s="6" t="n">
        <v>14.88</v>
      </c>
      <c r="L194" s="6" t="n">
        <v>13.39</v>
      </c>
      <c r="M194" s="6" t="n">
        <v>2.07</v>
      </c>
      <c r="N194" s="6" t="n">
        <v>1.6</v>
      </c>
    </row>
    <row collapsed="false" customFormat="false" customHeight="false" hidden="false" ht="12.1" outlineLevel="0" r="195">
      <c r="A195" s="37" t="n">
        <v>44679</v>
      </c>
      <c r="B195" s="16" t="s">
        <v>553</v>
      </c>
      <c r="C195" s="16" t="s">
        <v>93</v>
      </c>
      <c r="D195" s="16" t="s">
        <v>94</v>
      </c>
      <c r="E195" s="7" t="n">
        <v>2</v>
      </c>
      <c r="F195" s="16" t="s">
        <v>19</v>
      </c>
      <c r="G195" s="6" t="n">
        <v>0.158</v>
      </c>
      <c r="H195" s="6" t="n">
        <v>21.1</v>
      </c>
      <c r="I195" s="6" t="n">
        <v>20.92</v>
      </c>
      <c r="J195" s="6" t="n">
        <v>0.03</v>
      </c>
      <c r="K195" s="6" t="n">
        <v>0.316</v>
      </c>
      <c r="L195" s="6" t="n">
        <v>0.29</v>
      </c>
      <c r="M195" s="6" t="n">
        <v>0.69</v>
      </c>
      <c r="N195" s="6" t="n">
        <v>0.69</v>
      </c>
    </row>
    <row collapsed="false" customFormat="false" customHeight="false" hidden="false" ht="12.1" outlineLevel="0" r="196">
      <c r="A196" s="37" t="n">
        <v>44679</v>
      </c>
      <c r="B196" s="16" t="s">
        <v>553</v>
      </c>
      <c r="C196" s="16" t="s">
        <v>33</v>
      </c>
      <c r="D196" s="16" t="s">
        <v>34</v>
      </c>
      <c r="E196" s="7" t="n">
        <v>20</v>
      </c>
      <c r="F196" s="16" t="s">
        <v>19</v>
      </c>
      <c r="G196" s="6" t="n">
        <v>0.15</v>
      </c>
      <c r="H196" s="6" t="n">
        <v>40.26</v>
      </c>
      <c r="I196" s="6" t="n">
        <v>36.22</v>
      </c>
      <c r="J196" s="6" t="n">
        <v>0.3</v>
      </c>
      <c r="K196" s="6" t="n">
        <v>3</v>
      </c>
      <c r="L196" s="6" t="n">
        <v>2.7</v>
      </c>
      <c r="M196" s="6" t="n">
        <v>0.37</v>
      </c>
      <c r="N196" s="6" t="n">
        <v>0.34</v>
      </c>
    </row>
    <row collapsed="false" customFormat="false" customHeight="false" hidden="false" ht="12.1" outlineLevel="0" r="197">
      <c r="A197" s="37" t="n">
        <v>44680</v>
      </c>
      <c r="B197" s="16" t="s">
        <v>553</v>
      </c>
      <c r="C197" s="16" t="s">
        <v>48</v>
      </c>
      <c r="D197" s="16" t="s">
        <v>49</v>
      </c>
      <c r="E197" s="7" t="n">
        <v>6</v>
      </c>
      <c r="F197" s="16" t="s">
        <v>19</v>
      </c>
      <c r="G197" s="6" t="n">
        <v>0.51</v>
      </c>
      <c r="H197" s="6" t="n">
        <v>50.02</v>
      </c>
      <c r="I197" s="6" t="n">
        <v>60.3</v>
      </c>
      <c r="J197" s="6" t="n">
        <v>0.31</v>
      </c>
      <c r="K197" s="6" t="n">
        <v>3.06</v>
      </c>
      <c r="L197" s="6" t="n">
        <v>2.75</v>
      </c>
      <c r="M197" s="6" t="n">
        <v>0.76</v>
      </c>
      <c r="N197" s="6" t="n">
        <v>0.92</v>
      </c>
    </row>
    <row collapsed="false" customFormat="false" customHeight="false" hidden="false" ht="12.1" outlineLevel="0" r="198">
      <c r="A198" s="37" t="n">
        <v>44688</v>
      </c>
      <c r="B198" s="16" t="s">
        <v>553</v>
      </c>
      <c r="C198" s="16" t="s">
        <v>21</v>
      </c>
      <c r="D198" s="16" t="s">
        <v>22</v>
      </c>
      <c r="E198" s="7" t="n">
        <v>20</v>
      </c>
      <c r="F198" s="16" t="s">
        <v>19</v>
      </c>
      <c r="G198" s="6" t="n">
        <v>0.365</v>
      </c>
      <c r="H198" s="6" t="n">
        <v>44.3</v>
      </c>
      <c r="I198" s="6" t="n">
        <v>51.81</v>
      </c>
      <c r="J198" s="6" t="n">
        <v>0.73</v>
      </c>
      <c r="K198" s="6" t="n">
        <v>7.3</v>
      </c>
      <c r="L198" s="6" t="n">
        <v>6.57</v>
      </c>
      <c r="M198" s="6" t="n">
        <v>0.63</v>
      </c>
      <c r="N198" s="6" t="n">
        <v>0.74</v>
      </c>
    </row>
    <row collapsed="false" customFormat="false" customHeight="false" hidden="false" ht="12.1" outlineLevel="0" r="199">
      <c r="A199" s="37" t="n">
        <v>44692</v>
      </c>
      <c r="B199" s="16" t="s">
        <v>553</v>
      </c>
      <c r="C199" s="16" t="s">
        <v>81</v>
      </c>
      <c r="D199" s="16" t="s">
        <v>82</v>
      </c>
      <c r="E199" s="7" t="n">
        <v>3</v>
      </c>
      <c r="F199" s="16" t="s">
        <v>19</v>
      </c>
      <c r="G199" s="6" t="n">
        <v>0.25</v>
      </c>
      <c r="H199" s="6" t="n">
        <v>51.33</v>
      </c>
      <c r="I199" s="6" t="n">
        <v>42.32</v>
      </c>
      <c r="J199" s="6" t="n">
        <v>0.08</v>
      </c>
      <c r="K199" s="6" t="n">
        <v>0.75</v>
      </c>
      <c r="L199" s="6" t="n">
        <v>0.67</v>
      </c>
      <c r="M199" s="6" t="n">
        <v>0.53</v>
      </c>
      <c r="N199" s="6" t="n">
        <v>0.44</v>
      </c>
    </row>
    <row collapsed="false" customFormat="false" customHeight="false" hidden="false" ht="12.1" outlineLevel="0" r="200">
      <c r="A200" s="37" t="n">
        <v>44693</v>
      </c>
      <c r="B200" s="16" t="s">
        <v>553</v>
      </c>
      <c r="C200" s="16" t="s">
        <v>63</v>
      </c>
      <c r="D200" s="16" t="s">
        <v>64</v>
      </c>
      <c r="E200" s="7" t="n">
        <v>8</v>
      </c>
      <c r="F200" s="16" t="s">
        <v>19</v>
      </c>
      <c r="G200" s="6" t="n">
        <v>0.662</v>
      </c>
      <c r="H200" s="6" t="n">
        <v>43.13</v>
      </c>
      <c r="I200" s="6" t="n">
        <v>29.09</v>
      </c>
      <c r="J200" s="6" t="n">
        <v>0.79</v>
      </c>
      <c r="K200" s="6" t="n">
        <v>5.296</v>
      </c>
      <c r="L200" s="6" t="n">
        <v>4.51</v>
      </c>
      <c r="M200" s="6" t="n">
        <v>1.94</v>
      </c>
      <c r="N200" s="6" t="n">
        <v>1.31</v>
      </c>
    </row>
    <row collapsed="false" customFormat="false" customHeight="false" hidden="false" ht="12.1" outlineLevel="0" r="201">
      <c r="A201" s="37" t="n">
        <v>44694</v>
      </c>
      <c r="B201" s="16" t="s">
        <v>553</v>
      </c>
      <c r="C201" s="16" t="s">
        <v>95</v>
      </c>
      <c r="D201" s="16" t="s">
        <v>96</v>
      </c>
      <c r="E201" s="7" t="n">
        <v>1</v>
      </c>
      <c r="F201" s="16" t="s">
        <v>19</v>
      </c>
      <c r="G201" s="6" t="n">
        <v>0.28</v>
      </c>
      <c r="H201" s="6" t="n">
        <v>34.63</v>
      </c>
      <c r="I201" s="6" t="n">
        <v>37</v>
      </c>
      <c r="J201" s="6" t="n">
        <v>0.03</v>
      </c>
      <c r="K201" s="6" t="n">
        <v>0.28</v>
      </c>
      <c r="L201" s="6" t="n">
        <v>0.25</v>
      </c>
      <c r="M201" s="6" t="n">
        <v>0.68</v>
      </c>
      <c r="N201" s="6" t="n">
        <v>0.72</v>
      </c>
    </row>
    <row collapsed="false" customFormat="false" customHeight="false" hidden="false" ht="12.1" outlineLevel="0" r="202">
      <c r="A202" s="37" t="n">
        <v>44697</v>
      </c>
      <c r="B202" s="16" t="s">
        <v>553</v>
      </c>
      <c r="C202" s="16" t="s">
        <v>67</v>
      </c>
      <c r="D202" s="16" t="s">
        <v>68</v>
      </c>
      <c r="E202" s="7" t="n">
        <v>1</v>
      </c>
      <c r="F202" s="16" t="s">
        <v>19</v>
      </c>
      <c r="G202" s="6" t="n">
        <v>1.94</v>
      </c>
      <c r="H202" s="6" t="n">
        <v>243.4</v>
      </c>
      <c r="I202" s="6" t="n">
        <v>220.25</v>
      </c>
      <c r="J202" s="6" t="n">
        <v>0.19</v>
      </c>
      <c r="K202" s="6" t="n">
        <v>1.94</v>
      </c>
      <c r="L202" s="6" t="n">
        <v>1.75</v>
      </c>
      <c r="M202" s="6" t="n">
        <v>0.79</v>
      </c>
      <c r="N202" s="6" t="n">
        <v>0.72</v>
      </c>
    </row>
    <row collapsed="false" customFormat="false" customHeight="false" hidden="false" ht="12.1" outlineLevel="0" r="203">
      <c r="A203" s="37" t="n">
        <v>44699</v>
      </c>
      <c r="B203" s="16" t="s">
        <v>553</v>
      </c>
      <c r="C203" s="16" t="s">
        <v>65</v>
      </c>
      <c r="D203" s="16" t="s">
        <v>66</v>
      </c>
      <c r="E203" s="7" t="n">
        <v>1</v>
      </c>
      <c r="F203" s="16" t="s">
        <v>19</v>
      </c>
      <c r="G203" s="6" t="n">
        <v>0.62</v>
      </c>
      <c r="H203" s="6" t="n">
        <v>266.82</v>
      </c>
      <c r="I203" s="6" t="n">
        <v>216.5</v>
      </c>
      <c r="J203" s="6" t="n">
        <v>0.06</v>
      </c>
      <c r="K203" s="6" t="n">
        <v>0.62</v>
      </c>
      <c r="L203" s="6" t="n">
        <v>0.56</v>
      </c>
      <c r="M203" s="6" t="n">
        <v>0.26</v>
      </c>
      <c r="N203" s="6" t="n">
        <v>0.21</v>
      </c>
    </row>
    <row collapsed="false" customFormat="false" customHeight="false" hidden="false" ht="12.1" outlineLevel="0" r="204">
      <c r="A204" s="37" t="n">
        <v>44699</v>
      </c>
      <c r="B204" s="16" t="s">
        <v>553</v>
      </c>
      <c r="C204" s="16" t="s">
        <v>42</v>
      </c>
      <c r="D204" s="16" t="s">
        <v>43</v>
      </c>
      <c r="E204" s="7" t="n">
        <v>10</v>
      </c>
      <c r="F204" s="16" t="s">
        <v>19</v>
      </c>
      <c r="G204" s="6" t="n">
        <v>0.525</v>
      </c>
      <c r="H204" s="6" t="n">
        <v>116.49</v>
      </c>
      <c r="I204" s="6" t="n">
        <v>64.48</v>
      </c>
      <c r="J204" s="6" t="n">
        <v>0.53</v>
      </c>
      <c r="K204" s="6" t="n">
        <v>5.25</v>
      </c>
      <c r="L204" s="6" t="n">
        <v>4.72</v>
      </c>
      <c r="M204" s="6" t="n">
        <v>0.73</v>
      </c>
      <c r="N204" s="6" t="n">
        <v>0.41</v>
      </c>
    </row>
    <row collapsed="false" customFormat="false" customHeight="false" hidden="false" ht="12.1" outlineLevel="0" r="205">
      <c r="A205" s="37" t="n">
        <v>44700</v>
      </c>
      <c r="B205" s="16" t="s">
        <v>553</v>
      </c>
      <c r="C205" s="16" t="s">
        <v>79</v>
      </c>
      <c r="D205" s="16" t="s">
        <v>80</v>
      </c>
      <c r="E205" s="7" t="n">
        <v>1</v>
      </c>
      <c r="F205" s="16" t="s">
        <v>19</v>
      </c>
      <c r="G205" s="6" t="n">
        <v>1.49</v>
      </c>
      <c r="H205" s="6" t="n">
        <v>148.93</v>
      </c>
      <c r="I205" s="6" t="n">
        <v>161.42</v>
      </c>
      <c r="J205" s="6" t="n">
        <v>0.15</v>
      </c>
      <c r="K205" s="6" t="n">
        <v>1.49</v>
      </c>
      <c r="L205" s="6" t="n">
        <v>1.34</v>
      </c>
      <c r="M205" s="6" t="n">
        <v>0.83</v>
      </c>
      <c r="N205" s="6" t="n">
        <v>0.9</v>
      </c>
    </row>
    <row collapsed="false" customFormat="false" customHeight="false" hidden="false" ht="12.1" outlineLevel="0" r="206">
      <c r="A206" s="37" t="n">
        <v>44700</v>
      </c>
      <c r="B206" s="16" t="s">
        <v>553</v>
      </c>
      <c r="C206" s="16" t="s">
        <v>85</v>
      </c>
      <c r="D206" s="16" t="s">
        <v>86</v>
      </c>
      <c r="E206" s="7" t="n">
        <v>1</v>
      </c>
      <c r="F206" s="16" t="s">
        <v>19</v>
      </c>
      <c r="G206" s="6" t="n">
        <v>0.35</v>
      </c>
      <c r="H206" s="6" t="n">
        <v>43.63</v>
      </c>
      <c r="I206" s="6" t="n">
        <v>38.77</v>
      </c>
      <c r="J206" s="6" t="n">
        <v>0.11</v>
      </c>
      <c r="K206" s="6" t="n">
        <v>0.35</v>
      </c>
      <c r="L206" s="6" t="n">
        <v>0.24</v>
      </c>
      <c r="M206" s="6" t="n">
        <v>0.62</v>
      </c>
      <c r="N206" s="6" t="n">
        <v>0.55</v>
      </c>
    </row>
    <row collapsed="false" customFormat="false" customHeight="false" hidden="false" ht="12.1" outlineLevel="0" r="207">
      <c r="A207" s="37" t="n">
        <v>44700</v>
      </c>
      <c r="B207" s="16" t="s">
        <v>553</v>
      </c>
      <c r="C207" s="16" t="s">
        <v>89</v>
      </c>
      <c r="D207" s="16" t="s">
        <v>90</v>
      </c>
      <c r="E207" s="7" t="n">
        <v>4</v>
      </c>
      <c r="F207" s="16" t="s">
        <v>19</v>
      </c>
      <c r="G207" s="6" t="n">
        <v>0.478</v>
      </c>
      <c r="H207" s="6" t="n">
        <v>41.17</v>
      </c>
      <c r="I207" s="6" t="n">
        <v>44.49</v>
      </c>
      <c r="J207" s="6" t="n">
        <v>0.19</v>
      </c>
      <c r="K207" s="6" t="n">
        <v>1.912</v>
      </c>
      <c r="L207" s="6" t="n">
        <v>1.72</v>
      </c>
      <c r="M207" s="6" t="n">
        <v>0.97</v>
      </c>
      <c r="N207" s="6" t="n">
        <v>1.04</v>
      </c>
    </row>
    <row collapsed="false" customFormat="false" customHeight="false" hidden="false" ht="12.1" outlineLevel="0" r="208">
      <c r="A208" s="37" t="n">
        <v>44704</v>
      </c>
      <c r="B208" s="16" t="s">
        <v>553</v>
      </c>
      <c r="C208" s="16" t="s">
        <v>75</v>
      </c>
      <c r="D208" s="16" t="s">
        <v>76</v>
      </c>
      <c r="E208" s="7" t="n">
        <v>1</v>
      </c>
      <c r="F208" s="16" t="s">
        <v>19</v>
      </c>
      <c r="G208" s="6" t="n">
        <v>0.61</v>
      </c>
      <c r="H208" s="6" t="n">
        <v>88.11</v>
      </c>
      <c r="I208" s="6" t="n">
        <v>53.88</v>
      </c>
      <c r="J208" s="6" t="n">
        <v>0.18</v>
      </c>
      <c r="K208" s="6" t="n">
        <v>0.61</v>
      </c>
      <c r="L208" s="6" t="n">
        <v>0.43</v>
      </c>
      <c r="M208" s="6" t="n">
        <v>0.8</v>
      </c>
      <c r="N208" s="6" t="n">
        <v>0.49</v>
      </c>
    </row>
    <row collapsed="false" customFormat="false" customHeight="false" hidden="false" ht="12.1" outlineLevel="0" r="209">
      <c r="A209" s="37" t="n">
        <v>44704</v>
      </c>
      <c r="B209" s="16" t="s">
        <v>553</v>
      </c>
      <c r="C209" s="16" t="s">
        <v>57</v>
      </c>
      <c r="D209" s="16" t="s">
        <v>58</v>
      </c>
      <c r="E209" s="7" t="n">
        <v>2</v>
      </c>
      <c r="F209" s="16" t="s">
        <v>19</v>
      </c>
      <c r="G209" s="6" t="n">
        <v>1.13</v>
      </c>
      <c r="H209" s="6" t="n">
        <v>176.98</v>
      </c>
      <c r="I209" s="6" t="n">
        <v>150.71</v>
      </c>
      <c r="J209" s="6" t="n">
        <v>0.23</v>
      </c>
      <c r="K209" s="6" t="n">
        <v>2.26</v>
      </c>
      <c r="L209" s="6" t="n">
        <v>2.03</v>
      </c>
      <c r="M209" s="6" t="n">
        <v>0.67</v>
      </c>
      <c r="N209" s="6" t="n">
        <v>0.57</v>
      </c>
    </row>
    <row collapsed="false" customFormat="false" customHeight="false" hidden="false" ht="12.1" outlineLevel="0" r="210">
      <c r="A210" s="37" t="n">
        <v>44707</v>
      </c>
      <c r="B210" s="16" t="s">
        <v>553</v>
      </c>
      <c r="C210" s="16" t="s">
        <v>87</v>
      </c>
      <c r="D210" s="16" t="s">
        <v>88</v>
      </c>
      <c r="E210" s="7" t="n">
        <v>2</v>
      </c>
      <c r="F210" s="16" t="s">
        <v>19</v>
      </c>
      <c r="G210" s="6" t="n">
        <v>0.4</v>
      </c>
      <c r="H210" s="6" t="n">
        <v>39.88</v>
      </c>
      <c r="I210" s="6" t="n">
        <v>31.51</v>
      </c>
      <c r="J210" s="6" t="n">
        <v>0.08</v>
      </c>
      <c r="K210" s="6" t="n">
        <v>0.8</v>
      </c>
      <c r="L210" s="6" t="n">
        <v>0.72</v>
      </c>
      <c r="M210" s="6" t="n">
        <v>1.14</v>
      </c>
      <c r="N210" s="6" t="n">
        <v>0.9</v>
      </c>
    </row>
    <row collapsed="false" customFormat="false" customHeight="false" hidden="false" ht="12.1" outlineLevel="0" r="211">
      <c r="A211" s="37" t="n">
        <v>44708</v>
      </c>
      <c r="B211" s="16" t="s">
        <v>553</v>
      </c>
      <c r="C211" s="16" t="s">
        <v>24</v>
      </c>
      <c r="D211" s="16" t="s">
        <v>25</v>
      </c>
      <c r="E211" s="7" t="n">
        <v>4</v>
      </c>
      <c r="F211" s="16" t="s">
        <v>19</v>
      </c>
      <c r="G211" s="6" t="n">
        <v>1.73</v>
      </c>
      <c r="H211" s="6" t="n">
        <v>467.43</v>
      </c>
      <c r="I211" s="6" t="n">
        <v>335.52</v>
      </c>
      <c r="J211" s="6" t="n">
        <v>0.69</v>
      </c>
      <c r="K211" s="6" t="n">
        <v>6.92</v>
      </c>
      <c r="L211" s="6" t="n">
        <v>6.23</v>
      </c>
      <c r="M211" s="6" t="n">
        <v>0.46</v>
      </c>
      <c r="N211" s="6" t="n">
        <v>0.33</v>
      </c>
    </row>
    <row collapsed="false" customFormat="false" customHeight="false" hidden="false" ht="12.1" outlineLevel="0" r="212">
      <c r="A212" s="37" t="n">
        <v>44713</v>
      </c>
      <c r="B212" s="16" t="s">
        <v>553</v>
      </c>
      <c r="C212" s="16" t="s">
        <v>69</v>
      </c>
      <c r="D212" s="16" t="s">
        <v>70</v>
      </c>
      <c r="E212" s="7" t="n">
        <v>1</v>
      </c>
      <c r="F212" s="16" t="s">
        <v>19</v>
      </c>
      <c r="G212" s="6" t="n">
        <v>1.9</v>
      </c>
      <c r="H212" s="6" t="n">
        <v>302.75</v>
      </c>
      <c r="I212" s="6" t="n">
        <v>273.95</v>
      </c>
      <c r="J212" s="6" t="n">
        <v>0.19</v>
      </c>
      <c r="K212" s="6" t="n">
        <v>1.9</v>
      </c>
      <c r="L212" s="6" t="n">
        <v>1.71</v>
      </c>
      <c r="M212" s="6" t="n">
        <v>0.62</v>
      </c>
      <c r="N212" s="6" t="n">
        <v>0.56</v>
      </c>
    </row>
    <row collapsed="false" customFormat="false" customHeight="false" hidden="false" ht="12.1" outlineLevel="0" r="213">
      <c r="A213" s="37" t="n">
        <v>44715</v>
      </c>
      <c r="B213" s="16" t="s">
        <v>553</v>
      </c>
      <c r="C213" s="16" t="s">
        <v>27</v>
      </c>
      <c r="D213" s="16" t="s">
        <v>28</v>
      </c>
      <c r="E213" s="7" t="n">
        <v>2</v>
      </c>
      <c r="F213" s="16" t="s">
        <v>19</v>
      </c>
      <c r="G213" s="6" t="n">
        <v>4.88</v>
      </c>
      <c r="H213" s="6" t="n">
        <v>686.49</v>
      </c>
      <c r="I213" s="6" t="n">
        <v>689.85</v>
      </c>
      <c r="J213" s="6" t="n">
        <v>0.98</v>
      </c>
      <c r="K213" s="6" t="n">
        <v>9.76</v>
      </c>
      <c r="L213" s="6" t="n">
        <v>8.78</v>
      </c>
      <c r="M213" s="6" t="n">
        <v>0.64</v>
      </c>
      <c r="N213" s="6" t="n">
        <v>0.64</v>
      </c>
    </row>
    <row collapsed="false" customFormat="false" customHeight="false" hidden="false" ht="12.1" outlineLevel="0" r="214">
      <c r="A214" s="37" t="n">
        <v>44727</v>
      </c>
      <c r="B214" s="16" t="s">
        <v>553</v>
      </c>
      <c r="C214" s="16" t="s">
        <v>36</v>
      </c>
      <c r="D214" s="16" t="s">
        <v>37</v>
      </c>
      <c r="E214" s="7" t="n">
        <v>10</v>
      </c>
      <c r="F214" s="16" t="s">
        <v>19</v>
      </c>
      <c r="G214" s="6" t="n">
        <v>0.69</v>
      </c>
      <c r="H214" s="6" t="n">
        <v>84.5</v>
      </c>
      <c r="I214" s="6" t="n">
        <v>78.25</v>
      </c>
      <c r="J214" s="6" t="n">
        <v>0.69</v>
      </c>
      <c r="K214" s="6" t="n">
        <v>6.9</v>
      </c>
      <c r="L214" s="6" t="n">
        <v>6.21</v>
      </c>
      <c r="M214" s="6" t="n">
        <v>0.79</v>
      </c>
      <c r="N214" s="6" t="n">
        <v>0.73</v>
      </c>
    </row>
    <row collapsed="false" customFormat="false" customHeight="false" hidden="false" ht="12.1" outlineLevel="0" r="215">
      <c r="A215" s="37" t="n">
        <v>44733</v>
      </c>
      <c r="B215" s="16" t="s">
        <v>553</v>
      </c>
      <c r="C215" s="16" t="s">
        <v>73</v>
      </c>
      <c r="D215" s="16" t="s">
        <v>74</v>
      </c>
      <c r="E215" s="7" t="n">
        <v>2</v>
      </c>
      <c r="F215" s="16" t="s">
        <v>19</v>
      </c>
      <c r="G215" s="6" t="n">
        <v>1.07</v>
      </c>
      <c r="H215" s="6" t="n">
        <v>94.71</v>
      </c>
      <c r="I215" s="6" t="n">
        <v>69.13</v>
      </c>
      <c r="J215" s="6" t="n">
        <v>0.21</v>
      </c>
      <c r="K215" s="6" t="n">
        <v>2.14</v>
      </c>
      <c r="L215" s="6" t="n">
        <v>1.93</v>
      </c>
      <c r="M215" s="6" t="n">
        <v>1.4</v>
      </c>
      <c r="N215" s="6" t="n">
        <v>1.02</v>
      </c>
    </row>
    <row collapsed="false" customFormat="false" customHeight="false" hidden="false" ht="12.1" outlineLevel="0" r="216">
      <c r="A216" s="37" t="n">
        <v>44733</v>
      </c>
      <c r="B216" s="16" t="s">
        <v>553</v>
      </c>
      <c r="C216" s="16" t="s">
        <v>54</v>
      </c>
      <c r="D216" s="16" t="s">
        <v>55</v>
      </c>
      <c r="E216" s="7" t="n">
        <v>2</v>
      </c>
      <c r="F216" s="16" t="s">
        <v>19</v>
      </c>
      <c r="G216" s="6" t="n">
        <v>4.1</v>
      </c>
      <c r="H216" s="6" t="n">
        <v>498.65</v>
      </c>
      <c r="I216" s="6" t="n">
        <v>454.23</v>
      </c>
      <c r="J216" s="6" t="n">
        <v>0.82</v>
      </c>
      <c r="K216" s="6" t="n">
        <v>8.2</v>
      </c>
      <c r="L216" s="6" t="n">
        <v>7.38</v>
      </c>
      <c r="M216" s="6" t="n">
        <v>0.81</v>
      </c>
      <c r="N216" s="6" t="n">
        <v>0.74</v>
      </c>
    </row>
    <row collapsed="false" customFormat="false" customHeight="false" hidden="false" ht="12.1" outlineLevel="0" r="217">
      <c r="A217" s="37" t="n">
        <v>44734</v>
      </c>
      <c r="B217" s="16" t="s">
        <v>553</v>
      </c>
      <c r="C217" s="16" t="s">
        <v>33</v>
      </c>
      <c r="D217" s="16" t="s">
        <v>34</v>
      </c>
      <c r="E217" s="7" t="n">
        <v>20</v>
      </c>
      <c r="F217" s="16" t="s">
        <v>19</v>
      </c>
      <c r="G217" s="6" t="n">
        <v>0.15</v>
      </c>
      <c r="H217" s="6" t="n">
        <v>35.01</v>
      </c>
      <c r="I217" s="6" t="n">
        <v>36.22</v>
      </c>
      <c r="J217" s="6" t="n">
        <v>0.3</v>
      </c>
      <c r="K217" s="6" t="n">
        <v>3</v>
      </c>
      <c r="L217" s="6" t="n">
        <v>2.7</v>
      </c>
      <c r="M217" s="6" t="n">
        <v>0.37</v>
      </c>
      <c r="N217" s="6" t="n">
        <v>0.39</v>
      </c>
    </row>
    <row collapsed="false" customFormat="false" customHeight="false" hidden="false" ht="12.1" outlineLevel="0" r="218">
      <c r="A218" s="37" t="n">
        <v>44741</v>
      </c>
      <c r="B218" s="16" t="s">
        <v>553</v>
      </c>
      <c r="C218" s="16" t="s">
        <v>83</v>
      </c>
      <c r="D218" s="16" t="s">
        <v>84</v>
      </c>
      <c r="E218" s="7" t="n">
        <v>1</v>
      </c>
      <c r="F218" s="16" t="s">
        <v>19</v>
      </c>
      <c r="G218" s="6" t="n">
        <v>1.75</v>
      </c>
      <c r="H218" s="6" t="n">
        <v>113.75</v>
      </c>
      <c r="I218" s="6" t="n">
        <v>153.35</v>
      </c>
      <c r="J218" s="6" t="n">
        <v>0.53</v>
      </c>
      <c r="K218" s="6" t="n">
        <v>1.75</v>
      </c>
      <c r="L218" s="6" t="n">
        <v>1.22</v>
      </c>
      <c r="M218" s="6" t="n">
        <v>0.8</v>
      </c>
      <c r="N218" s="6" t="n">
        <v>1.07</v>
      </c>
    </row>
    <row collapsed="false" customFormat="false" customHeight="false" hidden="false" ht="12.1" outlineLevel="0" r="219">
      <c r="A219" s="37" t="n">
        <v>44741</v>
      </c>
      <c r="B219" s="16" t="s">
        <v>553</v>
      </c>
      <c r="C219" s="16" t="s">
        <v>97</v>
      </c>
      <c r="D219" s="16" t="s">
        <v>98</v>
      </c>
      <c r="E219" s="7" t="n">
        <v>4</v>
      </c>
      <c r="F219" s="16" t="s">
        <v>19</v>
      </c>
      <c r="G219" s="6" t="n">
        <v>0.25</v>
      </c>
      <c r="H219" s="6" t="n">
        <v>15.82</v>
      </c>
      <c r="I219" s="6" t="n">
        <v>22.59</v>
      </c>
      <c r="J219" s="6" t="n">
        <v>0.1</v>
      </c>
      <c r="K219" s="6" t="n">
        <v>1</v>
      </c>
      <c r="L219" s="6" t="n">
        <v>0.9</v>
      </c>
      <c r="M219" s="6" t="n">
        <v>1</v>
      </c>
      <c r="N219" s="6" t="n">
        <v>1.42</v>
      </c>
    </row>
    <row collapsed="false" customFormat="false" customHeight="false" hidden="false" ht="12.1" outlineLevel="0" r="220">
      <c r="A220" s="37" t="n">
        <v>44747</v>
      </c>
      <c r="B220" s="16" t="s">
        <v>553</v>
      </c>
      <c r="C220" s="16" t="s">
        <v>45</v>
      </c>
      <c r="D220" s="16" t="s">
        <v>46</v>
      </c>
      <c r="E220" s="7" t="n">
        <v>3</v>
      </c>
      <c r="F220" s="16" t="s">
        <v>19</v>
      </c>
      <c r="G220" s="6" t="n">
        <v>1</v>
      </c>
      <c r="H220" s="6" t="n">
        <v>114.05</v>
      </c>
      <c r="I220" s="6" t="n">
        <v>100.86</v>
      </c>
      <c r="J220" s="6" t="n">
        <v>0.3</v>
      </c>
      <c r="K220" s="6" t="n">
        <v>3</v>
      </c>
      <c r="L220" s="6" t="n">
        <v>2.7</v>
      </c>
      <c r="M220" s="6" t="n">
        <v>0.89</v>
      </c>
      <c r="N220" s="6" t="n">
        <v>0.79</v>
      </c>
    </row>
    <row collapsed="false" customFormat="false" customHeight="false" hidden="false" ht="12.1" outlineLevel="0" r="221">
      <c r="A221" s="37" t="n">
        <v>44747</v>
      </c>
      <c r="B221" s="16" t="s">
        <v>553</v>
      </c>
      <c r="C221" s="16" t="s">
        <v>51</v>
      </c>
      <c r="D221" s="16" t="s">
        <v>52</v>
      </c>
      <c r="E221" s="7" t="n">
        <v>7</v>
      </c>
      <c r="F221" s="16" t="s">
        <v>19</v>
      </c>
      <c r="G221" s="6" t="n">
        <v>0.38</v>
      </c>
      <c r="H221" s="6" t="n">
        <v>42.6</v>
      </c>
      <c r="I221" s="6" t="n">
        <v>41.65</v>
      </c>
      <c r="J221" s="6" t="n">
        <v>0.27</v>
      </c>
      <c r="K221" s="6" t="n">
        <v>2.66</v>
      </c>
      <c r="L221" s="6" t="n">
        <v>2.39</v>
      </c>
      <c r="M221" s="6" t="n">
        <v>0.82</v>
      </c>
      <c r="N221" s="6" t="n">
        <v>0.8</v>
      </c>
    </row>
    <row collapsed="false" customFormat="false" customHeight="false" hidden="false" ht="12.1" outlineLevel="0" r="222">
      <c r="A222" s="37" t="n">
        <v>44756</v>
      </c>
      <c r="B222" s="16" t="s">
        <v>553</v>
      </c>
      <c r="C222" s="16" t="s">
        <v>30</v>
      </c>
      <c r="D222" s="16" t="s">
        <v>31</v>
      </c>
      <c r="E222" s="7" t="n">
        <v>6</v>
      </c>
      <c r="F222" s="16" t="s">
        <v>19</v>
      </c>
      <c r="G222" s="6" t="n">
        <v>1.41</v>
      </c>
      <c r="H222" s="6" t="n">
        <v>152.15</v>
      </c>
      <c r="I222" s="6" t="n">
        <v>104.94</v>
      </c>
      <c r="J222" s="6" t="n">
        <v>0.85</v>
      </c>
      <c r="K222" s="6" t="n">
        <v>8.46</v>
      </c>
      <c r="L222" s="6" t="n">
        <v>7.61</v>
      </c>
      <c r="M222" s="6" t="n">
        <v>1.21</v>
      </c>
      <c r="N222" s="6" t="n">
        <v>0.83</v>
      </c>
    </row>
    <row collapsed="false" customFormat="false" customHeight="false" hidden="false" ht="12.1" outlineLevel="0" r="223">
      <c r="A223" s="37" t="n">
        <v>44764</v>
      </c>
      <c r="B223" s="16" t="s">
        <v>553</v>
      </c>
      <c r="C223" s="16" t="s">
        <v>85</v>
      </c>
      <c r="D223" s="16" t="s">
        <v>86</v>
      </c>
      <c r="E223" s="7" t="n">
        <v>1</v>
      </c>
      <c r="F223" s="16" t="s">
        <v>19</v>
      </c>
      <c r="G223" s="6" t="n">
        <v>1.226</v>
      </c>
      <c r="H223" s="6" t="n">
        <v>52.475</v>
      </c>
      <c r="I223" s="6" t="n">
        <v>38.77</v>
      </c>
      <c r="J223" s="6" t="n">
        <v>0.37</v>
      </c>
      <c r="K223" s="6" t="n">
        <v>1.226</v>
      </c>
      <c r="L223" s="6" t="n">
        <v>0.86</v>
      </c>
      <c r="M223" s="6" t="n">
        <v>2.22</v>
      </c>
      <c r="N223" s="6" t="n">
        <v>1.64</v>
      </c>
    </row>
    <row collapsed="false" customFormat="false" customHeight="false" hidden="false" ht="12.1" outlineLevel="0" r="224">
      <c r="A224" s="37" t="n">
        <v>44770</v>
      </c>
      <c r="B224" s="16" t="s">
        <v>553</v>
      </c>
      <c r="C224" s="16" t="s">
        <v>39</v>
      </c>
      <c r="D224" s="16" t="s">
        <v>40</v>
      </c>
      <c r="E224" s="7" t="n">
        <v>32</v>
      </c>
      <c r="F224" s="16" t="s">
        <v>19</v>
      </c>
      <c r="G224" s="6" t="n">
        <v>0.475</v>
      </c>
      <c r="H224" s="6" t="n">
        <v>26.51</v>
      </c>
      <c r="I224" s="6" t="n">
        <v>20.18</v>
      </c>
      <c r="J224" s="6" t="n">
        <v>1.52</v>
      </c>
      <c r="K224" s="6" t="n">
        <v>15.2</v>
      </c>
      <c r="L224" s="6" t="n">
        <v>13.68</v>
      </c>
      <c r="M224" s="6" t="n">
        <v>2.12</v>
      </c>
      <c r="N224" s="6" t="n">
        <v>1.61</v>
      </c>
    </row>
    <row collapsed="false" customFormat="false" customHeight="false" hidden="false" ht="12.1" outlineLevel="0" r="225">
      <c r="A225" s="37" t="n">
        <v>44771</v>
      </c>
      <c r="B225" s="16" t="s">
        <v>553</v>
      </c>
      <c r="C225" s="16" t="s">
        <v>93</v>
      </c>
      <c r="D225" s="16" t="s">
        <v>94</v>
      </c>
      <c r="E225" s="7" t="n">
        <v>2</v>
      </c>
      <c r="F225" s="16" t="s">
        <v>19</v>
      </c>
      <c r="G225" s="6" t="n">
        <v>0.158</v>
      </c>
      <c r="H225" s="6" t="n">
        <v>22.28</v>
      </c>
      <c r="I225" s="6" t="n">
        <v>20.92</v>
      </c>
      <c r="J225" s="6" t="n">
        <v>0.03</v>
      </c>
      <c r="K225" s="6" t="n">
        <v>0.316</v>
      </c>
      <c r="L225" s="6" t="n">
        <v>0.29</v>
      </c>
      <c r="M225" s="6" t="n">
        <v>0.69</v>
      </c>
      <c r="N225" s="6" t="n">
        <v>0.65</v>
      </c>
    </row>
    <row collapsed="false" customFormat="false" customHeight="false" hidden="false" ht="12.1" outlineLevel="0" r="226">
      <c r="A226" s="37" t="n">
        <v>44771</v>
      </c>
      <c r="B226" s="16" t="s">
        <v>553</v>
      </c>
      <c r="C226" s="16" t="s">
        <v>48</v>
      </c>
      <c r="D226" s="16" t="s">
        <v>49</v>
      </c>
      <c r="E226" s="7" t="n">
        <v>6</v>
      </c>
      <c r="F226" s="16" t="s">
        <v>19</v>
      </c>
      <c r="G226" s="6" t="n">
        <v>0.51</v>
      </c>
      <c r="H226" s="6" t="n">
        <v>52.23</v>
      </c>
      <c r="I226" s="6" t="n">
        <v>60.3</v>
      </c>
      <c r="J226" s="6" t="n">
        <v>0.31</v>
      </c>
      <c r="K226" s="6" t="n">
        <v>3.06</v>
      </c>
      <c r="L226" s="6" t="n">
        <v>2.75</v>
      </c>
      <c r="M226" s="6" t="n">
        <v>0.76</v>
      </c>
      <c r="N226" s="6" t="n">
        <v>0.88</v>
      </c>
    </row>
    <row collapsed="false" customFormat="false" customHeight="false" hidden="false" ht="12.1" outlineLevel="0" r="227">
      <c r="A227" s="37" t="n">
        <v>44778</v>
      </c>
      <c r="B227" s="16" t="s">
        <v>553</v>
      </c>
      <c r="C227" s="16" t="s">
        <v>21</v>
      </c>
      <c r="D227" s="16" t="s">
        <v>22</v>
      </c>
      <c r="E227" s="7" t="n">
        <v>20</v>
      </c>
      <c r="F227" s="16" t="s">
        <v>19</v>
      </c>
      <c r="G227" s="6" t="n">
        <v>0.365</v>
      </c>
      <c r="H227" s="6" t="n">
        <v>35.66</v>
      </c>
      <c r="I227" s="6" t="n">
        <v>51.81</v>
      </c>
      <c r="J227" s="6" t="n">
        <v>0.73</v>
      </c>
      <c r="K227" s="6" t="n">
        <v>7.3</v>
      </c>
      <c r="L227" s="6" t="n">
        <v>6.57</v>
      </c>
      <c r="M227" s="6" t="n">
        <v>0.63</v>
      </c>
      <c r="N227" s="6" t="n">
        <v>0.92</v>
      </c>
    </row>
    <row collapsed="false" customFormat="false" customHeight="false" hidden="false" ht="12.1" outlineLevel="0" r="228">
      <c r="A228" s="37" t="n">
        <v>44782</v>
      </c>
      <c r="B228" s="16" t="s">
        <v>553</v>
      </c>
      <c r="C228" s="16" t="s">
        <v>16</v>
      </c>
      <c r="D228" s="16" t="s">
        <v>18</v>
      </c>
      <c r="E228" s="7" t="n">
        <v>16</v>
      </c>
      <c r="F228" s="16" t="s">
        <v>19</v>
      </c>
      <c r="G228" s="6" t="n">
        <v>1.65</v>
      </c>
      <c r="H228" s="6" t="n">
        <v>132.61</v>
      </c>
      <c r="I228" s="6" t="n">
        <v>118.5</v>
      </c>
      <c r="J228" s="6" t="n">
        <v>2.64</v>
      </c>
      <c r="K228" s="6" t="n">
        <v>26.4</v>
      </c>
      <c r="L228" s="6" t="n">
        <v>23.76</v>
      </c>
      <c r="M228" s="6" t="n">
        <v>1.25</v>
      </c>
      <c r="N228" s="6" t="n">
        <v>1.12</v>
      </c>
    </row>
    <row collapsed="false" customFormat="false" customHeight="false" hidden="false" ht="12.1" outlineLevel="0" r="229">
      <c r="A229" s="37" t="n">
        <v>44784</v>
      </c>
      <c r="B229" s="16" t="s">
        <v>553</v>
      </c>
      <c r="C229" s="16" t="s">
        <v>81</v>
      </c>
      <c r="D229" s="16" t="s">
        <v>82</v>
      </c>
      <c r="E229" s="7" t="n">
        <v>3</v>
      </c>
      <c r="F229" s="16" t="s">
        <v>19</v>
      </c>
      <c r="G229" s="6" t="n">
        <v>0.25</v>
      </c>
      <c r="H229" s="6" t="n">
        <v>41.67</v>
      </c>
      <c r="I229" s="6" t="n">
        <v>42.32</v>
      </c>
      <c r="J229" s="6" t="n">
        <v>0.08</v>
      </c>
      <c r="K229" s="6" t="n">
        <v>0.75</v>
      </c>
      <c r="L229" s="6" t="n">
        <v>0.67</v>
      </c>
      <c r="M229" s="6" t="n">
        <v>0.53</v>
      </c>
      <c r="N229" s="6" t="n">
        <v>0.54</v>
      </c>
    </row>
    <row collapsed="false" customFormat="false" customHeight="false" hidden="false" ht="12.1" outlineLevel="0" r="230">
      <c r="A230" s="37" t="n">
        <v>44785</v>
      </c>
      <c r="B230" s="16" t="s">
        <v>553</v>
      </c>
      <c r="C230" s="16" t="s">
        <v>77</v>
      </c>
      <c r="D230" s="16" t="s">
        <v>78</v>
      </c>
      <c r="E230" s="7" t="n">
        <v>13</v>
      </c>
      <c r="F230" s="16" t="s">
        <v>19</v>
      </c>
      <c r="G230" s="6" t="n">
        <v>0.687</v>
      </c>
      <c r="H230" s="6" t="n">
        <v>14.01</v>
      </c>
      <c r="I230" s="6" t="n">
        <v>11.19</v>
      </c>
      <c r="J230" s="6" t="n">
        <v>3.13</v>
      </c>
      <c r="K230" s="6" t="n">
        <v>8.931</v>
      </c>
      <c r="L230" s="6" t="n">
        <v>5.8</v>
      </c>
      <c r="M230" s="6" t="n">
        <v>3.99</v>
      </c>
      <c r="N230" s="6" t="n">
        <v>3.18</v>
      </c>
    </row>
    <row collapsed="false" customFormat="false" customHeight="false" hidden="false" ht="12.1" outlineLevel="0" r="231">
      <c r="A231" s="37" t="n">
        <v>44785</v>
      </c>
      <c r="B231" s="16" t="s">
        <v>553</v>
      </c>
      <c r="C231" s="16" t="s">
        <v>63</v>
      </c>
      <c r="D231" s="16" t="s">
        <v>64</v>
      </c>
      <c r="E231" s="7" t="n">
        <v>8</v>
      </c>
      <c r="F231" s="16" t="s">
        <v>19</v>
      </c>
      <c r="G231" s="6" t="n">
        <v>0.674</v>
      </c>
      <c r="H231" s="6" t="n">
        <v>44.28</v>
      </c>
      <c r="I231" s="6" t="n">
        <v>29.09</v>
      </c>
      <c r="J231" s="6" t="n">
        <v>0.81</v>
      </c>
      <c r="K231" s="6" t="n">
        <v>5.392</v>
      </c>
      <c r="L231" s="6" t="n">
        <v>4.58</v>
      </c>
      <c r="M231" s="6" t="n">
        <v>1.97</v>
      </c>
      <c r="N231" s="6" t="n">
        <v>1.29</v>
      </c>
    </row>
    <row collapsed="false" customFormat="false" customHeight="false" hidden="false" ht="12.1" outlineLevel="0" r="232">
      <c r="A232" s="37" t="n">
        <v>44785</v>
      </c>
      <c r="B232" s="16" t="s">
        <v>553</v>
      </c>
      <c r="C232" s="16" t="s">
        <v>95</v>
      </c>
      <c r="D232" s="16" t="s">
        <v>96</v>
      </c>
      <c r="E232" s="7" t="n">
        <v>1</v>
      </c>
      <c r="F232" s="16" t="s">
        <v>19</v>
      </c>
      <c r="G232" s="6" t="n">
        <v>0.28</v>
      </c>
      <c r="H232" s="6" t="n">
        <v>31.69</v>
      </c>
      <c r="I232" s="6" t="n">
        <v>37</v>
      </c>
      <c r="J232" s="6" t="n">
        <v>0.03</v>
      </c>
      <c r="K232" s="6" t="n">
        <v>0.28</v>
      </c>
      <c r="L232" s="6" t="n">
        <v>0.25</v>
      </c>
      <c r="M232" s="6" t="n">
        <v>0.68</v>
      </c>
      <c r="N232" s="6" t="n">
        <v>0.79</v>
      </c>
    </row>
    <row collapsed="false" customFormat="false" customHeight="false" hidden="false" ht="12.1" outlineLevel="0" r="233">
      <c r="A233" s="37" t="n">
        <v>44790</v>
      </c>
      <c r="B233" s="16" t="s">
        <v>553</v>
      </c>
      <c r="C233" s="16" t="s">
        <v>67</v>
      </c>
      <c r="D233" s="16" t="s">
        <v>68</v>
      </c>
      <c r="E233" s="7" t="n">
        <v>1</v>
      </c>
      <c r="F233" s="16" t="s">
        <v>19</v>
      </c>
      <c r="G233" s="6" t="n">
        <v>1.94</v>
      </c>
      <c r="H233" s="6" t="n">
        <v>253.15</v>
      </c>
      <c r="I233" s="6" t="n">
        <v>220.25</v>
      </c>
      <c r="J233" s="6" t="n">
        <v>0.19</v>
      </c>
      <c r="K233" s="6" t="n">
        <v>1.94</v>
      </c>
      <c r="L233" s="6" t="n">
        <v>1.75</v>
      </c>
      <c r="M233" s="6" t="n">
        <v>0.79</v>
      </c>
      <c r="N233" s="6" t="n">
        <v>0.69</v>
      </c>
    </row>
    <row collapsed="false" customFormat="false" customHeight="false" hidden="false" ht="12.1" outlineLevel="0" r="234">
      <c r="A234" s="37" t="n">
        <v>44790</v>
      </c>
      <c r="B234" s="16" t="s">
        <v>553</v>
      </c>
      <c r="C234" s="16" t="s">
        <v>65</v>
      </c>
      <c r="D234" s="16" t="s">
        <v>66</v>
      </c>
      <c r="E234" s="7" t="n">
        <v>1</v>
      </c>
      <c r="F234" s="16" t="s">
        <v>19</v>
      </c>
      <c r="G234" s="6" t="n">
        <v>0.62</v>
      </c>
      <c r="H234" s="6" t="n">
        <v>292.71</v>
      </c>
      <c r="I234" s="6" t="n">
        <v>216.5</v>
      </c>
      <c r="J234" s="6" t="n">
        <v>0.06</v>
      </c>
      <c r="K234" s="6" t="n">
        <v>0.62</v>
      </c>
      <c r="L234" s="6" t="n">
        <v>0.56</v>
      </c>
      <c r="M234" s="6" t="n">
        <v>0.26</v>
      </c>
      <c r="N234" s="6" t="n">
        <v>0.19</v>
      </c>
    </row>
    <row collapsed="false" customFormat="false" customHeight="false" hidden="false" ht="12.1" outlineLevel="0" r="235">
      <c r="A235" s="37" t="n">
        <v>44791</v>
      </c>
      <c r="B235" s="16" t="s">
        <v>553</v>
      </c>
      <c r="C235" s="16" t="s">
        <v>85</v>
      </c>
      <c r="D235" s="16" t="s">
        <v>86</v>
      </c>
      <c r="E235" s="7" t="n">
        <v>1</v>
      </c>
      <c r="F235" s="16" t="s">
        <v>19</v>
      </c>
      <c r="G235" s="6" t="n">
        <v>0.391</v>
      </c>
      <c r="H235" s="6" t="n">
        <v>34.7</v>
      </c>
      <c r="I235" s="6" t="n">
        <v>38.77</v>
      </c>
      <c r="J235" s="6" t="n">
        <v>0.12</v>
      </c>
      <c r="K235" s="6" t="n">
        <v>0.391</v>
      </c>
      <c r="L235" s="6" t="n">
        <v>0.27</v>
      </c>
      <c r="M235" s="6" t="n">
        <v>0.7</v>
      </c>
      <c r="N235" s="6" t="n">
        <v>0.78</v>
      </c>
    </row>
    <row collapsed="false" customFormat="false" customHeight="false" hidden="false" ht="12.1" outlineLevel="0" r="236">
      <c r="A236" s="37" t="n">
        <v>44791</v>
      </c>
      <c r="B236" s="16" t="s">
        <v>553</v>
      </c>
      <c r="C236" s="16" t="s">
        <v>89</v>
      </c>
      <c r="D236" s="16" t="s">
        <v>90</v>
      </c>
      <c r="E236" s="7" t="n">
        <v>4</v>
      </c>
      <c r="F236" s="16" t="s">
        <v>19</v>
      </c>
      <c r="G236" s="6" t="n">
        <v>0.48</v>
      </c>
      <c r="H236" s="6" t="n">
        <v>40.87</v>
      </c>
      <c r="I236" s="6" t="n">
        <v>44.49</v>
      </c>
      <c r="J236" s="6" t="n">
        <v>0.19</v>
      </c>
      <c r="K236" s="6" t="n">
        <v>1.92</v>
      </c>
      <c r="L236" s="6" t="n">
        <v>1.73</v>
      </c>
      <c r="M236" s="6" t="n">
        <v>0.97</v>
      </c>
      <c r="N236" s="6" t="n">
        <v>1.06</v>
      </c>
    </row>
    <row collapsed="false" customFormat="false" customHeight="false" hidden="false" ht="12.1" outlineLevel="0" r="237">
      <c r="A237" s="37" t="n">
        <v>44791</v>
      </c>
      <c r="B237" s="16" t="s">
        <v>553</v>
      </c>
      <c r="C237" s="16" t="s">
        <v>42</v>
      </c>
      <c r="D237" s="16" t="s">
        <v>43</v>
      </c>
      <c r="E237" s="7" t="n">
        <v>10</v>
      </c>
      <c r="F237" s="16" t="s">
        <v>19</v>
      </c>
      <c r="G237" s="6" t="n">
        <v>0.625</v>
      </c>
      <c r="H237" s="6" t="n">
        <v>100.1</v>
      </c>
      <c r="I237" s="6" t="n">
        <v>64.48</v>
      </c>
      <c r="J237" s="6" t="n">
        <v>0.63</v>
      </c>
      <c r="K237" s="6" t="n">
        <v>6.25</v>
      </c>
      <c r="L237" s="6" t="n">
        <v>5.62</v>
      </c>
      <c r="M237" s="6" t="n">
        <v>0.87</v>
      </c>
      <c r="N237" s="6" t="n">
        <v>0.56</v>
      </c>
    </row>
    <row collapsed="false" customFormat="false" customHeight="false" hidden="false" ht="12.1" outlineLevel="0" r="238">
      <c r="A238" s="37" t="n">
        <v>44792</v>
      </c>
      <c r="B238" s="16" t="s">
        <v>553</v>
      </c>
      <c r="C238" s="16" t="s">
        <v>79</v>
      </c>
      <c r="D238" s="16" t="s">
        <v>80</v>
      </c>
      <c r="E238" s="7" t="n">
        <v>1</v>
      </c>
      <c r="F238" s="16" t="s">
        <v>19</v>
      </c>
      <c r="G238" s="6" t="n">
        <v>1.49</v>
      </c>
      <c r="H238" s="6" t="n">
        <v>146.68</v>
      </c>
      <c r="I238" s="6" t="n">
        <v>161.42</v>
      </c>
      <c r="J238" s="6" t="n">
        <v>0.15</v>
      </c>
      <c r="K238" s="6" t="n">
        <v>1.49</v>
      </c>
      <c r="L238" s="6" t="n">
        <v>1.34</v>
      </c>
      <c r="M238" s="6" t="n">
        <v>0.83</v>
      </c>
      <c r="N238" s="6" t="n">
        <v>0.91</v>
      </c>
    </row>
    <row collapsed="false" customFormat="false" customHeight="false" hidden="false" ht="12.1" outlineLevel="0" r="239">
      <c r="A239" s="37" t="n">
        <v>44795</v>
      </c>
      <c r="B239" s="16" t="s">
        <v>553</v>
      </c>
      <c r="C239" s="16" t="s">
        <v>75</v>
      </c>
      <c r="D239" s="16" t="s">
        <v>76</v>
      </c>
      <c r="E239" s="7" t="n">
        <v>1</v>
      </c>
      <c r="F239" s="16" t="s">
        <v>19</v>
      </c>
      <c r="G239" s="6" t="n">
        <v>0.61</v>
      </c>
      <c r="H239" s="6" t="n">
        <v>79.58</v>
      </c>
      <c r="I239" s="6" t="n">
        <v>53.88</v>
      </c>
      <c r="J239" s="6" t="n">
        <v>0.18</v>
      </c>
      <c r="K239" s="6" t="n">
        <v>0.61</v>
      </c>
      <c r="L239" s="6" t="n">
        <v>0.43</v>
      </c>
      <c r="M239" s="6" t="n">
        <v>0.8</v>
      </c>
      <c r="N239" s="6" t="n">
        <v>0.54</v>
      </c>
    </row>
    <row collapsed="false" customFormat="false" customHeight="false" hidden="false" ht="12.1" outlineLevel="0" r="240">
      <c r="A240" s="37" t="n">
        <v>44795</v>
      </c>
      <c r="B240" s="16" t="s">
        <v>553</v>
      </c>
      <c r="C240" s="16" t="s">
        <v>57</v>
      </c>
      <c r="D240" s="16" t="s">
        <v>58</v>
      </c>
      <c r="E240" s="7" t="n">
        <v>2</v>
      </c>
      <c r="F240" s="16" t="s">
        <v>19</v>
      </c>
      <c r="G240" s="6" t="n">
        <v>1.13</v>
      </c>
      <c r="H240" s="6" t="n">
        <v>169.31</v>
      </c>
      <c r="I240" s="6" t="n">
        <v>150.71</v>
      </c>
      <c r="J240" s="6" t="n">
        <v>0.23</v>
      </c>
      <c r="K240" s="6" t="n">
        <v>2.26</v>
      </c>
      <c r="L240" s="6" t="n">
        <v>2.03</v>
      </c>
      <c r="M240" s="6" t="n">
        <v>0.67</v>
      </c>
      <c r="N240" s="6" t="n">
        <v>0.6</v>
      </c>
    </row>
    <row collapsed="false" customFormat="false" customHeight="false" hidden="false" ht="12.1" outlineLevel="0" r="241">
      <c r="A241" s="37" t="n">
        <v>44798</v>
      </c>
      <c r="B241" s="16" t="s">
        <v>553</v>
      </c>
      <c r="C241" s="16" t="s">
        <v>87</v>
      </c>
      <c r="D241" s="16" t="s">
        <v>88</v>
      </c>
      <c r="E241" s="7" t="n">
        <v>2</v>
      </c>
      <c r="F241" s="16" t="s">
        <v>19</v>
      </c>
      <c r="G241" s="6" t="n">
        <v>0.4</v>
      </c>
      <c r="H241" s="6" t="n">
        <v>38.91</v>
      </c>
      <c r="I241" s="6" t="n">
        <v>31.51</v>
      </c>
      <c r="J241" s="6" t="n">
        <v>0.08</v>
      </c>
      <c r="K241" s="6" t="n">
        <v>0.8</v>
      </c>
      <c r="L241" s="6" t="n">
        <v>0.72</v>
      </c>
      <c r="M241" s="6" t="n">
        <v>1.14</v>
      </c>
      <c r="N241" s="6" t="n">
        <v>0.93</v>
      </c>
    </row>
    <row collapsed="false" customFormat="false" customHeight="false" hidden="false" ht="12.1" outlineLevel="0" r="242">
      <c r="A242" s="37" t="n">
        <v>44799</v>
      </c>
      <c r="B242" s="16" t="s">
        <v>553</v>
      </c>
      <c r="C242" s="16" t="s">
        <v>24</v>
      </c>
      <c r="D242" s="16" t="s">
        <v>25</v>
      </c>
      <c r="E242" s="7" t="n">
        <v>4</v>
      </c>
      <c r="F242" s="16" t="s">
        <v>19</v>
      </c>
      <c r="G242" s="6" t="n">
        <v>1.73</v>
      </c>
      <c r="H242" s="6" t="n">
        <v>494.48</v>
      </c>
      <c r="I242" s="6" t="n">
        <v>335.52</v>
      </c>
      <c r="J242" s="6" t="n">
        <v>0.69</v>
      </c>
      <c r="K242" s="6" t="n">
        <v>6.92</v>
      </c>
      <c r="L242" s="6" t="n">
        <v>6.23</v>
      </c>
      <c r="M242" s="6" t="n">
        <v>0.46</v>
      </c>
      <c r="N242" s="6" t="n">
        <v>0.31</v>
      </c>
    </row>
    <row collapsed="false" customFormat="false" customHeight="false" hidden="false" ht="12.1" outlineLevel="0" r="243">
      <c r="A243" s="37" t="n">
        <v>44804</v>
      </c>
      <c r="B243" s="16" t="s">
        <v>553</v>
      </c>
      <c r="C243" s="16" t="s">
        <v>69</v>
      </c>
      <c r="D243" s="16" t="s">
        <v>70</v>
      </c>
      <c r="E243" s="7" t="n">
        <v>1</v>
      </c>
      <c r="F243" s="16" t="s">
        <v>19</v>
      </c>
      <c r="G243" s="6" t="n">
        <v>1.9</v>
      </c>
      <c r="H243" s="6" t="n">
        <v>293.1</v>
      </c>
      <c r="I243" s="6" t="n">
        <v>273.95</v>
      </c>
      <c r="J243" s="6" t="n">
        <v>0.19</v>
      </c>
      <c r="K243" s="6" t="n">
        <v>1.9</v>
      </c>
      <c r="L243" s="6" t="n">
        <v>1.71</v>
      </c>
      <c r="M243" s="6" t="n">
        <v>0.62</v>
      </c>
      <c r="N243" s="6" t="n">
        <v>0.58</v>
      </c>
    </row>
    <row collapsed="false" customFormat="false" customHeight="false" hidden="false" ht="12.1" outlineLevel="0" r="244">
      <c r="A244" s="37" t="n">
        <v>44809</v>
      </c>
      <c r="B244" s="16" t="s">
        <v>553</v>
      </c>
      <c r="C244" s="16" t="s">
        <v>16</v>
      </c>
      <c r="D244" s="16" t="s">
        <v>18</v>
      </c>
      <c r="E244" s="7" t="n">
        <v>16</v>
      </c>
      <c r="F244" s="16" t="s">
        <v>19</v>
      </c>
      <c r="G244" s="6" t="n">
        <v>1.65</v>
      </c>
      <c r="H244" s="6" t="n">
        <v>127.79</v>
      </c>
      <c r="I244" s="6" t="n">
        <v>118.5</v>
      </c>
      <c r="J244" s="6" t="n">
        <v>2.64</v>
      </c>
      <c r="K244" s="6" t="n">
        <v>26.4</v>
      </c>
      <c r="L244" s="6" t="n">
        <v>23.76</v>
      </c>
      <c r="M244" s="6" t="n">
        <v>1.25</v>
      </c>
      <c r="N244" s="6" t="n">
        <v>1.16</v>
      </c>
    </row>
    <row collapsed="false" customFormat="false" customHeight="false" hidden="false" ht="12.1" outlineLevel="0" r="245">
      <c r="A245" s="37" t="n">
        <v>44810</v>
      </c>
      <c r="B245" s="16" t="s">
        <v>553</v>
      </c>
      <c r="C245" s="16" t="s">
        <v>27</v>
      </c>
      <c r="D245" s="16" t="s">
        <v>28</v>
      </c>
      <c r="E245" s="7" t="n">
        <v>2</v>
      </c>
      <c r="F245" s="16" t="s">
        <v>19</v>
      </c>
      <c r="G245" s="6" t="n">
        <v>4.88</v>
      </c>
      <c r="H245" s="6" t="n">
        <v>658.06</v>
      </c>
      <c r="I245" s="6" t="n">
        <v>689.85</v>
      </c>
      <c r="J245" s="6" t="n">
        <v>0.98</v>
      </c>
      <c r="K245" s="6" t="n">
        <v>9.76</v>
      </c>
      <c r="L245" s="6" t="n">
        <v>8.78</v>
      </c>
      <c r="M245" s="6" t="n">
        <v>0.64</v>
      </c>
      <c r="N245" s="6" t="n">
        <v>0.67</v>
      </c>
    </row>
    <row collapsed="false" customFormat="false" customHeight="false" hidden="false" ht="12.1" outlineLevel="0" r="246">
      <c r="A246" s="37" t="n">
        <v>44819</v>
      </c>
      <c r="B246" s="16" t="s">
        <v>553</v>
      </c>
      <c r="C246" s="16" t="s">
        <v>36</v>
      </c>
      <c r="D246" s="16" t="s">
        <v>37</v>
      </c>
      <c r="E246" s="7" t="n">
        <v>10</v>
      </c>
      <c r="F246" s="16" t="s">
        <v>19</v>
      </c>
      <c r="G246" s="6" t="n">
        <v>0.69</v>
      </c>
      <c r="H246" s="6" t="n">
        <v>86.95</v>
      </c>
      <c r="I246" s="6" t="n">
        <v>78.25</v>
      </c>
      <c r="J246" s="6" t="n">
        <v>0.69</v>
      </c>
      <c r="K246" s="6" t="n">
        <v>6.9</v>
      </c>
      <c r="L246" s="6" t="n">
        <v>6.21</v>
      </c>
      <c r="M246" s="6" t="n">
        <v>0.79</v>
      </c>
      <c r="N246" s="6" t="n">
        <v>0.71</v>
      </c>
    </row>
    <row collapsed="false" customFormat="false" customHeight="false" hidden="false" ht="12.1" outlineLevel="0" r="247">
      <c r="A247" s="37" t="n">
        <v>44825</v>
      </c>
      <c r="B247" s="16" t="s">
        <v>553</v>
      </c>
      <c r="C247" s="16" t="s">
        <v>73</v>
      </c>
      <c r="D247" s="16" t="s">
        <v>74</v>
      </c>
      <c r="E247" s="7" t="n">
        <v>2</v>
      </c>
      <c r="F247" s="16" t="s">
        <v>19</v>
      </c>
      <c r="G247" s="6" t="n">
        <v>1.08</v>
      </c>
      <c r="H247" s="6" t="n">
        <v>96.28</v>
      </c>
      <c r="I247" s="6" t="n">
        <v>69.13</v>
      </c>
      <c r="J247" s="6" t="n">
        <v>0.22</v>
      </c>
      <c r="K247" s="6" t="n">
        <v>2.16</v>
      </c>
      <c r="L247" s="6" t="n">
        <v>1.94</v>
      </c>
      <c r="M247" s="6" t="n">
        <v>1.4</v>
      </c>
      <c r="N247" s="6" t="n">
        <v>1.01</v>
      </c>
    </row>
    <row collapsed="false" customFormat="false" customHeight="false" hidden="false" ht="12.1" outlineLevel="0" r="248">
      <c r="A248" s="37" t="n">
        <v>44825</v>
      </c>
      <c r="B248" s="16" t="s">
        <v>553</v>
      </c>
      <c r="C248" s="16" t="s">
        <v>54</v>
      </c>
      <c r="D248" s="16" t="s">
        <v>55</v>
      </c>
      <c r="E248" s="7" t="n">
        <v>2</v>
      </c>
      <c r="F248" s="16" t="s">
        <v>19</v>
      </c>
      <c r="G248" s="6" t="n">
        <v>4.1</v>
      </c>
      <c r="H248" s="6" t="n">
        <v>493.06</v>
      </c>
      <c r="I248" s="6" t="n">
        <v>454.23</v>
      </c>
      <c r="J248" s="6" t="n">
        <v>0.82</v>
      </c>
      <c r="K248" s="6" t="n">
        <v>8.2</v>
      </c>
      <c r="L248" s="6" t="n">
        <v>7.38</v>
      </c>
      <c r="M248" s="6" t="n">
        <v>0.81</v>
      </c>
      <c r="N248" s="6" t="n">
        <v>0.75</v>
      </c>
    </row>
    <row collapsed="false" customFormat="false" customHeight="false" hidden="false" ht="12.1" outlineLevel="0" r="249">
      <c r="A249" s="37" t="n">
        <v>44833</v>
      </c>
      <c r="B249" s="16" t="s">
        <v>553</v>
      </c>
      <c r="C249" s="16" t="s">
        <v>83</v>
      </c>
      <c r="D249" s="16" t="s">
        <v>84</v>
      </c>
      <c r="E249" s="7" t="n">
        <v>1</v>
      </c>
      <c r="F249" s="16" t="s">
        <v>19</v>
      </c>
      <c r="G249" s="6" t="n">
        <v>1.8</v>
      </c>
      <c r="H249" s="6" t="n">
        <v>93.96</v>
      </c>
      <c r="I249" s="6" t="n">
        <v>153.35</v>
      </c>
      <c r="J249" s="6" t="n">
        <v>0.54</v>
      </c>
      <c r="K249" s="6" t="n">
        <v>1.8</v>
      </c>
      <c r="L249" s="6" t="n">
        <v>1.26</v>
      </c>
      <c r="M249" s="6" t="n">
        <v>0.82</v>
      </c>
      <c r="N249" s="6" t="n">
        <v>1.34</v>
      </c>
    </row>
    <row collapsed="false" customFormat="false" customHeight="false" hidden="false" ht="12.1" outlineLevel="0" r="250">
      <c r="A250" s="37" t="n">
        <v>44833</v>
      </c>
      <c r="B250" s="16" t="s">
        <v>553</v>
      </c>
      <c r="C250" s="16" t="s">
        <v>97</v>
      </c>
      <c r="D250" s="16" t="s">
        <v>98</v>
      </c>
      <c r="E250" s="7" t="n">
        <v>4</v>
      </c>
      <c r="F250" s="16" t="s">
        <v>19</v>
      </c>
      <c r="G250" s="6" t="n">
        <v>0.25</v>
      </c>
      <c r="H250" s="6" t="n">
        <v>14.5</v>
      </c>
      <c r="I250" s="6" t="n">
        <v>22.59</v>
      </c>
      <c r="J250" s="6" t="n">
        <v>0.1</v>
      </c>
      <c r="K250" s="6" t="n">
        <v>1</v>
      </c>
      <c r="L250" s="6" t="n">
        <v>0.9</v>
      </c>
      <c r="M250" s="6" t="n">
        <v>1</v>
      </c>
      <c r="N250" s="6" t="n">
        <v>1.55</v>
      </c>
    </row>
    <row collapsed="false" customFormat="false" customHeight="false" hidden="false" ht="12.1" outlineLevel="0" r="251">
      <c r="A251" s="37" t="n">
        <v>44838</v>
      </c>
      <c r="B251" s="16" t="s">
        <v>553</v>
      </c>
      <c r="C251" s="16" t="s">
        <v>51</v>
      </c>
      <c r="D251" s="16" t="s">
        <v>52</v>
      </c>
      <c r="E251" s="7" t="n">
        <v>7</v>
      </c>
      <c r="F251" s="16" t="s">
        <v>19</v>
      </c>
      <c r="G251" s="6" t="n">
        <v>0.38</v>
      </c>
      <c r="H251" s="6" t="n">
        <v>41.29</v>
      </c>
      <c r="I251" s="6" t="n">
        <v>41.65</v>
      </c>
      <c r="J251" s="6" t="n">
        <v>0.27</v>
      </c>
      <c r="K251" s="6" t="n">
        <v>2.66</v>
      </c>
      <c r="L251" s="6" t="n">
        <v>2.39</v>
      </c>
      <c r="M251" s="6" t="n">
        <v>0.82</v>
      </c>
      <c r="N251" s="6" t="n">
        <v>0.83</v>
      </c>
    </row>
    <row collapsed="false" customFormat="false" customHeight="false" hidden="false" ht="12.1" outlineLevel="0" r="252">
      <c r="A252" s="37" t="n">
        <v>44839</v>
      </c>
      <c r="B252" s="16" t="s">
        <v>553</v>
      </c>
      <c r="C252" s="16" t="s">
        <v>45</v>
      </c>
      <c r="D252" s="16" t="s">
        <v>46</v>
      </c>
      <c r="E252" s="7" t="n">
        <v>3</v>
      </c>
      <c r="F252" s="16" t="s">
        <v>19</v>
      </c>
      <c r="G252" s="6" t="n">
        <v>1</v>
      </c>
      <c r="H252" s="6" t="n">
        <v>112.77</v>
      </c>
      <c r="I252" s="6" t="n">
        <v>100.86</v>
      </c>
      <c r="J252" s="6" t="n">
        <v>0.3</v>
      </c>
      <c r="K252" s="6" t="n">
        <v>3</v>
      </c>
      <c r="L252" s="6" t="n">
        <v>2.7</v>
      </c>
      <c r="M252" s="6" t="n">
        <v>0.89</v>
      </c>
      <c r="N252" s="6" t="n">
        <v>0.8</v>
      </c>
    </row>
    <row collapsed="false" customFormat="false" customHeight="false" hidden="false" ht="12.1" outlineLevel="0" r="253">
      <c r="A253" s="37" t="n">
        <v>44847</v>
      </c>
      <c r="B253" s="16" t="s">
        <v>553</v>
      </c>
      <c r="C253" s="16" t="s">
        <v>30</v>
      </c>
      <c r="D253" s="16" t="s">
        <v>31</v>
      </c>
      <c r="E253" s="7" t="n">
        <v>6</v>
      </c>
      <c r="F253" s="16" t="s">
        <v>19</v>
      </c>
      <c r="G253" s="6" t="n">
        <v>1.41</v>
      </c>
      <c r="H253" s="6" t="n">
        <v>139.98</v>
      </c>
      <c r="I253" s="6" t="n">
        <v>104.94</v>
      </c>
      <c r="J253" s="6" t="n">
        <v>0.85</v>
      </c>
      <c r="K253" s="6" t="n">
        <v>8.46</v>
      </c>
      <c r="L253" s="6" t="n">
        <v>7.61</v>
      </c>
      <c r="M253" s="6" t="n">
        <v>1.21</v>
      </c>
      <c r="N253" s="6" t="n">
        <v>0.91</v>
      </c>
    </row>
    <row collapsed="false" customFormat="false" customHeight="false" hidden="false" ht="12.1" outlineLevel="0" r="254">
      <c r="A254" s="37" t="n">
        <v>44861</v>
      </c>
      <c r="B254" s="16" t="s">
        <v>553</v>
      </c>
      <c r="C254" s="16" t="s">
        <v>33</v>
      </c>
      <c r="D254" s="16" t="s">
        <v>34</v>
      </c>
      <c r="E254" s="7" t="n">
        <v>20</v>
      </c>
      <c r="F254" s="16" t="s">
        <v>19</v>
      </c>
      <c r="G254" s="6" t="n">
        <v>0.15</v>
      </c>
      <c r="H254" s="6" t="n">
        <v>37.14</v>
      </c>
      <c r="I254" s="6" t="n">
        <v>36.22</v>
      </c>
      <c r="J254" s="6" t="n">
        <v>0.3</v>
      </c>
      <c r="K254" s="6" t="n">
        <v>3</v>
      </c>
      <c r="L254" s="6" t="n">
        <v>2.7</v>
      </c>
      <c r="M254" s="6" t="n">
        <v>0.37</v>
      </c>
      <c r="N254" s="6" t="n">
        <v>0.36</v>
      </c>
    </row>
    <row collapsed="false" customFormat="false" customHeight="false" hidden="false" ht="12.1" outlineLevel="0" r="255">
      <c r="A255" s="37" t="n">
        <v>44862</v>
      </c>
      <c r="B255" s="16" t="s">
        <v>553</v>
      </c>
      <c r="C255" s="16" t="s">
        <v>39</v>
      </c>
      <c r="D255" s="16" t="s">
        <v>40</v>
      </c>
      <c r="E255" s="7" t="n">
        <v>32</v>
      </c>
      <c r="F255" s="16" t="s">
        <v>19</v>
      </c>
      <c r="G255" s="6" t="n">
        <v>0.475</v>
      </c>
      <c r="H255" s="6" t="n">
        <v>25.15</v>
      </c>
      <c r="I255" s="6" t="n">
        <v>20.18</v>
      </c>
      <c r="J255" s="6" t="n">
        <v>1.52</v>
      </c>
      <c r="K255" s="6" t="n">
        <v>15.2</v>
      </c>
      <c r="L255" s="6" t="n">
        <v>13.68</v>
      </c>
      <c r="M255" s="6" t="n">
        <v>2.12</v>
      </c>
      <c r="N255" s="6" t="n">
        <v>1.7</v>
      </c>
    </row>
    <row collapsed="false" customFormat="false" customHeight="false" hidden="false" ht="12.1" outlineLevel="0" r="256">
      <c r="A256" s="37" t="n">
        <v>44865</v>
      </c>
      <c r="B256" s="16" t="s">
        <v>553</v>
      </c>
      <c r="C256" s="16" t="s">
        <v>93</v>
      </c>
      <c r="D256" s="16" t="s">
        <v>94</v>
      </c>
      <c r="E256" s="7" t="n">
        <v>2</v>
      </c>
      <c r="F256" s="16" t="s">
        <v>19</v>
      </c>
      <c r="G256" s="6" t="n">
        <v>0.158</v>
      </c>
      <c r="H256" s="6" t="n">
        <v>26.46</v>
      </c>
      <c r="I256" s="6" t="n">
        <v>20.92</v>
      </c>
      <c r="J256" s="6" t="n">
        <v>0.03</v>
      </c>
      <c r="K256" s="6" t="n">
        <v>0.316</v>
      </c>
      <c r="L256" s="6" t="n">
        <v>0.29</v>
      </c>
      <c r="M256" s="6" t="n">
        <v>0.69</v>
      </c>
      <c r="N256" s="6" t="n">
        <v>0.55</v>
      </c>
    </row>
    <row collapsed="false" customFormat="false" customHeight="false" hidden="false" ht="12.1" outlineLevel="0" r="257">
      <c r="A257" s="37" t="n">
        <v>44869</v>
      </c>
      <c r="B257" s="16" t="s">
        <v>553</v>
      </c>
      <c r="C257" s="16" t="s">
        <v>21</v>
      </c>
      <c r="D257" s="16" t="s">
        <v>22</v>
      </c>
      <c r="E257" s="7" t="n">
        <v>20</v>
      </c>
      <c r="F257" s="16" t="s">
        <v>19</v>
      </c>
      <c r="G257" s="6" t="n">
        <v>0.365</v>
      </c>
      <c r="H257" s="6" t="n">
        <v>27.39</v>
      </c>
      <c r="I257" s="6" t="n">
        <v>51.81</v>
      </c>
      <c r="J257" s="6" t="n">
        <v>0.73</v>
      </c>
      <c r="K257" s="6" t="n">
        <v>7.3</v>
      </c>
      <c r="L257" s="6" t="n">
        <v>6.57</v>
      </c>
      <c r="M257" s="6" t="n">
        <v>0.63</v>
      </c>
      <c r="N257" s="6" t="n">
        <v>1.2</v>
      </c>
    </row>
    <row collapsed="false" customFormat="false" customHeight="false" hidden="false" ht="12.1" outlineLevel="0" r="258">
      <c r="A258" s="37" t="n">
        <v>44869</v>
      </c>
      <c r="B258" s="16" t="s">
        <v>553</v>
      </c>
      <c r="C258" s="16" t="s">
        <v>48</v>
      </c>
      <c r="D258" s="16" t="s">
        <v>49</v>
      </c>
      <c r="E258" s="7" t="n">
        <v>6</v>
      </c>
      <c r="F258" s="16" t="s">
        <v>19</v>
      </c>
      <c r="G258" s="6" t="n">
        <v>0.51</v>
      </c>
      <c r="H258" s="6" t="n">
        <v>44.58</v>
      </c>
      <c r="I258" s="6" t="n">
        <v>60.3</v>
      </c>
      <c r="J258" s="6" t="n">
        <v>0.31</v>
      </c>
      <c r="K258" s="6" t="n">
        <v>3.06</v>
      </c>
      <c r="L258" s="6" t="n">
        <v>2.75</v>
      </c>
      <c r="M258" s="6" t="n">
        <v>0.76</v>
      </c>
      <c r="N258" s="6" t="n">
        <v>1.03</v>
      </c>
    </row>
    <row collapsed="false" customFormat="false" customHeight="false" hidden="false" ht="12.1" outlineLevel="0" r="259">
      <c r="A259" s="37" t="n">
        <v>44874</v>
      </c>
      <c r="B259" s="16" t="s">
        <v>553</v>
      </c>
      <c r="C259" s="16" t="s">
        <v>16</v>
      </c>
      <c r="D259" s="16" t="s">
        <v>18</v>
      </c>
      <c r="E259" s="7" t="n">
        <v>16</v>
      </c>
      <c r="F259" s="16" t="s">
        <v>19</v>
      </c>
      <c r="G259" s="6" t="n">
        <v>1.65</v>
      </c>
      <c r="H259" s="6" t="n">
        <v>140.04</v>
      </c>
      <c r="I259" s="6" t="n">
        <v>118.5</v>
      </c>
      <c r="J259" s="6" t="n">
        <v>2.64</v>
      </c>
      <c r="K259" s="6" t="n">
        <v>26.4</v>
      </c>
      <c r="L259" s="6" t="n">
        <v>23.76</v>
      </c>
      <c r="M259" s="6" t="n">
        <v>1.25</v>
      </c>
      <c r="N259" s="6" t="n">
        <v>1.06</v>
      </c>
    </row>
    <row collapsed="false" customFormat="false" customHeight="false" hidden="false" ht="12.1" outlineLevel="0" r="260">
      <c r="A260" s="37" t="n">
        <v>44874</v>
      </c>
      <c r="B260" s="16" t="s">
        <v>553</v>
      </c>
      <c r="C260" s="16" t="s">
        <v>81</v>
      </c>
      <c r="D260" s="16" t="s">
        <v>82</v>
      </c>
      <c r="E260" s="7" t="n">
        <v>3</v>
      </c>
      <c r="F260" s="16" t="s">
        <v>19</v>
      </c>
      <c r="G260" s="6" t="n">
        <v>0.275</v>
      </c>
      <c r="H260" s="6" t="n">
        <v>35.36</v>
      </c>
      <c r="I260" s="6" t="n">
        <v>42.32</v>
      </c>
      <c r="J260" s="6" t="n">
        <v>0.08</v>
      </c>
      <c r="K260" s="6" t="n">
        <v>0.825</v>
      </c>
      <c r="L260" s="6" t="n">
        <v>0.75</v>
      </c>
      <c r="M260" s="6" t="n">
        <v>0.59</v>
      </c>
      <c r="N260" s="6" t="n">
        <v>0.71</v>
      </c>
    </row>
    <row collapsed="false" customFormat="false" customHeight="false" hidden="false" ht="12.1" outlineLevel="0" r="261">
      <c r="A261" s="37" t="n">
        <v>44875</v>
      </c>
      <c r="B261" s="16" t="s">
        <v>553</v>
      </c>
      <c r="C261" s="16" t="s">
        <v>95</v>
      </c>
      <c r="D261" s="16" t="s">
        <v>96</v>
      </c>
      <c r="E261" s="7" t="n">
        <v>1</v>
      </c>
      <c r="F261" s="16" t="s">
        <v>19</v>
      </c>
      <c r="G261" s="6" t="n">
        <v>0.28</v>
      </c>
      <c r="H261" s="6" t="n">
        <v>23.85</v>
      </c>
      <c r="I261" s="6" t="n">
        <v>37</v>
      </c>
      <c r="J261" s="6" t="n">
        <v>0.03</v>
      </c>
      <c r="K261" s="6" t="n">
        <v>0.28</v>
      </c>
      <c r="L261" s="6" t="n">
        <v>0.25</v>
      </c>
      <c r="M261" s="6" t="n">
        <v>0.68</v>
      </c>
      <c r="N261" s="6" t="n">
        <v>1.05</v>
      </c>
    </row>
    <row collapsed="false" customFormat="false" customHeight="false" hidden="false" ht="12.1" outlineLevel="0" r="262">
      <c r="A262" s="37" t="n">
        <v>44879</v>
      </c>
      <c r="B262" s="16" t="s">
        <v>553</v>
      </c>
      <c r="C262" s="16" t="s">
        <v>63</v>
      </c>
      <c r="D262" s="16" t="s">
        <v>64</v>
      </c>
      <c r="E262" s="7" t="n">
        <v>8</v>
      </c>
      <c r="F262" s="16" t="s">
        <v>19</v>
      </c>
      <c r="G262" s="6" t="n">
        <v>0.649</v>
      </c>
      <c r="H262" s="6" t="n">
        <v>41.82</v>
      </c>
      <c r="I262" s="6" t="n">
        <v>29.09</v>
      </c>
      <c r="J262" s="6" t="n">
        <v>0.78</v>
      </c>
      <c r="K262" s="6" t="n">
        <v>5.192</v>
      </c>
      <c r="L262" s="6" t="n">
        <v>4.41</v>
      </c>
      <c r="M262" s="6" t="n">
        <v>1.89</v>
      </c>
      <c r="N262" s="6" t="n">
        <v>1.32</v>
      </c>
    </row>
    <row collapsed="false" customFormat="false" customHeight="false" hidden="false" ht="12.1" outlineLevel="0" r="263">
      <c r="A263" s="37" t="n">
        <v>44879</v>
      </c>
      <c r="B263" s="16" t="s">
        <v>553</v>
      </c>
      <c r="C263" s="16" t="s">
        <v>89</v>
      </c>
      <c r="D263" s="16" t="s">
        <v>90</v>
      </c>
      <c r="E263" s="7" t="n">
        <v>4</v>
      </c>
      <c r="F263" s="16" t="s">
        <v>19</v>
      </c>
      <c r="G263" s="6" t="n">
        <v>0.48</v>
      </c>
      <c r="H263" s="6" t="n">
        <v>41.26</v>
      </c>
      <c r="I263" s="6" t="n">
        <v>44.49</v>
      </c>
      <c r="J263" s="6" t="n">
        <v>0.19</v>
      </c>
      <c r="K263" s="6" t="n">
        <v>1.92</v>
      </c>
      <c r="L263" s="6" t="n">
        <v>1.73</v>
      </c>
      <c r="M263" s="6" t="n">
        <v>0.97</v>
      </c>
      <c r="N263" s="6" t="n">
        <v>1.05</v>
      </c>
    </row>
    <row collapsed="false" customFormat="false" customHeight="false" hidden="false" ht="12.1" outlineLevel="0" r="264">
      <c r="A264" s="37" t="n">
        <v>44881</v>
      </c>
      <c r="B264" s="16" t="s">
        <v>553</v>
      </c>
      <c r="C264" s="16" t="s">
        <v>67</v>
      </c>
      <c r="D264" s="16" t="s">
        <v>68</v>
      </c>
      <c r="E264" s="7" t="n">
        <v>1</v>
      </c>
      <c r="F264" s="16" t="s">
        <v>19</v>
      </c>
      <c r="G264" s="6" t="n">
        <v>1.94</v>
      </c>
      <c r="H264" s="6" t="n">
        <v>283.6</v>
      </c>
      <c r="I264" s="6" t="n">
        <v>220.25</v>
      </c>
      <c r="J264" s="6" t="n">
        <v>0.19</v>
      </c>
      <c r="K264" s="6" t="n">
        <v>1.94</v>
      </c>
      <c r="L264" s="6" t="n">
        <v>1.75</v>
      </c>
      <c r="M264" s="6" t="n">
        <v>0.79</v>
      </c>
      <c r="N264" s="6" t="n">
        <v>0.62</v>
      </c>
    </row>
    <row collapsed="false" customFormat="false" customHeight="false" hidden="false" ht="12.1" outlineLevel="0" r="265">
      <c r="A265" s="37" t="n">
        <v>44881</v>
      </c>
      <c r="B265" s="16" t="s">
        <v>553</v>
      </c>
      <c r="C265" s="16" t="s">
        <v>65</v>
      </c>
      <c r="D265" s="16" t="s">
        <v>66</v>
      </c>
      <c r="E265" s="7" t="n">
        <v>1</v>
      </c>
      <c r="F265" s="16" t="s">
        <v>19</v>
      </c>
      <c r="G265" s="6" t="n">
        <v>0.68</v>
      </c>
      <c r="H265" s="6" t="n">
        <v>241.97</v>
      </c>
      <c r="I265" s="6" t="n">
        <v>216.5</v>
      </c>
      <c r="J265" s="6" t="n">
        <v>0.07</v>
      </c>
      <c r="K265" s="6" t="n">
        <v>0.68</v>
      </c>
      <c r="L265" s="6" t="n">
        <v>0.61</v>
      </c>
      <c r="M265" s="6" t="n">
        <v>0.28</v>
      </c>
      <c r="N265" s="6" t="n">
        <v>0.25</v>
      </c>
    </row>
    <row collapsed="false" customFormat="false" customHeight="false" hidden="false" ht="12.1" outlineLevel="0" r="266">
      <c r="A266" s="37" t="n">
        <v>44882</v>
      </c>
      <c r="B266" s="16" t="s">
        <v>553</v>
      </c>
      <c r="C266" s="16" t="s">
        <v>79</v>
      </c>
      <c r="D266" s="16" t="s">
        <v>80</v>
      </c>
      <c r="E266" s="7" t="n">
        <v>1</v>
      </c>
      <c r="F266" s="16" t="s">
        <v>19</v>
      </c>
      <c r="G266" s="6" t="n">
        <v>1.49</v>
      </c>
      <c r="H266" s="6" t="n">
        <v>128.74</v>
      </c>
      <c r="I266" s="6" t="n">
        <v>161.42</v>
      </c>
      <c r="J266" s="6" t="n">
        <v>0.15</v>
      </c>
      <c r="K266" s="6" t="n">
        <v>1.49</v>
      </c>
      <c r="L266" s="6" t="n">
        <v>1.34</v>
      </c>
      <c r="M266" s="6" t="n">
        <v>0.83</v>
      </c>
      <c r="N266" s="6" t="n">
        <v>1.04</v>
      </c>
    </row>
    <row collapsed="false" customFormat="false" customHeight="false" hidden="false" ht="12.1" outlineLevel="0" r="267">
      <c r="A267" s="37" t="n">
        <v>44882</v>
      </c>
      <c r="B267" s="16" t="s">
        <v>553</v>
      </c>
      <c r="C267" s="16" t="s">
        <v>75</v>
      </c>
      <c r="D267" s="16" t="s">
        <v>76</v>
      </c>
      <c r="E267" s="7" t="n">
        <v>1</v>
      </c>
      <c r="F267" s="16" t="s">
        <v>19</v>
      </c>
      <c r="G267" s="6" t="n">
        <v>0.61</v>
      </c>
      <c r="H267" s="6" t="n">
        <v>68.2</v>
      </c>
      <c r="I267" s="6" t="n">
        <v>53.88</v>
      </c>
      <c r="J267" s="6" t="n">
        <v>0.18</v>
      </c>
      <c r="K267" s="6" t="n">
        <v>0.61</v>
      </c>
      <c r="L267" s="6" t="n">
        <v>0.43</v>
      </c>
      <c r="M267" s="6" t="n">
        <v>0.8</v>
      </c>
      <c r="N267" s="6" t="n">
        <v>0.63</v>
      </c>
    </row>
    <row collapsed="false" customFormat="false" customHeight="false" hidden="false" ht="12.1" outlineLevel="0" r="268">
      <c r="A268" s="37" t="n">
        <v>44882</v>
      </c>
      <c r="B268" s="16" t="s">
        <v>553</v>
      </c>
      <c r="C268" s="16" t="s">
        <v>85</v>
      </c>
      <c r="D268" s="16" t="s">
        <v>86</v>
      </c>
      <c r="E268" s="7" t="n">
        <v>1</v>
      </c>
      <c r="F268" s="16" t="s">
        <v>19</v>
      </c>
      <c r="G268" s="6" t="n">
        <v>0.317</v>
      </c>
      <c r="H268" s="6" t="n">
        <v>32.91</v>
      </c>
      <c r="I268" s="6" t="n">
        <v>38.77</v>
      </c>
      <c r="J268" s="6" t="n">
        <v>0.1</v>
      </c>
      <c r="K268" s="6" t="n">
        <v>0.317</v>
      </c>
      <c r="L268" s="6" t="n">
        <v>0.22</v>
      </c>
      <c r="M268" s="6" t="n">
        <v>0.57</v>
      </c>
      <c r="N268" s="6" t="n">
        <v>0.67</v>
      </c>
    </row>
    <row collapsed="false" customFormat="false" customHeight="false" hidden="false" ht="12.1" outlineLevel="0" r="269">
      <c r="A269" s="37" t="n">
        <v>44882</v>
      </c>
      <c r="B269" s="16" t="s">
        <v>553</v>
      </c>
      <c r="C269" s="16" t="s">
        <v>42</v>
      </c>
      <c r="D269" s="16" t="s">
        <v>43</v>
      </c>
      <c r="E269" s="7" t="n">
        <v>10</v>
      </c>
      <c r="F269" s="16" t="s">
        <v>19</v>
      </c>
      <c r="G269" s="6" t="n">
        <v>0.625</v>
      </c>
      <c r="H269" s="6" t="n">
        <v>99.41</v>
      </c>
      <c r="I269" s="6" t="n">
        <v>64.48</v>
      </c>
      <c r="J269" s="6" t="n">
        <v>0.63</v>
      </c>
      <c r="K269" s="6" t="n">
        <v>6.25</v>
      </c>
      <c r="L269" s="6" t="n">
        <v>5.62</v>
      </c>
      <c r="M269" s="6" t="n">
        <v>0.87</v>
      </c>
      <c r="N269" s="6" t="n">
        <v>0.57</v>
      </c>
    </row>
    <row collapsed="false" customFormat="false" customHeight="false" hidden="false" ht="12.1" outlineLevel="0" r="270">
      <c r="A270" s="37" t="n">
        <v>44886</v>
      </c>
      <c r="B270" s="16" t="s">
        <v>553</v>
      </c>
      <c r="C270" s="16" t="s">
        <v>57</v>
      </c>
      <c r="D270" s="16" t="s">
        <v>58</v>
      </c>
      <c r="E270" s="7" t="n">
        <v>2</v>
      </c>
      <c r="F270" s="16" t="s">
        <v>19</v>
      </c>
      <c r="G270" s="6" t="n">
        <v>1.13</v>
      </c>
      <c r="H270" s="6" t="n">
        <v>176.2</v>
      </c>
      <c r="I270" s="6" t="n">
        <v>150.71</v>
      </c>
      <c r="J270" s="6" t="n">
        <v>0.23</v>
      </c>
      <c r="K270" s="6" t="n">
        <v>2.26</v>
      </c>
      <c r="L270" s="6" t="n">
        <v>2.03</v>
      </c>
      <c r="M270" s="6" t="n">
        <v>0.67</v>
      </c>
      <c r="N270" s="6" t="n">
        <v>0.58</v>
      </c>
    </row>
    <row collapsed="false" customFormat="false" customHeight="false" hidden="false" ht="12.1" outlineLevel="0" r="271">
      <c r="A271" s="37" t="n">
        <v>44888</v>
      </c>
      <c r="B271" s="16" t="s">
        <v>553</v>
      </c>
      <c r="C271" s="16" t="s">
        <v>87</v>
      </c>
      <c r="D271" s="16" t="s">
        <v>88</v>
      </c>
      <c r="E271" s="7" t="n">
        <v>2</v>
      </c>
      <c r="F271" s="16" t="s">
        <v>19</v>
      </c>
      <c r="G271" s="6" t="n">
        <v>0.4</v>
      </c>
      <c r="H271" s="6" t="n">
        <v>38.96</v>
      </c>
      <c r="I271" s="6" t="n">
        <v>31.51</v>
      </c>
      <c r="J271" s="6" t="n">
        <v>0.08</v>
      </c>
      <c r="K271" s="6" t="n">
        <v>0.8</v>
      </c>
      <c r="L271" s="6" t="n">
        <v>0.72</v>
      </c>
      <c r="M271" s="6" t="n">
        <v>1.14</v>
      </c>
      <c r="N271" s="6" t="n">
        <v>0.92</v>
      </c>
    </row>
    <row collapsed="false" customFormat="false" customHeight="false" hidden="false" ht="12.1" outlineLevel="0" r="272">
      <c r="A272" s="37" t="n">
        <v>44890</v>
      </c>
      <c r="B272" s="16" t="s">
        <v>553</v>
      </c>
      <c r="C272" s="16" t="s">
        <v>24</v>
      </c>
      <c r="D272" s="16" t="s">
        <v>25</v>
      </c>
      <c r="E272" s="7" t="n">
        <v>4</v>
      </c>
      <c r="F272" s="16" t="s">
        <v>19</v>
      </c>
      <c r="G272" s="6" t="n">
        <v>1.73</v>
      </c>
      <c r="H272" s="6" t="n">
        <v>522.34</v>
      </c>
      <c r="I272" s="6" t="n">
        <v>335.52</v>
      </c>
      <c r="J272" s="6" t="n">
        <v>0.69</v>
      </c>
      <c r="K272" s="6" t="n">
        <v>6.92</v>
      </c>
      <c r="L272" s="6" t="n">
        <v>6.23</v>
      </c>
      <c r="M272" s="6" t="n">
        <v>0.46</v>
      </c>
      <c r="N272" s="6" t="n">
        <v>0.3</v>
      </c>
    </row>
    <row collapsed="false" customFormat="false" customHeight="false" hidden="false" ht="12.1" outlineLevel="0" r="273">
      <c r="A273" s="37" t="n">
        <v>44895</v>
      </c>
      <c r="B273" s="16" t="s">
        <v>553</v>
      </c>
      <c r="C273" s="16" t="s">
        <v>69</v>
      </c>
      <c r="D273" s="16" t="s">
        <v>70</v>
      </c>
      <c r="E273" s="7" t="n">
        <v>1</v>
      </c>
      <c r="F273" s="16" t="s">
        <v>19</v>
      </c>
      <c r="G273" s="6" t="n">
        <v>1.9</v>
      </c>
      <c r="H273" s="6" t="n">
        <v>315.96</v>
      </c>
      <c r="I273" s="6" t="n">
        <v>273.95</v>
      </c>
      <c r="J273" s="6" t="n">
        <v>0.19</v>
      </c>
      <c r="K273" s="6" t="n">
        <v>1.9</v>
      </c>
      <c r="L273" s="6" t="n">
        <v>1.71</v>
      </c>
      <c r="M273" s="6" t="n">
        <v>0.62</v>
      </c>
      <c r="N273" s="6" t="n">
        <v>0.54</v>
      </c>
    </row>
    <row collapsed="false" customFormat="false" customHeight="false" hidden="false" ht="12.1" outlineLevel="0" r="274">
      <c r="A274" s="37" t="n">
        <v>44901</v>
      </c>
      <c r="B274" s="16" t="s">
        <v>553</v>
      </c>
      <c r="C274" s="16" t="s">
        <v>27</v>
      </c>
      <c r="D274" s="16" t="s">
        <v>28</v>
      </c>
      <c r="E274" s="7" t="n">
        <v>2</v>
      </c>
      <c r="F274" s="16" t="s">
        <v>19</v>
      </c>
      <c r="G274" s="6" t="n">
        <v>4.88</v>
      </c>
      <c r="H274" s="6" t="n">
        <v>712.76</v>
      </c>
      <c r="I274" s="6" t="n">
        <v>689.85</v>
      </c>
      <c r="J274" s="6" t="n">
        <v>0.98</v>
      </c>
      <c r="K274" s="6" t="n">
        <v>9.76</v>
      </c>
      <c r="L274" s="6" t="n">
        <v>8.78</v>
      </c>
      <c r="M274" s="6" t="n">
        <v>0.64</v>
      </c>
      <c r="N274" s="6" t="n">
        <v>0.62</v>
      </c>
    </row>
    <row collapsed="false" customFormat="false" customHeight="false" hidden="false" ht="12.1" outlineLevel="0" r="275">
      <c r="A275" s="37" t="n">
        <v>44908</v>
      </c>
      <c r="B275" s="16" t="s">
        <v>553</v>
      </c>
      <c r="C275" s="16" t="s">
        <v>77</v>
      </c>
      <c r="D275" s="16" t="s">
        <v>78</v>
      </c>
      <c r="E275" s="7" t="n">
        <v>13</v>
      </c>
      <c r="F275" s="16" t="s">
        <v>19</v>
      </c>
      <c r="G275" s="6" t="n">
        <v>0.056</v>
      </c>
      <c r="H275" s="6" t="n">
        <v>16.23</v>
      </c>
      <c r="I275" s="6" t="n">
        <v>11.19</v>
      </c>
      <c r="J275" s="6" t="n">
        <v>0.25</v>
      </c>
      <c r="K275" s="6" t="n">
        <v>0.728</v>
      </c>
      <c r="L275" s="6" t="n">
        <v>0.48</v>
      </c>
      <c r="M275" s="6" t="n">
        <v>0.33</v>
      </c>
      <c r="N275" s="6" t="n">
        <v>0.23</v>
      </c>
    </row>
    <row collapsed="false" customFormat="false" customHeight="false" hidden="false" ht="12.1" outlineLevel="0" r="276">
      <c r="A276" s="37" t="n">
        <v>44909</v>
      </c>
      <c r="B276" s="16" t="s">
        <v>553</v>
      </c>
      <c r="C276" s="16" t="s">
        <v>36</v>
      </c>
      <c r="D276" s="16" t="s">
        <v>37</v>
      </c>
      <c r="E276" s="7" t="n">
        <v>10</v>
      </c>
      <c r="F276" s="16" t="s">
        <v>19</v>
      </c>
      <c r="G276" s="6" t="n">
        <v>0.73</v>
      </c>
      <c r="H276" s="6" t="n">
        <v>110.91</v>
      </c>
      <c r="I276" s="6" t="n">
        <v>78.25</v>
      </c>
      <c r="J276" s="6" t="n">
        <v>0.73</v>
      </c>
      <c r="K276" s="6" t="n">
        <v>7.3</v>
      </c>
      <c r="L276" s="6" t="n">
        <v>6.57</v>
      </c>
      <c r="M276" s="6" t="n">
        <v>0.84</v>
      </c>
      <c r="N276" s="6" t="n">
        <v>0.59</v>
      </c>
    </row>
    <row collapsed="false" customFormat="false" customHeight="false" hidden="false" ht="12.1" outlineLevel="0" r="277">
      <c r="A277" s="37" t="n">
        <v>44914</v>
      </c>
      <c r="B277" s="16" t="s">
        <v>553</v>
      </c>
      <c r="C277" s="16" t="s">
        <v>54</v>
      </c>
      <c r="D277" s="16" t="s">
        <v>55</v>
      </c>
      <c r="E277" s="7" t="n">
        <v>2</v>
      </c>
      <c r="F277" s="16" t="s">
        <v>19</v>
      </c>
      <c r="G277" s="6" t="n">
        <v>4.6</v>
      </c>
      <c r="H277" s="6" t="n">
        <v>555.91</v>
      </c>
      <c r="I277" s="6" t="n">
        <v>454.23</v>
      </c>
      <c r="J277" s="6" t="n">
        <v>0.92</v>
      </c>
      <c r="K277" s="6" t="n">
        <v>9.2</v>
      </c>
      <c r="L277" s="6" t="n">
        <v>8.28</v>
      </c>
      <c r="M277" s="6" t="n">
        <v>0.91</v>
      </c>
      <c r="N277" s="6" t="n">
        <v>0.74</v>
      </c>
    </row>
    <row collapsed="false" customFormat="false" customHeight="false" hidden="false" ht="12.1" outlineLevel="0" r="278">
      <c r="A278" s="37" t="n">
        <v>44916</v>
      </c>
      <c r="B278" s="16" t="s">
        <v>553</v>
      </c>
      <c r="C278" s="16" t="s">
        <v>33</v>
      </c>
      <c r="D278" s="16" t="s">
        <v>34</v>
      </c>
      <c r="E278" s="7" t="n">
        <v>20</v>
      </c>
      <c r="F278" s="16" t="s">
        <v>19</v>
      </c>
      <c r="G278" s="6" t="n">
        <v>0.185</v>
      </c>
      <c r="H278" s="6" t="n">
        <v>41.37</v>
      </c>
      <c r="I278" s="6" t="n">
        <v>36.22</v>
      </c>
      <c r="J278" s="6" t="n">
        <v>0.37</v>
      </c>
      <c r="K278" s="6" t="n">
        <v>3.7</v>
      </c>
      <c r="L278" s="6" t="n">
        <v>3.33</v>
      </c>
      <c r="M278" s="6" t="n">
        <v>0.46</v>
      </c>
      <c r="N278" s="6" t="n">
        <v>0.4</v>
      </c>
    </row>
    <row collapsed="false" customFormat="false" customHeight="false" hidden="false" ht="12.1" outlineLevel="0" r="279">
      <c r="A279" s="37" t="n">
        <v>44924</v>
      </c>
      <c r="B279" s="16" t="s">
        <v>553</v>
      </c>
      <c r="C279" s="16" t="s">
        <v>83</v>
      </c>
      <c r="D279" s="16" t="s">
        <v>84</v>
      </c>
      <c r="E279" s="7" t="n">
        <v>1</v>
      </c>
      <c r="F279" s="16" t="s">
        <v>19</v>
      </c>
      <c r="G279" s="6" t="n">
        <v>1.8</v>
      </c>
      <c r="H279" s="6" t="n">
        <v>100.62</v>
      </c>
      <c r="I279" s="6" t="n">
        <v>153.35</v>
      </c>
      <c r="J279" s="6" t="n">
        <v>0.54</v>
      </c>
      <c r="K279" s="6" t="n">
        <v>1.8</v>
      </c>
      <c r="L279" s="6" t="n">
        <v>1.26</v>
      </c>
      <c r="M279" s="6" t="n">
        <v>0.82</v>
      </c>
      <c r="N279" s="6" t="n">
        <v>1.25</v>
      </c>
    </row>
    <row collapsed="false" customFormat="false" customHeight="false" hidden="false" ht="12.1" outlineLevel="0" r="280">
      <c r="A280" s="37" t="n">
        <v>44924</v>
      </c>
      <c r="B280" s="16" t="s">
        <v>553</v>
      </c>
      <c r="C280" s="16" t="s">
        <v>97</v>
      </c>
      <c r="D280" s="16" t="s">
        <v>98</v>
      </c>
      <c r="E280" s="7" t="n">
        <v>4</v>
      </c>
      <c r="F280" s="16" t="s">
        <v>19</v>
      </c>
      <c r="G280" s="6" t="n">
        <v>0.25</v>
      </c>
      <c r="H280" s="6" t="n">
        <v>14.37</v>
      </c>
      <c r="I280" s="6" t="n">
        <v>22.59</v>
      </c>
      <c r="J280" s="6" t="n">
        <v>0.1</v>
      </c>
      <c r="K280" s="6" t="n">
        <v>1</v>
      </c>
      <c r="L280" s="6" t="n">
        <v>0.9</v>
      </c>
      <c r="M280" s="6" t="n">
        <v>1</v>
      </c>
      <c r="N280" s="6" t="n">
        <v>1.57</v>
      </c>
    </row>
    <row collapsed="false" customFormat="false" customHeight="false" hidden="false" ht="12.1" outlineLevel="0" r="281">
      <c r="A281" s="37" t="n">
        <v>44925</v>
      </c>
      <c r="B281" s="16" t="s">
        <v>553</v>
      </c>
      <c r="C281" s="16" t="s">
        <v>73</v>
      </c>
      <c r="D281" s="16" t="s">
        <v>74</v>
      </c>
      <c r="E281" s="7" t="n">
        <v>2</v>
      </c>
      <c r="F281" s="16" t="s">
        <v>19</v>
      </c>
      <c r="G281" s="6" t="n">
        <v>1.08</v>
      </c>
      <c r="H281" s="6" t="n">
        <v>102.23</v>
      </c>
      <c r="I281" s="6" t="n">
        <v>69.13</v>
      </c>
      <c r="J281" s="6" t="n">
        <v>0.22</v>
      </c>
      <c r="K281" s="6" t="n">
        <v>2.16</v>
      </c>
      <c r="L281" s="6" t="n">
        <v>1.94</v>
      </c>
      <c r="M281" s="6" t="n">
        <v>1.4</v>
      </c>
      <c r="N281" s="6" t="n">
        <v>0.95</v>
      </c>
    </row>
    <row collapsed="false" customFormat="false" customHeight="false" hidden="false" ht="12.1" outlineLevel="0" r="282">
      <c r="A282" s="37" t="n">
        <v>44930</v>
      </c>
      <c r="B282" s="16" t="s">
        <v>553</v>
      </c>
      <c r="C282" s="16" t="s">
        <v>51</v>
      </c>
      <c r="D282" s="16" t="s">
        <v>52</v>
      </c>
      <c r="E282" s="7" t="n">
        <v>7</v>
      </c>
      <c r="F282" s="16" t="s">
        <v>19</v>
      </c>
      <c r="G282" s="6" t="n">
        <v>0.38</v>
      </c>
      <c r="H282" s="6" t="n">
        <v>47.94</v>
      </c>
      <c r="I282" s="6" t="n">
        <v>41.65</v>
      </c>
      <c r="J282" s="6" t="n">
        <v>0.27</v>
      </c>
      <c r="K282" s="6" t="n">
        <v>2.66</v>
      </c>
      <c r="L282" s="6" t="n">
        <v>2.39</v>
      </c>
      <c r="M282" s="6" t="n">
        <v>0.82</v>
      </c>
      <c r="N282" s="6" t="n">
        <v>0.71</v>
      </c>
    </row>
    <row collapsed="false" customFormat="false" customHeight="false" hidden="false" ht="12.1" outlineLevel="0" r="283">
      <c r="A283" s="37" t="n">
        <v>44931</v>
      </c>
      <c r="B283" s="16" t="s">
        <v>553</v>
      </c>
      <c r="C283" s="16" t="s">
        <v>45</v>
      </c>
      <c r="D283" s="16" t="s">
        <v>46</v>
      </c>
      <c r="E283" s="7" t="n">
        <v>3</v>
      </c>
      <c r="F283" s="16" t="s">
        <v>19</v>
      </c>
      <c r="G283" s="6" t="n">
        <v>1</v>
      </c>
      <c r="H283" s="6" t="n">
        <v>136.38</v>
      </c>
      <c r="I283" s="6" t="n">
        <v>100.86</v>
      </c>
      <c r="J283" s="6" t="n">
        <v>0.3</v>
      </c>
      <c r="K283" s="6" t="n">
        <v>3</v>
      </c>
      <c r="L283" s="6" t="n">
        <v>2.7</v>
      </c>
      <c r="M283" s="6" t="n">
        <v>0.89</v>
      </c>
      <c r="N283" s="6" t="n">
        <v>0.66</v>
      </c>
    </row>
    <row collapsed="false" customFormat="false" customHeight="false" hidden="false" ht="12.1" outlineLevel="0" r="284">
      <c r="A284" s="37" t="n">
        <v>44938</v>
      </c>
      <c r="B284" s="16" t="s">
        <v>553</v>
      </c>
      <c r="C284" s="16" t="s">
        <v>30</v>
      </c>
      <c r="D284" s="16" t="s">
        <v>31</v>
      </c>
      <c r="E284" s="7" t="n">
        <v>6</v>
      </c>
      <c r="F284" s="16" t="s">
        <v>19</v>
      </c>
      <c r="G284" s="6" t="n">
        <v>1.48</v>
      </c>
      <c r="H284" s="6" t="n">
        <v>157.17</v>
      </c>
      <c r="I284" s="6" t="n">
        <v>104.94</v>
      </c>
      <c r="J284" s="6" t="n">
        <v>0.89</v>
      </c>
      <c r="K284" s="6" t="n">
        <v>8.88</v>
      </c>
      <c r="L284" s="6" t="n">
        <v>7.99</v>
      </c>
      <c r="M284" s="6" t="n">
        <v>1.27</v>
      </c>
      <c r="N284" s="6" t="n">
        <v>0.85</v>
      </c>
    </row>
    <row collapsed="false" customFormat="false" customHeight="false" hidden="false" ht="12.1" outlineLevel="0" r="285">
      <c r="A285" s="37" t="n">
        <v>44956</v>
      </c>
      <c r="B285" s="16" t="s">
        <v>553</v>
      </c>
      <c r="C285" s="16" t="s">
        <v>39</v>
      </c>
      <c r="D285" s="16" t="s">
        <v>40</v>
      </c>
      <c r="E285" s="7" t="n">
        <v>32</v>
      </c>
      <c r="F285" s="16" t="s">
        <v>19</v>
      </c>
      <c r="G285" s="6" t="n">
        <v>0.49</v>
      </c>
      <c r="H285" s="6" t="n">
        <v>26.53</v>
      </c>
      <c r="I285" s="6" t="n">
        <v>20.18</v>
      </c>
      <c r="J285" s="6" t="n">
        <v>1.57</v>
      </c>
      <c r="K285" s="6" t="n">
        <v>15.68</v>
      </c>
      <c r="L285" s="6" t="n">
        <v>14.11</v>
      </c>
      <c r="M285" s="6" t="n">
        <v>2.18</v>
      </c>
      <c r="N285" s="6" t="n">
        <v>1.66</v>
      </c>
    </row>
    <row collapsed="false" customFormat="false" customHeight="false" hidden="false" ht="12.1" outlineLevel="0" r="286">
      <c r="A286" s="37" t="n">
        <v>44957</v>
      </c>
      <c r="B286" s="16" t="s">
        <v>553</v>
      </c>
      <c r="C286" s="16" t="s">
        <v>93</v>
      </c>
      <c r="D286" s="16" t="s">
        <v>94</v>
      </c>
      <c r="E286" s="7" t="n">
        <v>2</v>
      </c>
      <c r="F286" s="16" t="s">
        <v>19</v>
      </c>
      <c r="G286" s="6" t="n">
        <v>0.166</v>
      </c>
      <c r="H286" s="6" t="n">
        <v>26.45</v>
      </c>
      <c r="I286" s="6" t="n">
        <v>20.92</v>
      </c>
      <c r="J286" s="6" t="n">
        <v>0.03</v>
      </c>
      <c r="K286" s="6" t="n">
        <v>0.332</v>
      </c>
      <c r="L286" s="6" t="n">
        <v>0.3</v>
      </c>
      <c r="M286" s="6" t="n">
        <v>0.72</v>
      </c>
      <c r="N286" s="6" t="n">
        <v>0.57</v>
      </c>
    </row>
    <row collapsed="false" customFormat="false" customHeight="false" hidden="false" ht="12.1" outlineLevel="0" r="287">
      <c r="A287" s="37" t="n">
        <v>44960</v>
      </c>
      <c r="B287" s="16" t="s">
        <v>553</v>
      </c>
      <c r="C287" s="16" t="s">
        <v>48</v>
      </c>
      <c r="D287" s="16" t="s">
        <v>49</v>
      </c>
      <c r="E287" s="7" t="n">
        <v>6</v>
      </c>
      <c r="F287" s="16" t="s">
        <v>19</v>
      </c>
      <c r="G287" s="6" t="n">
        <v>0.51</v>
      </c>
      <c r="H287" s="6" t="n">
        <v>52.22</v>
      </c>
      <c r="I287" s="6" t="n">
        <v>60.3</v>
      </c>
      <c r="J287" s="6" t="n">
        <v>0.31</v>
      </c>
      <c r="K287" s="6" t="n">
        <v>3.06</v>
      </c>
      <c r="L287" s="6" t="n">
        <v>2.75</v>
      </c>
      <c r="M287" s="6" t="n">
        <v>0.76</v>
      </c>
      <c r="N287" s="6" t="n">
        <v>0.88</v>
      </c>
    </row>
    <row collapsed="false" customFormat="false" customHeight="false" hidden="false" ht="12.1" outlineLevel="0" r="288">
      <c r="A288" s="37" t="n">
        <v>44963</v>
      </c>
      <c r="B288" s="16" t="s">
        <v>553</v>
      </c>
      <c r="C288" s="16" t="s">
        <v>21</v>
      </c>
      <c r="D288" s="16" t="s">
        <v>22</v>
      </c>
      <c r="E288" s="7" t="n">
        <v>20</v>
      </c>
      <c r="F288" s="16" t="s">
        <v>19</v>
      </c>
      <c r="G288" s="6" t="n">
        <v>0.365</v>
      </c>
      <c r="H288" s="6" t="n">
        <v>30.32</v>
      </c>
      <c r="I288" s="6" t="n">
        <v>51.81</v>
      </c>
      <c r="J288" s="6" t="n">
        <v>0.73</v>
      </c>
      <c r="K288" s="6" t="n">
        <v>7.3</v>
      </c>
      <c r="L288" s="6" t="n">
        <v>6.57</v>
      </c>
      <c r="M288" s="6" t="n">
        <v>0.63</v>
      </c>
      <c r="N288" s="6" t="n">
        <v>1.08</v>
      </c>
    </row>
    <row collapsed="false" customFormat="false" customHeight="false" hidden="false" ht="12.1" outlineLevel="0" r="289">
      <c r="A289" s="37" t="n">
        <v>44966</v>
      </c>
      <c r="B289" s="16" t="s">
        <v>553</v>
      </c>
      <c r="C289" s="16" t="s">
        <v>81</v>
      </c>
      <c r="D289" s="16" t="s">
        <v>82</v>
      </c>
      <c r="E289" s="7" t="n">
        <v>3</v>
      </c>
      <c r="F289" s="16" t="s">
        <v>19</v>
      </c>
      <c r="G289" s="6" t="n">
        <v>0.275</v>
      </c>
      <c r="H289" s="6" t="n">
        <v>32.9</v>
      </c>
      <c r="I289" s="6" t="n">
        <v>42.32</v>
      </c>
      <c r="J289" s="6" t="n">
        <v>0.08</v>
      </c>
      <c r="K289" s="6" t="n">
        <v>0.825</v>
      </c>
      <c r="L289" s="6" t="n">
        <v>0.75</v>
      </c>
      <c r="M289" s="6" t="n">
        <v>0.59</v>
      </c>
      <c r="N289" s="6" t="n">
        <v>0.76</v>
      </c>
    </row>
    <row collapsed="false" customFormat="false" customHeight="false" hidden="false" ht="12.1" outlineLevel="0" r="290">
      <c r="A290" s="37" t="n">
        <v>44971</v>
      </c>
      <c r="B290" s="16" t="s">
        <v>553</v>
      </c>
      <c r="C290" s="16" t="s">
        <v>67</v>
      </c>
      <c r="D290" s="16" t="s">
        <v>68</v>
      </c>
      <c r="E290" s="7" t="n">
        <v>1</v>
      </c>
      <c r="F290" s="16" t="s">
        <v>19</v>
      </c>
      <c r="G290" s="6" t="n">
        <v>2.13</v>
      </c>
      <c r="H290" s="6" t="n">
        <v>243.66</v>
      </c>
      <c r="I290" s="6" t="n">
        <v>220.25</v>
      </c>
      <c r="J290" s="6" t="n">
        <v>0.21</v>
      </c>
      <c r="K290" s="6" t="n">
        <v>2.13</v>
      </c>
      <c r="L290" s="6" t="n">
        <v>1.92</v>
      </c>
      <c r="M290" s="6" t="n">
        <v>0.87</v>
      </c>
      <c r="N290" s="6" t="n">
        <v>0.79</v>
      </c>
    </row>
    <row collapsed="false" customFormat="false" customHeight="false" hidden="false" ht="12.1" outlineLevel="0" r="291">
      <c r="A291" s="37" t="n">
        <v>44971</v>
      </c>
      <c r="B291" s="16" t="s">
        <v>553</v>
      </c>
      <c r="C291" s="16" t="s">
        <v>63</v>
      </c>
      <c r="D291" s="16" t="s">
        <v>64</v>
      </c>
      <c r="E291" s="7" t="n">
        <v>8</v>
      </c>
      <c r="F291" s="16" t="s">
        <v>19</v>
      </c>
      <c r="G291" s="6" t="n">
        <v>0.666</v>
      </c>
      <c r="H291" s="6" t="n">
        <v>40.9</v>
      </c>
      <c r="I291" s="6" t="n">
        <v>29.09</v>
      </c>
      <c r="J291" s="6" t="n">
        <v>0.8</v>
      </c>
      <c r="K291" s="6" t="n">
        <v>5.328</v>
      </c>
      <c r="L291" s="6" t="n">
        <v>4.53</v>
      </c>
      <c r="M291" s="6" t="n">
        <v>1.95</v>
      </c>
      <c r="N291" s="6" t="n">
        <v>1.38</v>
      </c>
    </row>
    <row collapsed="false" customFormat="false" customHeight="false" hidden="false" ht="12.1" outlineLevel="0" r="292">
      <c r="A292" s="37" t="n">
        <v>44972</v>
      </c>
      <c r="B292" s="16" t="s">
        <v>553</v>
      </c>
      <c r="C292" s="16" t="s">
        <v>89</v>
      </c>
      <c r="D292" s="16" t="s">
        <v>90</v>
      </c>
      <c r="E292" s="7" t="n">
        <v>4</v>
      </c>
      <c r="F292" s="16" t="s">
        <v>19</v>
      </c>
      <c r="G292" s="6" t="n">
        <v>0.48</v>
      </c>
      <c r="H292" s="6" t="n">
        <v>36.75</v>
      </c>
      <c r="I292" s="6" t="n">
        <v>44.49</v>
      </c>
      <c r="J292" s="6" t="n">
        <v>0.19</v>
      </c>
      <c r="K292" s="6" t="n">
        <v>1.92</v>
      </c>
      <c r="L292" s="6" t="n">
        <v>1.73</v>
      </c>
      <c r="M292" s="6" t="n">
        <v>0.97</v>
      </c>
      <c r="N292" s="6" t="n">
        <v>1.18</v>
      </c>
    </row>
    <row collapsed="false" customFormat="false" customHeight="false" hidden="false" ht="12.1" outlineLevel="0" r="293">
      <c r="A293" s="37" t="n">
        <v>44972</v>
      </c>
      <c r="B293" s="16" t="s">
        <v>553</v>
      </c>
      <c r="C293" s="16" t="s">
        <v>65</v>
      </c>
      <c r="D293" s="16" t="s">
        <v>66</v>
      </c>
      <c r="E293" s="7" t="n">
        <v>1</v>
      </c>
      <c r="F293" s="16" t="s">
        <v>19</v>
      </c>
      <c r="G293" s="6" t="n">
        <v>0.68</v>
      </c>
      <c r="H293" s="6" t="n">
        <v>272.17</v>
      </c>
      <c r="I293" s="6" t="n">
        <v>216.5</v>
      </c>
      <c r="J293" s="6" t="n">
        <v>0.07</v>
      </c>
      <c r="K293" s="6" t="n">
        <v>0.68</v>
      </c>
      <c r="L293" s="6" t="n">
        <v>0.61</v>
      </c>
      <c r="M293" s="6" t="n">
        <v>0.28</v>
      </c>
      <c r="N293" s="6" t="n">
        <v>0.22</v>
      </c>
    </row>
    <row collapsed="false" customFormat="false" customHeight="false" hidden="false" ht="12.1" outlineLevel="0" r="294">
      <c r="A294" s="37" t="n">
        <v>44972</v>
      </c>
      <c r="B294" s="16" t="s">
        <v>553</v>
      </c>
      <c r="C294" s="16" t="s">
        <v>42</v>
      </c>
      <c r="D294" s="16" t="s">
        <v>43</v>
      </c>
      <c r="E294" s="7" t="n">
        <v>10</v>
      </c>
      <c r="F294" s="16" t="s">
        <v>19</v>
      </c>
      <c r="G294" s="6" t="n">
        <v>0.625</v>
      </c>
      <c r="H294" s="6" t="n">
        <v>99.96</v>
      </c>
      <c r="I294" s="6" t="n">
        <v>64.48</v>
      </c>
      <c r="J294" s="6" t="n">
        <v>0.63</v>
      </c>
      <c r="K294" s="6" t="n">
        <v>6.25</v>
      </c>
      <c r="L294" s="6" t="n">
        <v>5.62</v>
      </c>
      <c r="M294" s="6" t="n">
        <v>0.87</v>
      </c>
      <c r="N294" s="6" t="n">
        <v>0.56</v>
      </c>
    </row>
    <row collapsed="false" customFormat="false" customHeight="false" hidden="false" ht="12.1" outlineLevel="0" r="295">
      <c r="A295" s="37" t="n">
        <v>44973</v>
      </c>
      <c r="B295" s="16" t="s">
        <v>553</v>
      </c>
      <c r="C295" s="16" t="s">
        <v>79</v>
      </c>
      <c r="D295" s="16" t="s">
        <v>80</v>
      </c>
      <c r="E295" s="7" t="n">
        <v>1</v>
      </c>
      <c r="F295" s="16" t="s">
        <v>19</v>
      </c>
      <c r="G295" s="6" t="n">
        <v>1.5</v>
      </c>
      <c r="H295" s="6" t="n">
        <v>114.79</v>
      </c>
      <c r="I295" s="6" t="n">
        <v>161.42</v>
      </c>
      <c r="J295" s="6" t="n">
        <v>0.15</v>
      </c>
      <c r="K295" s="6" t="n">
        <v>1.5</v>
      </c>
      <c r="L295" s="6" t="n">
        <v>1.35</v>
      </c>
      <c r="M295" s="6" t="n">
        <v>0.84</v>
      </c>
      <c r="N295" s="6" t="n">
        <v>1.18</v>
      </c>
    </row>
    <row collapsed="false" customFormat="false" customHeight="false" hidden="false" ht="12.1" outlineLevel="0" r="296">
      <c r="A296" s="37" t="n">
        <v>44974</v>
      </c>
      <c r="B296" s="16" t="s">
        <v>553</v>
      </c>
      <c r="C296" s="16" t="s">
        <v>57</v>
      </c>
      <c r="D296" s="16" t="s">
        <v>58</v>
      </c>
      <c r="E296" s="7" t="n">
        <v>2</v>
      </c>
      <c r="F296" s="16" t="s">
        <v>19</v>
      </c>
      <c r="G296" s="6" t="n">
        <v>1.13</v>
      </c>
      <c r="H296" s="6" t="n">
        <v>158.24</v>
      </c>
      <c r="I296" s="6" t="n">
        <v>150.71</v>
      </c>
      <c r="J296" s="6" t="n">
        <v>0.23</v>
      </c>
      <c r="K296" s="6" t="n">
        <v>2.26</v>
      </c>
      <c r="L296" s="6" t="n">
        <v>2.03</v>
      </c>
      <c r="M296" s="6" t="n">
        <v>0.67</v>
      </c>
      <c r="N296" s="6" t="n">
        <v>0.64</v>
      </c>
    </row>
    <row collapsed="false" customFormat="false" customHeight="false" hidden="false" ht="12.1" outlineLevel="0" r="297">
      <c r="A297" s="37" t="n">
        <v>44980</v>
      </c>
      <c r="B297" s="16" t="s">
        <v>553</v>
      </c>
      <c r="C297" s="16" t="s">
        <v>85</v>
      </c>
      <c r="D297" s="16" t="s">
        <v>86</v>
      </c>
      <c r="E297" s="7" t="n">
        <v>1</v>
      </c>
      <c r="F297" s="16" t="s">
        <v>19</v>
      </c>
      <c r="G297" s="6" t="n">
        <v>0.34</v>
      </c>
      <c r="H297" s="6" t="n">
        <v>35.74</v>
      </c>
      <c r="I297" s="6" t="n">
        <v>38.77</v>
      </c>
      <c r="J297" s="6" t="n">
        <v>0.1</v>
      </c>
      <c r="K297" s="6" t="n">
        <v>0.34</v>
      </c>
      <c r="L297" s="6" t="n">
        <v>0.24</v>
      </c>
      <c r="M297" s="6" t="n">
        <v>0.62</v>
      </c>
      <c r="N297" s="6" t="n">
        <v>0.67</v>
      </c>
    </row>
    <row collapsed="false" customFormat="false" customHeight="false" hidden="false" ht="12.1" outlineLevel="0" r="298">
      <c r="A298" s="37" t="n">
        <v>44981</v>
      </c>
      <c r="B298" s="16" t="s">
        <v>553</v>
      </c>
      <c r="C298" s="16" t="s">
        <v>24</v>
      </c>
      <c r="D298" s="16" t="s">
        <v>25</v>
      </c>
      <c r="E298" s="7" t="n">
        <v>4</v>
      </c>
      <c r="F298" s="16" t="s">
        <v>19</v>
      </c>
      <c r="G298" s="6" t="n">
        <v>1.73</v>
      </c>
      <c r="H298" s="6" t="n">
        <v>476.26</v>
      </c>
      <c r="I298" s="6" t="n">
        <v>335.52</v>
      </c>
      <c r="J298" s="6" t="n">
        <v>0.69</v>
      </c>
      <c r="K298" s="6" t="n">
        <v>6.92</v>
      </c>
      <c r="L298" s="6" t="n">
        <v>6.23</v>
      </c>
      <c r="M298" s="6" t="n">
        <v>0.46</v>
      </c>
      <c r="N298" s="6" t="n">
        <v>0.33</v>
      </c>
    </row>
    <row collapsed="false" customFormat="false" customHeight="false" hidden="false" ht="12.1" outlineLevel="0" r="299">
      <c r="A299" s="37" t="n">
        <v>44981</v>
      </c>
      <c r="B299" s="16" t="s">
        <v>553</v>
      </c>
      <c r="C299" s="16" t="s">
        <v>95</v>
      </c>
      <c r="D299" s="16" t="s">
        <v>96</v>
      </c>
      <c r="E299" s="7" t="n">
        <v>1</v>
      </c>
      <c r="F299" s="16" t="s">
        <v>19</v>
      </c>
      <c r="G299" s="6" t="n">
        <v>0.28</v>
      </c>
      <c r="H299" s="6" t="n">
        <v>26.65</v>
      </c>
      <c r="I299" s="6" t="n">
        <v>37</v>
      </c>
      <c r="J299" s="6" t="n">
        <v>0.03</v>
      </c>
      <c r="K299" s="6" t="n">
        <v>0.28</v>
      </c>
      <c r="L299" s="6" t="n">
        <v>0.25</v>
      </c>
      <c r="M299" s="6" t="n">
        <v>0.68</v>
      </c>
      <c r="N299" s="6" t="n">
        <v>0.94</v>
      </c>
    </row>
    <row collapsed="false" customFormat="false" customHeight="false" hidden="false" ht="12.1" outlineLevel="0" r="300">
      <c r="A300" s="37" t="n">
        <v>44984</v>
      </c>
      <c r="B300" s="16" t="s">
        <v>553</v>
      </c>
      <c r="C300" s="16" t="s">
        <v>75</v>
      </c>
      <c r="D300" s="16" t="s">
        <v>76</v>
      </c>
      <c r="E300" s="7" t="n">
        <v>1</v>
      </c>
      <c r="F300" s="16" t="s">
        <v>19</v>
      </c>
      <c r="G300" s="6" t="n">
        <v>0.61</v>
      </c>
      <c r="H300" s="6" t="n">
        <v>74.87</v>
      </c>
      <c r="I300" s="6" t="n">
        <v>53.88</v>
      </c>
      <c r="J300" s="6" t="n">
        <v>0.18</v>
      </c>
      <c r="K300" s="6" t="n">
        <v>0.61</v>
      </c>
      <c r="L300" s="6" t="n">
        <v>0.43</v>
      </c>
      <c r="M300" s="6" t="n">
        <v>0.8</v>
      </c>
      <c r="N300" s="6" t="n">
        <v>0.57</v>
      </c>
    </row>
    <row collapsed="false" customFormat="false" customHeight="false" hidden="false" ht="12.1" outlineLevel="0" r="301">
      <c r="A301" s="37" t="n">
        <v>44991</v>
      </c>
      <c r="B301" s="16" t="s">
        <v>553</v>
      </c>
      <c r="C301" s="16" t="s">
        <v>27</v>
      </c>
      <c r="D301" s="16" t="s">
        <v>28</v>
      </c>
      <c r="E301" s="7" t="n">
        <v>2</v>
      </c>
      <c r="F301" s="16" t="s">
        <v>19</v>
      </c>
      <c r="G301" s="6" t="n">
        <v>5</v>
      </c>
      <c r="H301" s="6" t="n">
        <v>695.24</v>
      </c>
      <c r="I301" s="6" t="n">
        <v>689.85</v>
      </c>
      <c r="J301" s="6" t="n">
        <v>1</v>
      </c>
      <c r="K301" s="6" t="n">
        <v>10</v>
      </c>
      <c r="L301" s="6" t="n">
        <v>9</v>
      </c>
      <c r="M301" s="6" t="n">
        <v>0.65</v>
      </c>
      <c r="N301" s="6" t="n">
        <v>0.65</v>
      </c>
    </row>
    <row collapsed="false" customFormat="false" customHeight="false" hidden="false" ht="12.1" outlineLevel="0" r="302">
      <c r="A302" s="37" t="n">
        <v>44993</v>
      </c>
      <c r="B302" s="16" t="s">
        <v>553</v>
      </c>
      <c r="C302" s="16" t="s">
        <v>69</v>
      </c>
      <c r="D302" s="16" t="s">
        <v>70</v>
      </c>
      <c r="E302" s="7" t="n">
        <v>1</v>
      </c>
      <c r="F302" s="16" t="s">
        <v>19</v>
      </c>
      <c r="G302" s="6" t="n">
        <v>2.09</v>
      </c>
      <c r="H302" s="6" t="n">
        <v>290.7</v>
      </c>
      <c r="I302" s="6" t="n">
        <v>273.95</v>
      </c>
      <c r="J302" s="6" t="n">
        <v>0.21</v>
      </c>
      <c r="K302" s="6" t="n">
        <v>2.09</v>
      </c>
      <c r="L302" s="6" t="n">
        <v>1.88</v>
      </c>
      <c r="M302" s="6" t="n">
        <v>0.69</v>
      </c>
      <c r="N302" s="6" t="n">
        <v>0.65</v>
      </c>
    </row>
    <row collapsed="false" customFormat="false" customHeight="false" hidden="false" ht="12.1" outlineLevel="0" r="303">
      <c r="A303" s="37" t="n">
        <v>44994</v>
      </c>
      <c r="B303" s="16" t="s">
        <v>553</v>
      </c>
      <c r="C303" s="16" t="s">
        <v>87</v>
      </c>
      <c r="D303" s="16" t="s">
        <v>88</v>
      </c>
      <c r="E303" s="7" t="n">
        <v>2</v>
      </c>
      <c r="F303" s="16" t="s">
        <v>19</v>
      </c>
      <c r="G303" s="6" t="n">
        <v>0.4</v>
      </c>
      <c r="H303" s="6" t="n">
        <v>38.32</v>
      </c>
      <c r="I303" s="6" t="n">
        <v>31.51</v>
      </c>
      <c r="J303" s="6" t="n">
        <v>0.08</v>
      </c>
      <c r="K303" s="6" t="n">
        <v>0.8</v>
      </c>
      <c r="L303" s="6" t="n">
        <v>0.72</v>
      </c>
      <c r="M303" s="6" t="n">
        <v>1.14</v>
      </c>
      <c r="N303" s="6" t="n">
        <v>0.94</v>
      </c>
    </row>
    <row collapsed="false" customFormat="false" customHeight="false" hidden="false" ht="12.1" outlineLevel="0" r="304">
      <c r="A304" s="37" t="n">
        <v>44995</v>
      </c>
      <c r="B304" s="16" t="s">
        <v>553</v>
      </c>
      <c r="C304" s="16" t="s">
        <v>16</v>
      </c>
      <c r="D304" s="16" t="s">
        <v>18</v>
      </c>
      <c r="E304" s="7" t="n">
        <v>16</v>
      </c>
      <c r="F304" s="16" t="s">
        <v>19</v>
      </c>
      <c r="G304" s="6" t="n">
        <v>1.65</v>
      </c>
      <c r="H304" s="6" t="n">
        <v>126.16</v>
      </c>
      <c r="I304" s="6" t="n">
        <v>118.5</v>
      </c>
      <c r="J304" s="6" t="n">
        <v>2.64</v>
      </c>
      <c r="K304" s="6" t="n">
        <v>26.4</v>
      </c>
      <c r="L304" s="6" t="n">
        <v>23.76</v>
      </c>
      <c r="M304" s="6" t="n">
        <v>1.25</v>
      </c>
      <c r="N304" s="6" t="n">
        <v>1.18</v>
      </c>
    </row>
    <row collapsed="false" customFormat="false" customHeight="false" hidden="false" ht="12.1" outlineLevel="0" r="305">
      <c r="A305" s="37" t="n">
        <v>44995</v>
      </c>
      <c r="B305" s="16" t="s">
        <v>553</v>
      </c>
      <c r="C305" s="16" t="s">
        <v>73</v>
      </c>
      <c r="D305" s="16" t="s">
        <v>74</v>
      </c>
      <c r="E305" s="7" t="n">
        <v>2</v>
      </c>
      <c r="F305" s="16" t="s">
        <v>19</v>
      </c>
      <c r="G305" s="6" t="n">
        <v>1.08</v>
      </c>
      <c r="H305" s="6" t="n">
        <v>102.41</v>
      </c>
      <c r="I305" s="6" t="n">
        <v>69.13</v>
      </c>
      <c r="J305" s="6" t="n">
        <v>0.22</v>
      </c>
      <c r="K305" s="6" t="n">
        <v>2.16</v>
      </c>
      <c r="L305" s="6" t="n">
        <v>1.94</v>
      </c>
      <c r="M305" s="6" t="n">
        <v>1.4</v>
      </c>
      <c r="N305" s="6" t="n">
        <v>0.95</v>
      </c>
    </row>
    <row collapsed="false" customFormat="false" customHeight="false" hidden="false" ht="12.1" outlineLevel="0" r="306">
      <c r="A306" s="37" t="n">
        <v>44999</v>
      </c>
      <c r="B306" s="16" t="s">
        <v>553</v>
      </c>
      <c r="C306" s="16" t="s">
        <v>77</v>
      </c>
      <c r="D306" s="16" t="s">
        <v>78</v>
      </c>
      <c r="E306" s="7" t="n">
        <v>13</v>
      </c>
      <c r="F306" s="16" t="s">
        <v>19</v>
      </c>
      <c r="G306" s="6" t="n">
        <v>0.354</v>
      </c>
      <c r="H306" s="6" t="n">
        <v>16.07</v>
      </c>
      <c r="I306" s="6" t="n">
        <v>11.19</v>
      </c>
      <c r="J306" s="6" t="n">
        <v>1.61</v>
      </c>
      <c r="K306" s="6" t="n">
        <v>4.602</v>
      </c>
      <c r="L306" s="6" t="n">
        <v>2.99</v>
      </c>
      <c r="M306" s="6" t="n">
        <v>2.06</v>
      </c>
      <c r="N306" s="6" t="n">
        <v>1.43</v>
      </c>
    </row>
    <row collapsed="false" customFormat="false" customHeight="false" hidden="false" ht="12.1" outlineLevel="0" r="307">
      <c r="A307" s="37" t="n">
        <v>44999</v>
      </c>
      <c r="B307" s="16" t="s">
        <v>553</v>
      </c>
      <c r="C307" s="16" t="s">
        <v>36</v>
      </c>
      <c r="D307" s="16" t="s">
        <v>37</v>
      </c>
      <c r="E307" s="7" t="n">
        <v>10</v>
      </c>
      <c r="F307" s="16" t="s">
        <v>19</v>
      </c>
      <c r="G307" s="6" t="n">
        <v>0.73</v>
      </c>
      <c r="H307" s="6" t="n">
        <v>105.73</v>
      </c>
      <c r="I307" s="6" t="n">
        <v>78.25</v>
      </c>
      <c r="J307" s="6" t="n">
        <v>0.73</v>
      </c>
      <c r="K307" s="6" t="n">
        <v>7.3</v>
      </c>
      <c r="L307" s="6" t="n">
        <v>6.57</v>
      </c>
      <c r="M307" s="6" t="n">
        <v>0.84</v>
      </c>
      <c r="N307" s="6" t="n">
        <v>0.62</v>
      </c>
    </row>
    <row collapsed="false" customFormat="false" customHeight="false" hidden="false" ht="12.1" outlineLevel="0" r="308">
      <c r="A308" s="37" t="n">
        <v>45006</v>
      </c>
      <c r="B308" s="16" t="s">
        <v>553</v>
      </c>
      <c r="C308" s="16" t="s">
        <v>54</v>
      </c>
      <c r="D308" s="16" t="s">
        <v>55</v>
      </c>
      <c r="E308" s="7" t="n">
        <v>2</v>
      </c>
      <c r="F308" s="16" t="s">
        <v>19</v>
      </c>
      <c r="G308" s="6" t="n">
        <v>4.6</v>
      </c>
      <c r="H308" s="6" t="n">
        <v>643.71</v>
      </c>
      <c r="I308" s="6" t="n">
        <v>454.23</v>
      </c>
      <c r="J308" s="6" t="n">
        <v>0.92</v>
      </c>
      <c r="K308" s="6" t="n">
        <v>9.2</v>
      </c>
      <c r="L308" s="6" t="n">
        <v>8.28</v>
      </c>
      <c r="M308" s="6" t="n">
        <v>0.91</v>
      </c>
      <c r="N308" s="6" t="n">
        <v>0.64</v>
      </c>
    </row>
    <row collapsed="false" customFormat="false" customHeight="false" hidden="false" ht="12.1" outlineLevel="0" r="309">
      <c r="A309" s="37" t="n">
        <v>45015</v>
      </c>
      <c r="B309" s="16" t="s">
        <v>553</v>
      </c>
      <c r="C309" s="16" t="s">
        <v>83</v>
      </c>
      <c r="D309" s="16" t="s">
        <v>84</v>
      </c>
      <c r="E309" s="7" t="n">
        <v>1</v>
      </c>
      <c r="F309" s="16" t="s">
        <v>19</v>
      </c>
      <c r="G309" s="6" t="n">
        <v>1.8</v>
      </c>
      <c r="H309" s="6" t="n">
        <v>76.47</v>
      </c>
      <c r="I309" s="6" t="n">
        <v>153.35</v>
      </c>
      <c r="J309" s="6" t="n">
        <v>0.54</v>
      </c>
      <c r="K309" s="6" t="n">
        <v>1.8</v>
      </c>
      <c r="L309" s="6" t="n">
        <v>1.26</v>
      </c>
      <c r="M309" s="6" t="n">
        <v>0.82</v>
      </c>
      <c r="N309" s="6" t="n">
        <v>1.65</v>
      </c>
    </row>
    <row collapsed="false" customFormat="false" customHeight="false" hidden="false" ht="12.1" outlineLevel="0" r="310">
      <c r="A310" s="37" t="n">
        <v>45015</v>
      </c>
      <c r="B310" s="16" t="s">
        <v>553</v>
      </c>
      <c r="C310" s="16" t="s">
        <v>97</v>
      </c>
      <c r="D310" s="16" t="s">
        <v>98</v>
      </c>
      <c r="E310" s="7" t="n">
        <v>4</v>
      </c>
      <c r="F310" s="16" t="s">
        <v>19</v>
      </c>
      <c r="G310" s="6" t="n">
        <v>0.25</v>
      </c>
      <c r="H310" s="6" t="n">
        <v>14.89</v>
      </c>
      <c r="I310" s="6" t="n">
        <v>22.59</v>
      </c>
      <c r="J310" s="6" t="n">
        <v>0.1</v>
      </c>
      <c r="K310" s="6" t="n">
        <v>1</v>
      </c>
      <c r="L310" s="6" t="n">
        <v>0.9</v>
      </c>
      <c r="M310" s="6" t="n">
        <v>1</v>
      </c>
      <c r="N310" s="6" t="n">
        <v>1.51</v>
      </c>
    </row>
    <row collapsed="false" customFormat="false" customHeight="false" hidden="false" ht="12.1" outlineLevel="0" r="311">
      <c r="A311" s="37" t="n">
        <v>45020</v>
      </c>
      <c r="B311" s="16" t="s">
        <v>553</v>
      </c>
      <c r="C311" s="16" t="s">
        <v>51</v>
      </c>
      <c r="D311" s="16" t="s">
        <v>52</v>
      </c>
      <c r="E311" s="7" t="n">
        <v>7</v>
      </c>
      <c r="F311" s="16" t="s">
        <v>19</v>
      </c>
      <c r="G311" s="6" t="n">
        <v>0.39</v>
      </c>
      <c r="H311" s="6" t="n">
        <v>52.31</v>
      </c>
      <c r="I311" s="6" t="n">
        <v>41.65</v>
      </c>
      <c r="J311" s="6" t="n">
        <v>0.27</v>
      </c>
      <c r="K311" s="6" t="n">
        <v>2.73</v>
      </c>
      <c r="L311" s="6" t="n">
        <v>2.46</v>
      </c>
      <c r="M311" s="6" t="n">
        <v>0.84</v>
      </c>
      <c r="N311" s="6" t="n">
        <v>0.67</v>
      </c>
    </row>
    <row collapsed="false" customFormat="false" customHeight="false" hidden="false" ht="12.1" outlineLevel="0" r="312">
      <c r="A312" s="37" t="n">
        <v>45021</v>
      </c>
      <c r="B312" s="16" t="s">
        <v>553</v>
      </c>
      <c r="C312" s="16" t="s">
        <v>45</v>
      </c>
      <c r="D312" s="16" t="s">
        <v>46</v>
      </c>
      <c r="E312" s="7" t="n">
        <v>3</v>
      </c>
      <c r="F312" s="16" t="s">
        <v>19</v>
      </c>
      <c r="G312" s="6" t="n">
        <v>1</v>
      </c>
      <c r="H312" s="6" t="n">
        <v>128.42</v>
      </c>
      <c r="I312" s="6" t="n">
        <v>100.86</v>
      </c>
      <c r="J312" s="6" t="n">
        <v>0.3</v>
      </c>
      <c r="K312" s="6" t="n">
        <v>3</v>
      </c>
      <c r="L312" s="6" t="n">
        <v>2.7</v>
      </c>
      <c r="M312" s="6" t="n">
        <v>0.89</v>
      </c>
      <c r="N312" s="6" t="n">
        <v>0.7</v>
      </c>
    </row>
    <row collapsed="false" customFormat="false" customHeight="false" hidden="false" ht="12.1" outlineLevel="0" r="313">
      <c r="A313" s="37" t="n">
        <v>45022</v>
      </c>
      <c r="B313" s="16" t="s">
        <v>553</v>
      </c>
      <c r="C313" s="16" t="s">
        <v>71</v>
      </c>
      <c r="D313" s="16" t="s">
        <v>72</v>
      </c>
      <c r="E313" s="7" t="n">
        <v>6</v>
      </c>
      <c r="F313" s="16" t="s">
        <v>19</v>
      </c>
      <c r="G313" s="6" t="n">
        <v>0.57</v>
      </c>
      <c r="H313" s="6" t="n">
        <v>69.82</v>
      </c>
      <c r="I313" s="6" t="n">
        <v>62.68</v>
      </c>
      <c r="J313" s="6" t="n">
        <v>0.34</v>
      </c>
      <c r="K313" s="6" t="n">
        <v>3.42</v>
      </c>
      <c r="L313" s="6" t="n">
        <v>3.08</v>
      </c>
      <c r="M313" s="6" t="n">
        <v>0.82</v>
      </c>
      <c r="N313" s="6" t="n">
        <v>0.74</v>
      </c>
    </row>
    <row collapsed="false" customFormat="false" customHeight="false" hidden="false" ht="12.1" outlineLevel="0" r="314">
      <c r="A314" s="37" t="n">
        <v>45029</v>
      </c>
      <c r="B314" s="16" t="s">
        <v>553</v>
      </c>
      <c r="C314" s="16" t="s">
        <v>30</v>
      </c>
      <c r="D314" s="16" t="s">
        <v>31</v>
      </c>
      <c r="E314" s="7" t="n">
        <v>6</v>
      </c>
      <c r="F314" s="16" t="s">
        <v>19</v>
      </c>
      <c r="G314" s="6" t="n">
        <v>1.48</v>
      </c>
      <c r="H314" s="6" t="n">
        <v>162.36</v>
      </c>
      <c r="I314" s="6" t="n">
        <v>104.94</v>
      </c>
      <c r="J314" s="6" t="n">
        <v>0.89</v>
      </c>
      <c r="K314" s="6" t="n">
        <v>8.88</v>
      </c>
      <c r="L314" s="6" t="n">
        <v>7.99</v>
      </c>
      <c r="M314" s="6" t="n">
        <v>1.27</v>
      </c>
      <c r="N314" s="6" t="n">
        <v>0.82</v>
      </c>
    </row>
    <row collapsed="false" customFormat="false" customHeight="false" hidden="false" ht="12.1" outlineLevel="0" r="315">
      <c r="A315" s="37" t="n">
        <v>45043</v>
      </c>
      <c r="B315" s="16" t="s">
        <v>553</v>
      </c>
      <c r="C315" s="16" t="s">
        <v>39</v>
      </c>
      <c r="D315" s="16" t="s">
        <v>40</v>
      </c>
      <c r="E315" s="7" t="n">
        <v>32</v>
      </c>
      <c r="F315" s="16" t="s">
        <v>19</v>
      </c>
      <c r="G315" s="6" t="n">
        <v>0.49</v>
      </c>
      <c r="H315" s="6" t="n">
        <v>26.63</v>
      </c>
      <c r="I315" s="6" t="n">
        <v>20.18</v>
      </c>
      <c r="J315" s="6" t="n">
        <v>1.57</v>
      </c>
      <c r="K315" s="6" t="n">
        <v>15.68</v>
      </c>
      <c r="L315" s="6" t="n">
        <v>14.11</v>
      </c>
      <c r="M315" s="6" t="n">
        <v>2.18</v>
      </c>
      <c r="N315" s="6" t="n">
        <v>1.66</v>
      </c>
    </row>
    <row collapsed="false" customFormat="false" customHeight="false" hidden="false" ht="12.1" outlineLevel="0" r="316">
      <c r="A316" s="37" t="n">
        <v>45044</v>
      </c>
      <c r="B316" s="16" t="s">
        <v>553</v>
      </c>
      <c r="C316" s="16" t="s">
        <v>93</v>
      </c>
      <c r="D316" s="16" t="s">
        <v>94</v>
      </c>
      <c r="E316" s="7" t="n">
        <v>2</v>
      </c>
      <c r="F316" s="16" t="s">
        <v>19</v>
      </c>
      <c r="G316" s="6" t="n">
        <v>0.166</v>
      </c>
      <c r="H316" s="6" t="n">
        <v>23.57</v>
      </c>
      <c r="I316" s="6" t="n">
        <v>20.92</v>
      </c>
      <c r="J316" s="6" t="n">
        <v>0.03</v>
      </c>
      <c r="K316" s="6" t="n">
        <v>0.332</v>
      </c>
      <c r="L316" s="6" t="n">
        <v>0.3</v>
      </c>
      <c r="M316" s="6" t="n">
        <v>0.72</v>
      </c>
      <c r="N316" s="6" t="n">
        <v>0.64</v>
      </c>
    </row>
    <row collapsed="false" customFormat="false" customHeight="false" hidden="false" ht="12.1" outlineLevel="0" r="317">
      <c r="A317" s="37" t="n">
        <v>45044</v>
      </c>
      <c r="B317" s="16" t="s">
        <v>553</v>
      </c>
      <c r="C317" s="16" t="s">
        <v>48</v>
      </c>
      <c r="D317" s="16" t="s">
        <v>49</v>
      </c>
      <c r="E317" s="7" t="n">
        <v>6</v>
      </c>
      <c r="F317" s="16" t="s">
        <v>19</v>
      </c>
      <c r="G317" s="6" t="n">
        <v>0.51</v>
      </c>
      <c r="H317" s="6" t="n">
        <v>47.03</v>
      </c>
      <c r="I317" s="6" t="n">
        <v>60.3</v>
      </c>
      <c r="J317" s="6" t="n">
        <v>0.31</v>
      </c>
      <c r="K317" s="6" t="n">
        <v>3.06</v>
      </c>
      <c r="L317" s="6" t="n">
        <v>2.75</v>
      </c>
      <c r="M317" s="6" t="n">
        <v>0.76</v>
      </c>
      <c r="N317" s="6" t="n">
        <v>0.97</v>
      </c>
    </row>
    <row collapsed="false" customFormat="false" customHeight="false" hidden="false" ht="12.1" outlineLevel="0" r="318">
      <c r="A318" s="37" t="n">
        <v>45050</v>
      </c>
      <c r="B318" s="16" t="s">
        <v>553</v>
      </c>
      <c r="C318" s="16" t="s">
        <v>21</v>
      </c>
      <c r="D318" s="16" t="s">
        <v>22</v>
      </c>
      <c r="E318" s="7" t="n">
        <v>20</v>
      </c>
      <c r="F318" s="16" t="s">
        <v>19</v>
      </c>
      <c r="G318" s="6" t="n">
        <v>0.125</v>
      </c>
      <c r="H318" s="6" t="n">
        <v>30.65</v>
      </c>
      <c r="I318" s="6" t="n">
        <v>51.81</v>
      </c>
      <c r="J318" s="6" t="n">
        <v>0.25</v>
      </c>
      <c r="K318" s="6" t="n">
        <v>2.5</v>
      </c>
      <c r="L318" s="6" t="n">
        <v>2.25</v>
      </c>
      <c r="M318" s="6" t="n">
        <v>0.22</v>
      </c>
      <c r="N318" s="6" t="n">
        <v>0.37</v>
      </c>
    </row>
    <row collapsed="false" customFormat="false" customHeight="false" hidden="false" ht="12.1" outlineLevel="0" r="319">
      <c r="A319" s="37" t="n">
        <v>45050</v>
      </c>
      <c r="B319" s="16" t="s">
        <v>553</v>
      </c>
      <c r="C319" s="16" t="s">
        <v>33</v>
      </c>
      <c r="D319" s="16" t="s">
        <v>34</v>
      </c>
      <c r="E319" s="7" t="n">
        <v>20</v>
      </c>
      <c r="F319" s="16" t="s">
        <v>19</v>
      </c>
      <c r="G319" s="6" t="n">
        <v>0.185</v>
      </c>
      <c r="H319" s="6" t="n">
        <v>41.09</v>
      </c>
      <c r="I319" s="6" t="n">
        <v>36.22</v>
      </c>
      <c r="J319" s="6" t="n">
        <v>0.37</v>
      </c>
      <c r="K319" s="6" t="n">
        <v>3.7</v>
      </c>
      <c r="L319" s="6" t="n">
        <v>3.33</v>
      </c>
      <c r="M319" s="6" t="n">
        <v>0.46</v>
      </c>
      <c r="N319" s="6" t="n">
        <v>0.41</v>
      </c>
    </row>
    <row collapsed="false" customFormat="false" customHeight="false" hidden="false" ht="12.1" outlineLevel="0" r="320">
      <c r="A320" s="37" t="n">
        <v>45055</v>
      </c>
      <c r="B320" s="16" t="s">
        <v>553</v>
      </c>
      <c r="C320" s="16" t="s">
        <v>16</v>
      </c>
      <c r="D320" s="16" t="s">
        <v>18</v>
      </c>
      <c r="E320" s="7" t="n">
        <v>16</v>
      </c>
      <c r="F320" s="16" t="s">
        <v>19</v>
      </c>
      <c r="G320" s="6" t="n">
        <v>1.66</v>
      </c>
      <c r="H320" s="6" t="n">
        <v>123.4</v>
      </c>
      <c r="I320" s="6" t="n">
        <v>118.5</v>
      </c>
      <c r="J320" s="6" t="n">
        <v>2.66</v>
      </c>
      <c r="K320" s="6" t="n">
        <v>26.56</v>
      </c>
      <c r="L320" s="6" t="n">
        <v>23.9</v>
      </c>
      <c r="M320" s="6" t="n">
        <v>1.26</v>
      </c>
      <c r="N320" s="6" t="n">
        <v>1.21</v>
      </c>
    </row>
    <row collapsed="false" customFormat="false" customHeight="false" hidden="false" ht="12.1" outlineLevel="0" r="321">
      <c r="A321" s="37" t="n">
        <v>45056</v>
      </c>
      <c r="B321" s="16" t="s">
        <v>553</v>
      </c>
      <c r="C321" s="16" t="s">
        <v>81</v>
      </c>
      <c r="D321" s="16" t="s">
        <v>82</v>
      </c>
      <c r="E321" s="7" t="n">
        <v>3</v>
      </c>
      <c r="F321" s="16" t="s">
        <v>19</v>
      </c>
      <c r="G321" s="6" t="n">
        <v>0.275</v>
      </c>
      <c r="H321" s="6" t="n">
        <v>27.68</v>
      </c>
      <c r="I321" s="6" t="n">
        <v>42.32</v>
      </c>
      <c r="J321" s="6" t="n">
        <v>0.08</v>
      </c>
      <c r="K321" s="6" t="n">
        <v>0.825</v>
      </c>
      <c r="L321" s="6" t="n">
        <v>0.75</v>
      </c>
      <c r="M321" s="6" t="n">
        <v>0.59</v>
      </c>
      <c r="N321" s="6" t="n">
        <v>0.9</v>
      </c>
    </row>
    <row collapsed="false" customFormat="false" customHeight="false" hidden="false" ht="12.1" outlineLevel="0" r="322">
      <c r="A322" s="37" t="n">
        <v>45058</v>
      </c>
      <c r="B322" s="16" t="s">
        <v>553</v>
      </c>
      <c r="C322" s="16" t="s">
        <v>63</v>
      </c>
      <c r="D322" s="16" t="s">
        <v>64</v>
      </c>
      <c r="E322" s="7" t="n">
        <v>8</v>
      </c>
      <c r="F322" s="16" t="s">
        <v>19</v>
      </c>
      <c r="G322" s="6" t="n">
        <v>0.658</v>
      </c>
      <c r="H322" s="6" t="n">
        <v>39.48</v>
      </c>
      <c r="I322" s="6" t="n">
        <v>29.09</v>
      </c>
      <c r="J322" s="6" t="n">
        <v>0.79</v>
      </c>
      <c r="K322" s="6" t="n">
        <v>5.264</v>
      </c>
      <c r="L322" s="6" t="n">
        <v>4.47</v>
      </c>
      <c r="M322" s="6" t="n">
        <v>1.92</v>
      </c>
      <c r="N322" s="6" t="n">
        <v>1.42</v>
      </c>
    </row>
    <row collapsed="false" customFormat="false" customHeight="false" hidden="false" ht="12.1" outlineLevel="0" r="323">
      <c r="A323" s="37" t="n">
        <v>45058</v>
      </c>
      <c r="B323" s="16" t="s">
        <v>553</v>
      </c>
      <c r="C323" s="16" t="s">
        <v>95</v>
      </c>
      <c r="D323" s="16" t="s">
        <v>96</v>
      </c>
      <c r="E323" s="7" t="n">
        <v>1</v>
      </c>
      <c r="F323" s="16" t="s">
        <v>19</v>
      </c>
      <c r="G323" s="6" t="n">
        <v>0.28</v>
      </c>
      <c r="H323" s="6" t="n">
        <v>21.15</v>
      </c>
      <c r="I323" s="6" t="n">
        <v>37</v>
      </c>
      <c r="J323" s="6" t="n">
        <v>0.03</v>
      </c>
      <c r="K323" s="6" t="n">
        <v>0.28</v>
      </c>
      <c r="L323" s="6" t="n">
        <v>0.25</v>
      </c>
      <c r="M323" s="6" t="n">
        <v>0.68</v>
      </c>
      <c r="N323" s="6" t="n">
        <v>1.18</v>
      </c>
    </row>
    <row collapsed="false" customFormat="false" customHeight="false" hidden="false" ht="12.1" outlineLevel="0" r="324">
      <c r="A324" s="37" t="n">
        <v>45061</v>
      </c>
      <c r="B324" s="16" t="s">
        <v>553</v>
      </c>
      <c r="C324" s="16" t="s">
        <v>75</v>
      </c>
      <c r="D324" s="16" t="s">
        <v>76</v>
      </c>
      <c r="E324" s="7" t="n">
        <v>1</v>
      </c>
      <c r="F324" s="16" t="s">
        <v>19</v>
      </c>
      <c r="G324" s="6" t="n">
        <v>0.61</v>
      </c>
      <c r="H324" s="6" t="n">
        <v>79.3</v>
      </c>
      <c r="I324" s="6" t="n">
        <v>53.88</v>
      </c>
      <c r="J324" s="6" t="n">
        <v>0.18</v>
      </c>
      <c r="K324" s="6" t="n">
        <v>0.61</v>
      </c>
      <c r="L324" s="6" t="n">
        <v>0.43</v>
      </c>
      <c r="M324" s="6" t="n">
        <v>0.8</v>
      </c>
      <c r="N324" s="6" t="n">
        <v>0.54</v>
      </c>
    </row>
    <row collapsed="false" customFormat="false" customHeight="false" hidden="false" ht="12.1" outlineLevel="0" r="325">
      <c r="A325" s="37" t="n">
        <v>45063</v>
      </c>
      <c r="B325" s="16" t="s">
        <v>553</v>
      </c>
      <c r="C325" s="16" t="s">
        <v>67</v>
      </c>
      <c r="D325" s="16" t="s">
        <v>68</v>
      </c>
      <c r="E325" s="7" t="n">
        <v>1</v>
      </c>
      <c r="F325" s="16" t="s">
        <v>19</v>
      </c>
      <c r="G325" s="6" t="n">
        <v>2.13</v>
      </c>
      <c r="H325" s="6" t="n">
        <v>227.88</v>
      </c>
      <c r="I325" s="6" t="n">
        <v>220.25</v>
      </c>
      <c r="J325" s="6" t="n">
        <v>0.21</v>
      </c>
      <c r="K325" s="6" t="n">
        <v>2.13</v>
      </c>
      <c r="L325" s="6" t="n">
        <v>1.92</v>
      </c>
      <c r="M325" s="6" t="n">
        <v>0.87</v>
      </c>
      <c r="N325" s="6" t="n">
        <v>0.84</v>
      </c>
    </row>
    <row collapsed="false" customFormat="false" customHeight="false" hidden="false" ht="12.1" outlineLevel="0" r="326">
      <c r="A326" s="37" t="n">
        <v>45063</v>
      </c>
      <c r="B326" s="16" t="s">
        <v>553</v>
      </c>
      <c r="C326" s="16" t="s">
        <v>65</v>
      </c>
      <c r="D326" s="16" t="s">
        <v>66</v>
      </c>
      <c r="E326" s="7" t="n">
        <v>1</v>
      </c>
      <c r="F326" s="16" t="s">
        <v>19</v>
      </c>
      <c r="G326" s="6" t="n">
        <v>0.68</v>
      </c>
      <c r="H326" s="6" t="n">
        <v>311.74</v>
      </c>
      <c r="I326" s="6" t="n">
        <v>216.5</v>
      </c>
      <c r="J326" s="6" t="n">
        <v>0.07</v>
      </c>
      <c r="K326" s="6" t="n">
        <v>0.68</v>
      </c>
      <c r="L326" s="6" t="n">
        <v>0.61</v>
      </c>
      <c r="M326" s="6" t="n">
        <v>0.28</v>
      </c>
      <c r="N326" s="6" t="n">
        <v>0.2</v>
      </c>
    </row>
    <row collapsed="false" customFormat="false" customHeight="false" hidden="false" ht="12.1" outlineLevel="0" r="327">
      <c r="A327" s="37" t="n">
        <v>45064</v>
      </c>
      <c r="B327" s="16" t="s">
        <v>553</v>
      </c>
      <c r="C327" s="16" t="s">
        <v>79</v>
      </c>
      <c r="D327" s="16" t="s">
        <v>80</v>
      </c>
      <c r="E327" s="7" t="n">
        <v>1</v>
      </c>
      <c r="F327" s="16" t="s">
        <v>19</v>
      </c>
      <c r="G327" s="6" t="n">
        <v>1.5</v>
      </c>
      <c r="H327" s="6" t="n">
        <v>100.18</v>
      </c>
      <c r="I327" s="6" t="n">
        <v>161.42</v>
      </c>
      <c r="J327" s="6" t="n">
        <v>0.15</v>
      </c>
      <c r="K327" s="6" t="n">
        <v>1.5</v>
      </c>
      <c r="L327" s="6" t="n">
        <v>1.35</v>
      </c>
      <c r="M327" s="6" t="n">
        <v>0.84</v>
      </c>
      <c r="N327" s="6" t="n">
        <v>1.35</v>
      </c>
    </row>
    <row collapsed="false" customFormat="false" customHeight="false" hidden="false" ht="12.1" outlineLevel="0" r="328">
      <c r="A328" s="37" t="n">
        <v>45064</v>
      </c>
      <c r="B328" s="16" t="s">
        <v>553</v>
      </c>
      <c r="C328" s="16" t="s">
        <v>85</v>
      </c>
      <c r="D328" s="16" t="s">
        <v>86</v>
      </c>
      <c r="E328" s="7" t="n">
        <v>1</v>
      </c>
      <c r="F328" s="16" t="s">
        <v>19</v>
      </c>
      <c r="G328" s="6" t="n">
        <v>0.348</v>
      </c>
      <c r="H328" s="6" t="n">
        <v>36.14</v>
      </c>
      <c r="I328" s="6" t="n">
        <v>38.77</v>
      </c>
      <c r="J328" s="6" t="n">
        <v>0.1</v>
      </c>
      <c r="K328" s="6" t="n">
        <v>0.348</v>
      </c>
      <c r="L328" s="6" t="n">
        <v>0.25</v>
      </c>
      <c r="M328" s="6" t="n">
        <v>0.64</v>
      </c>
      <c r="N328" s="6" t="n">
        <v>0.69</v>
      </c>
    </row>
    <row collapsed="false" customFormat="false" customHeight="false" hidden="false" ht="12.1" outlineLevel="0" r="329">
      <c r="A329" s="37" t="n">
        <v>45064</v>
      </c>
      <c r="B329" s="16" t="s">
        <v>553</v>
      </c>
      <c r="C329" s="16" t="s">
        <v>89</v>
      </c>
      <c r="D329" s="16" t="s">
        <v>90</v>
      </c>
      <c r="E329" s="7" t="n">
        <v>4</v>
      </c>
      <c r="F329" s="16" t="s">
        <v>19</v>
      </c>
      <c r="G329" s="6" t="n">
        <v>0.48</v>
      </c>
      <c r="H329" s="6" t="n">
        <v>32.04</v>
      </c>
      <c r="I329" s="6" t="n">
        <v>44.49</v>
      </c>
      <c r="J329" s="6" t="n">
        <v>0.19</v>
      </c>
      <c r="K329" s="6" t="n">
        <v>1.92</v>
      </c>
      <c r="L329" s="6" t="n">
        <v>1.73</v>
      </c>
      <c r="M329" s="6" t="n">
        <v>0.97</v>
      </c>
      <c r="N329" s="6" t="n">
        <v>1.35</v>
      </c>
    </row>
    <row collapsed="false" customFormat="false" customHeight="false" hidden="false" ht="12.1" outlineLevel="0" r="330">
      <c r="A330" s="37" t="n">
        <v>45064</v>
      </c>
      <c r="B330" s="16" t="s">
        <v>553</v>
      </c>
      <c r="C330" s="16" t="s">
        <v>42</v>
      </c>
      <c r="D330" s="16" t="s">
        <v>43</v>
      </c>
      <c r="E330" s="7" t="n">
        <v>10</v>
      </c>
      <c r="F330" s="16" t="s">
        <v>19</v>
      </c>
      <c r="G330" s="6" t="n">
        <v>0.625</v>
      </c>
      <c r="H330" s="6" t="n">
        <v>89.69</v>
      </c>
      <c r="I330" s="6" t="n">
        <v>64.48</v>
      </c>
      <c r="J330" s="6" t="n">
        <v>0.63</v>
      </c>
      <c r="K330" s="6" t="n">
        <v>6.25</v>
      </c>
      <c r="L330" s="6" t="n">
        <v>5.62</v>
      </c>
      <c r="M330" s="6" t="n">
        <v>0.87</v>
      </c>
      <c r="N330" s="6" t="n">
        <v>0.63</v>
      </c>
    </row>
    <row collapsed="false" customFormat="false" customHeight="false" hidden="false" ht="12.1" outlineLevel="0" r="331">
      <c r="A331" s="37" t="n">
        <v>45068</v>
      </c>
      <c r="B331" s="16" t="s">
        <v>553</v>
      </c>
      <c r="C331" s="16" t="s">
        <v>57</v>
      </c>
      <c r="D331" s="16" t="s">
        <v>58</v>
      </c>
      <c r="E331" s="7" t="n">
        <v>2</v>
      </c>
      <c r="F331" s="16" t="s">
        <v>19</v>
      </c>
      <c r="G331" s="6" t="n">
        <v>1.19</v>
      </c>
      <c r="H331" s="6" t="n">
        <v>158.91</v>
      </c>
      <c r="I331" s="6" t="n">
        <v>150.71</v>
      </c>
      <c r="J331" s="6" t="n">
        <v>0.24</v>
      </c>
      <c r="K331" s="6" t="n">
        <v>2.38</v>
      </c>
      <c r="L331" s="6" t="n">
        <v>2.14</v>
      </c>
      <c r="M331" s="6" t="n">
        <v>0.71</v>
      </c>
      <c r="N331" s="6" t="n">
        <v>0.67</v>
      </c>
    </row>
    <row collapsed="false" customFormat="false" customHeight="false" hidden="false" ht="12.1" outlineLevel="0" r="332">
      <c r="A332" s="37" t="n">
        <v>45072</v>
      </c>
      <c r="B332" s="16" t="s">
        <v>553</v>
      </c>
      <c r="C332" s="16" t="s">
        <v>24</v>
      </c>
      <c r="D332" s="16" t="s">
        <v>25</v>
      </c>
      <c r="E332" s="7" t="n">
        <v>4</v>
      </c>
      <c r="F332" s="16" t="s">
        <v>19</v>
      </c>
      <c r="G332" s="6" t="n">
        <v>1.87</v>
      </c>
      <c r="H332" s="6" t="n">
        <v>433.51</v>
      </c>
      <c r="I332" s="6" t="n">
        <v>335.52</v>
      </c>
      <c r="J332" s="6" t="n">
        <v>0.75</v>
      </c>
      <c r="K332" s="6" t="n">
        <v>7.48</v>
      </c>
      <c r="L332" s="6" t="n">
        <v>6.73</v>
      </c>
      <c r="M332" s="6" t="n">
        <v>0.5</v>
      </c>
      <c r="N332" s="6" t="n">
        <v>0.39</v>
      </c>
    </row>
    <row collapsed="false" customFormat="false" customHeight="false" hidden="false" ht="12.1" outlineLevel="0" r="333">
      <c r="A333" s="37" t="n">
        <v>45077</v>
      </c>
      <c r="B333" s="16" t="s">
        <v>553</v>
      </c>
      <c r="C333" s="16" t="s">
        <v>69</v>
      </c>
      <c r="D333" s="16" t="s">
        <v>70</v>
      </c>
      <c r="E333" s="7" t="n">
        <v>1</v>
      </c>
      <c r="F333" s="16" t="s">
        <v>19</v>
      </c>
      <c r="G333" s="6" t="n">
        <v>2.09</v>
      </c>
      <c r="H333" s="6" t="n">
        <v>292.4</v>
      </c>
      <c r="I333" s="6" t="n">
        <v>273.95</v>
      </c>
      <c r="J333" s="6" t="n">
        <v>0.21</v>
      </c>
      <c r="K333" s="6" t="n">
        <v>2.09</v>
      </c>
      <c r="L333" s="6" t="n">
        <v>1.88</v>
      </c>
      <c r="M333" s="6" t="n">
        <v>0.69</v>
      </c>
      <c r="N333" s="6" t="n">
        <v>0.64</v>
      </c>
    </row>
    <row collapsed="false" customFormat="false" customHeight="false" hidden="false" ht="12.1" outlineLevel="0" r="334">
      <c r="A334" s="37" t="n">
        <v>45082</v>
      </c>
      <c r="B334" s="16" t="s">
        <v>553</v>
      </c>
      <c r="C334" s="16" t="s">
        <v>87</v>
      </c>
      <c r="D334" s="16" t="s">
        <v>88</v>
      </c>
      <c r="E334" s="7" t="n">
        <v>2</v>
      </c>
      <c r="F334" s="16" t="s">
        <v>19</v>
      </c>
      <c r="G334" s="6" t="n">
        <v>0.4</v>
      </c>
      <c r="H334" s="6" t="n">
        <v>38.51</v>
      </c>
      <c r="I334" s="6" t="n">
        <v>31.51</v>
      </c>
      <c r="J334" s="6" t="n">
        <v>0.08</v>
      </c>
      <c r="K334" s="6" t="n">
        <v>0.8</v>
      </c>
      <c r="L334" s="6" t="n">
        <v>0.72</v>
      </c>
      <c r="M334" s="6" t="n">
        <v>1.14</v>
      </c>
      <c r="N334" s="6" t="n">
        <v>0.93</v>
      </c>
    </row>
    <row collapsed="false" customFormat="false" customHeight="false" hidden="false" ht="12.1" outlineLevel="0" r="335">
      <c r="A335" s="37" t="n">
        <v>45084</v>
      </c>
      <c r="B335" s="16" t="s">
        <v>553</v>
      </c>
      <c r="C335" s="16" t="s">
        <v>27</v>
      </c>
      <c r="D335" s="16" t="s">
        <v>28</v>
      </c>
      <c r="E335" s="7" t="n">
        <v>2</v>
      </c>
      <c r="F335" s="16" t="s">
        <v>19</v>
      </c>
      <c r="G335" s="6" t="n">
        <v>5</v>
      </c>
      <c r="H335" s="6" t="n">
        <v>684.92</v>
      </c>
      <c r="I335" s="6" t="n">
        <v>689.85</v>
      </c>
      <c r="J335" s="6" t="n">
        <v>1</v>
      </c>
      <c r="K335" s="6" t="n">
        <v>10</v>
      </c>
      <c r="L335" s="6" t="n">
        <v>9</v>
      </c>
      <c r="M335" s="6" t="n">
        <v>0.65</v>
      </c>
      <c r="N335" s="6" t="n">
        <v>0.66</v>
      </c>
    </row>
    <row collapsed="false" customFormat="false" customHeight="false" hidden="false" ht="12.1" outlineLevel="0" r="336">
      <c r="A336" s="37" t="n">
        <v>45091</v>
      </c>
      <c r="B336" s="16" t="s">
        <v>553</v>
      </c>
      <c r="C336" s="16" t="s">
        <v>36</v>
      </c>
      <c r="D336" s="16" t="s">
        <v>37</v>
      </c>
      <c r="E336" s="7" t="n">
        <v>10</v>
      </c>
      <c r="F336" s="16" t="s">
        <v>19</v>
      </c>
      <c r="G336" s="6" t="n">
        <v>0.73</v>
      </c>
      <c r="H336" s="6" t="n">
        <v>109.99</v>
      </c>
      <c r="I336" s="6" t="n">
        <v>78.25</v>
      </c>
      <c r="J336" s="6" t="n">
        <v>0.73</v>
      </c>
      <c r="K336" s="6" t="n">
        <v>7.3</v>
      </c>
      <c r="L336" s="6" t="n">
        <v>6.57</v>
      </c>
      <c r="M336" s="6" t="n">
        <v>0.84</v>
      </c>
      <c r="N336" s="6" t="n">
        <v>0.6</v>
      </c>
    </row>
    <row collapsed="false" customFormat="false" customHeight="false" hidden="false" ht="12.1" outlineLevel="0" r="337">
      <c r="A337" s="37" t="n">
        <v>45098</v>
      </c>
      <c r="B337" s="16" t="s">
        <v>553</v>
      </c>
      <c r="C337" s="16" t="s">
        <v>73</v>
      </c>
      <c r="D337" s="16" t="s">
        <v>74</v>
      </c>
      <c r="E337" s="7" t="n">
        <v>2</v>
      </c>
      <c r="F337" s="16" t="s">
        <v>19</v>
      </c>
      <c r="G337" s="6" t="n">
        <v>1.08</v>
      </c>
      <c r="H337" s="6" t="n">
        <v>94.25</v>
      </c>
      <c r="I337" s="6" t="n">
        <v>69.13</v>
      </c>
      <c r="J337" s="6" t="n">
        <v>0.22</v>
      </c>
      <c r="K337" s="6" t="n">
        <v>2.16</v>
      </c>
      <c r="L337" s="6" t="n">
        <v>1.94</v>
      </c>
      <c r="M337" s="6" t="n">
        <v>1.4</v>
      </c>
      <c r="N337" s="6" t="n">
        <v>1.03</v>
      </c>
    </row>
    <row collapsed="false" customFormat="false" customHeight="false" hidden="false" ht="12.1" outlineLevel="0" r="338">
      <c r="A338" s="37" t="n">
        <v>45098</v>
      </c>
      <c r="B338" s="16" t="s">
        <v>553</v>
      </c>
      <c r="C338" s="16" t="s">
        <v>54</v>
      </c>
      <c r="D338" s="16" t="s">
        <v>55</v>
      </c>
      <c r="E338" s="7" t="n">
        <v>2</v>
      </c>
      <c r="F338" s="16" t="s">
        <v>19</v>
      </c>
      <c r="G338" s="6" t="n">
        <v>4.6</v>
      </c>
      <c r="H338" s="6" t="n">
        <v>868.03</v>
      </c>
      <c r="I338" s="6" t="n">
        <v>454.23</v>
      </c>
      <c r="J338" s="6" t="n">
        <v>0.92</v>
      </c>
      <c r="K338" s="6" t="n">
        <v>9.2</v>
      </c>
      <c r="L338" s="6" t="n">
        <v>8.28</v>
      </c>
      <c r="M338" s="6" t="n">
        <v>0.91</v>
      </c>
      <c r="N338" s="6" t="n">
        <v>0.48</v>
      </c>
    </row>
    <row collapsed="false" customFormat="false" customHeight="false" hidden="false" ht="12.1" outlineLevel="0" r="339">
      <c r="A339" s="37" t="n">
        <v>45099</v>
      </c>
      <c r="B339" s="16" t="s">
        <v>553</v>
      </c>
      <c r="C339" s="16" t="s">
        <v>33</v>
      </c>
      <c r="D339" s="16" t="s">
        <v>34</v>
      </c>
      <c r="E339" s="7" t="n">
        <v>20</v>
      </c>
      <c r="F339" s="16" t="s">
        <v>19</v>
      </c>
      <c r="G339" s="6" t="n">
        <v>0.185</v>
      </c>
      <c r="H339" s="6" t="n">
        <v>48.22</v>
      </c>
      <c r="I339" s="6" t="n">
        <v>36.22</v>
      </c>
      <c r="J339" s="6" t="n">
        <v>0.37</v>
      </c>
      <c r="K339" s="6" t="n">
        <v>3.7</v>
      </c>
      <c r="L339" s="6" t="n">
        <v>3.33</v>
      </c>
      <c r="M339" s="6" t="n">
        <v>0.46</v>
      </c>
      <c r="N339" s="6" t="n">
        <v>0.35</v>
      </c>
    </row>
    <row collapsed="false" customFormat="false" customHeight="false" hidden="false" ht="12.1" outlineLevel="0" r="340">
      <c r="A340" s="37" t="n">
        <v>45106</v>
      </c>
      <c r="B340" s="16" t="s">
        <v>553</v>
      </c>
      <c r="C340" s="16" t="s">
        <v>83</v>
      </c>
      <c r="D340" s="16" t="s">
        <v>84</v>
      </c>
      <c r="E340" s="7" t="n">
        <v>1</v>
      </c>
      <c r="F340" s="16" t="s">
        <v>19</v>
      </c>
      <c r="G340" s="6" t="n">
        <v>1.8</v>
      </c>
      <c r="H340" s="6" t="n">
        <v>74.65</v>
      </c>
      <c r="I340" s="6" t="n">
        <v>153.35</v>
      </c>
      <c r="J340" s="6" t="n">
        <v>0.54</v>
      </c>
      <c r="K340" s="6" t="n">
        <v>1.8</v>
      </c>
      <c r="L340" s="6" t="n">
        <v>1.26</v>
      </c>
      <c r="M340" s="6" t="n">
        <v>0.82</v>
      </c>
      <c r="N340" s="6" t="n">
        <v>1.69</v>
      </c>
    </row>
    <row collapsed="false" customFormat="false" customHeight="false" hidden="false" ht="12.1" outlineLevel="0" r="341">
      <c r="A341" s="37" t="n">
        <v>45106</v>
      </c>
      <c r="B341" s="16" t="s">
        <v>553</v>
      </c>
      <c r="C341" s="16" t="s">
        <v>97</v>
      </c>
      <c r="D341" s="16" t="s">
        <v>98</v>
      </c>
      <c r="E341" s="7" t="n">
        <v>4</v>
      </c>
      <c r="F341" s="16" t="s">
        <v>19</v>
      </c>
      <c r="G341" s="6" t="n">
        <v>0.25</v>
      </c>
      <c r="H341" s="6" t="n">
        <v>14.27</v>
      </c>
      <c r="I341" s="6" t="n">
        <v>22.59</v>
      </c>
      <c r="J341" s="6" t="n">
        <v>0.1</v>
      </c>
      <c r="K341" s="6" t="n">
        <v>1</v>
      </c>
      <c r="L341" s="6" t="n">
        <v>0.9</v>
      </c>
      <c r="M341" s="6" t="n">
        <v>1</v>
      </c>
      <c r="N341" s="6" t="n">
        <v>1.58</v>
      </c>
    </row>
    <row collapsed="false" customFormat="false" customHeight="false" hidden="false" ht="12.1" outlineLevel="0" r="342">
      <c r="A342" s="37" t="n">
        <v>45112</v>
      </c>
      <c r="B342" s="16" t="s">
        <v>553</v>
      </c>
      <c r="C342" s="16" t="s">
        <v>45</v>
      </c>
      <c r="D342" s="16" t="s">
        <v>46</v>
      </c>
      <c r="E342" s="7" t="n">
        <v>3</v>
      </c>
      <c r="F342" s="16" t="s">
        <v>19</v>
      </c>
      <c r="G342" s="6" t="n">
        <v>1</v>
      </c>
      <c r="H342" s="6" t="n">
        <v>146.61</v>
      </c>
      <c r="I342" s="6" t="n">
        <v>100.86</v>
      </c>
      <c r="J342" s="6" t="n">
        <v>0.3</v>
      </c>
      <c r="K342" s="6" t="n">
        <v>3</v>
      </c>
      <c r="L342" s="6" t="n">
        <v>2.7</v>
      </c>
      <c r="M342" s="6" t="n">
        <v>0.89</v>
      </c>
      <c r="N342" s="6" t="n">
        <v>0.61</v>
      </c>
    </row>
    <row collapsed="false" customFormat="false" customHeight="false" hidden="false" ht="12.1" outlineLevel="0" r="343">
      <c r="A343" s="37" t="n">
        <v>45112</v>
      </c>
      <c r="B343" s="16" t="s">
        <v>553</v>
      </c>
      <c r="C343" s="16" t="s">
        <v>51</v>
      </c>
      <c r="D343" s="16" t="s">
        <v>52</v>
      </c>
      <c r="E343" s="7" t="n">
        <v>7</v>
      </c>
      <c r="F343" s="16" t="s">
        <v>19</v>
      </c>
      <c r="G343" s="6" t="n">
        <v>0.39</v>
      </c>
      <c r="H343" s="6" t="n">
        <v>51.82</v>
      </c>
      <c r="I343" s="6" t="n">
        <v>41.65</v>
      </c>
      <c r="J343" s="6" t="n">
        <v>0.27</v>
      </c>
      <c r="K343" s="6" t="n">
        <v>2.73</v>
      </c>
      <c r="L343" s="6" t="n">
        <v>2.46</v>
      </c>
      <c r="M343" s="6" t="n">
        <v>0.84</v>
      </c>
      <c r="N343" s="6" t="n">
        <v>0.68</v>
      </c>
    </row>
    <row collapsed="false" customFormat="false" customHeight="false" hidden="false" ht="12.1" outlineLevel="0" r="344">
      <c r="A344" s="37" t="n">
        <v>45113</v>
      </c>
      <c r="B344" s="16" t="s">
        <v>553</v>
      </c>
      <c r="C344" s="16" t="s">
        <v>71</v>
      </c>
      <c r="D344" s="16" t="s">
        <v>72</v>
      </c>
      <c r="E344" s="7" t="n">
        <v>6</v>
      </c>
      <c r="F344" s="16" t="s">
        <v>19</v>
      </c>
      <c r="G344" s="6" t="n">
        <v>0.57</v>
      </c>
      <c r="H344" s="6" t="n">
        <v>64.73</v>
      </c>
      <c r="I344" s="6" t="n">
        <v>62.68</v>
      </c>
      <c r="J344" s="6" t="n">
        <v>0.34</v>
      </c>
      <c r="K344" s="6" t="n">
        <v>3.42</v>
      </c>
      <c r="L344" s="6" t="n">
        <v>3.08</v>
      </c>
      <c r="M344" s="6" t="n">
        <v>0.82</v>
      </c>
      <c r="N344" s="6" t="n">
        <v>0.79</v>
      </c>
    </row>
    <row collapsed="false" customFormat="false" customHeight="false" hidden="false" ht="12.1" outlineLevel="0" r="345">
      <c r="A345" s="37" t="n">
        <v>45120</v>
      </c>
      <c r="B345" s="16" t="s">
        <v>553</v>
      </c>
      <c r="C345" s="16" t="s">
        <v>30</v>
      </c>
      <c r="D345" s="16" t="s">
        <v>31</v>
      </c>
      <c r="E345" s="7" t="n">
        <v>6</v>
      </c>
      <c r="F345" s="16" t="s">
        <v>19</v>
      </c>
      <c r="G345" s="6" t="n">
        <v>1.48</v>
      </c>
      <c r="H345" s="6" t="n">
        <v>134.98</v>
      </c>
      <c r="I345" s="6" t="n">
        <v>104.94</v>
      </c>
      <c r="J345" s="6" t="n">
        <v>0.89</v>
      </c>
      <c r="K345" s="6" t="n">
        <v>8.88</v>
      </c>
      <c r="L345" s="6" t="n">
        <v>7.99</v>
      </c>
      <c r="M345" s="6" t="n">
        <v>1.27</v>
      </c>
      <c r="N345" s="6" t="n">
        <v>0.99</v>
      </c>
    </row>
    <row collapsed="false" customFormat="false" customHeight="false" hidden="false" ht="12.1" outlineLevel="0" r="346">
      <c r="A346" s="37" t="n">
        <v>45135</v>
      </c>
      <c r="B346" s="16" t="s">
        <v>553</v>
      </c>
      <c r="C346" s="16" t="s">
        <v>39</v>
      </c>
      <c r="D346" s="16" t="s">
        <v>40</v>
      </c>
      <c r="E346" s="7" t="n">
        <v>32</v>
      </c>
      <c r="F346" s="16" t="s">
        <v>19</v>
      </c>
      <c r="G346" s="6" t="n">
        <v>0.5</v>
      </c>
      <c r="H346" s="6" t="n">
        <v>26.93</v>
      </c>
      <c r="I346" s="6" t="n">
        <v>20.18</v>
      </c>
      <c r="J346" s="6" t="n">
        <v>1.6</v>
      </c>
      <c r="K346" s="6" t="n">
        <v>16</v>
      </c>
      <c r="L346" s="6" t="n">
        <v>14.4</v>
      </c>
      <c r="M346" s="6" t="n">
        <v>2.23</v>
      </c>
      <c r="N346" s="6" t="n">
        <v>1.67</v>
      </c>
    </row>
    <row collapsed="false" customFormat="false" customHeight="false" hidden="false" ht="12.1" outlineLevel="0" r="347">
      <c r="A347" s="37" t="n">
        <v>45138</v>
      </c>
      <c r="B347" s="16" t="s">
        <v>553</v>
      </c>
      <c r="C347" s="16" t="s">
        <v>93</v>
      </c>
      <c r="D347" s="16" t="s">
        <v>94</v>
      </c>
      <c r="E347" s="7" t="n">
        <v>2</v>
      </c>
      <c r="F347" s="16" t="s">
        <v>19</v>
      </c>
      <c r="G347" s="6" t="n">
        <v>0.166</v>
      </c>
      <c r="H347" s="6" t="n">
        <v>21.7</v>
      </c>
      <c r="I347" s="6" t="n">
        <v>20.92</v>
      </c>
      <c r="J347" s="6" t="n">
        <v>0.03</v>
      </c>
      <c r="K347" s="6" t="n">
        <v>0.332</v>
      </c>
      <c r="L347" s="6" t="n">
        <v>0.3</v>
      </c>
      <c r="M347" s="6" t="n">
        <v>0.72</v>
      </c>
      <c r="N347" s="6" t="n">
        <v>0.69</v>
      </c>
    </row>
    <row collapsed="false" customFormat="false" customHeight="false" hidden="false" ht="12.1" outlineLevel="0" r="348">
      <c r="A348" s="37" t="n">
        <v>45142</v>
      </c>
      <c r="B348" s="16" t="s">
        <v>553</v>
      </c>
      <c r="C348" s="16" t="s">
        <v>21</v>
      </c>
      <c r="D348" s="16" t="s">
        <v>22</v>
      </c>
      <c r="E348" s="7" t="n">
        <v>20</v>
      </c>
      <c r="F348" s="16" t="s">
        <v>19</v>
      </c>
      <c r="G348" s="6" t="n">
        <v>0.125</v>
      </c>
      <c r="H348" s="6" t="n">
        <v>34.87</v>
      </c>
      <c r="I348" s="6" t="n">
        <v>51.81</v>
      </c>
      <c r="J348" s="6" t="n">
        <v>0.25</v>
      </c>
      <c r="K348" s="6" t="n">
        <v>2.5</v>
      </c>
      <c r="L348" s="6" t="n">
        <v>2.25</v>
      </c>
      <c r="M348" s="6" t="n">
        <v>0.22</v>
      </c>
      <c r="N348" s="6" t="n">
        <v>0.32</v>
      </c>
    </row>
    <row collapsed="false" customFormat="false" customHeight="false" hidden="false" ht="12.1" outlineLevel="0" r="349">
      <c r="A349" s="37" t="n">
        <v>45142</v>
      </c>
      <c r="B349" s="16" t="s">
        <v>553</v>
      </c>
      <c r="C349" s="16" t="s">
        <v>48</v>
      </c>
      <c r="D349" s="16" t="s">
        <v>49</v>
      </c>
      <c r="E349" s="7" t="n">
        <v>6</v>
      </c>
      <c r="F349" s="16" t="s">
        <v>19</v>
      </c>
      <c r="G349" s="6" t="n">
        <v>0.53</v>
      </c>
      <c r="H349" s="6" t="n">
        <v>46.21</v>
      </c>
      <c r="I349" s="6" t="n">
        <v>60.3</v>
      </c>
      <c r="J349" s="6" t="n">
        <v>0.32</v>
      </c>
      <c r="K349" s="6" t="n">
        <v>3.18</v>
      </c>
      <c r="L349" s="6" t="n">
        <v>2.86</v>
      </c>
      <c r="M349" s="6" t="n">
        <v>0.79</v>
      </c>
      <c r="N349" s="6" t="n">
        <v>1.03</v>
      </c>
    </row>
    <row collapsed="false" customFormat="false" customHeight="false" hidden="false" ht="12.1" outlineLevel="0" r="350">
      <c r="A350" s="37" t="n">
        <v>45147</v>
      </c>
      <c r="B350" s="16" t="s">
        <v>553</v>
      </c>
      <c r="C350" s="16" t="s">
        <v>16</v>
      </c>
      <c r="D350" s="16" t="s">
        <v>18</v>
      </c>
      <c r="E350" s="7" t="n">
        <v>16</v>
      </c>
      <c r="F350" s="16" t="s">
        <v>19</v>
      </c>
      <c r="G350" s="6" t="n">
        <v>1.66</v>
      </c>
      <c r="H350" s="6" t="n">
        <v>145.91</v>
      </c>
      <c r="I350" s="6" t="n">
        <v>118.5</v>
      </c>
      <c r="J350" s="6" t="n">
        <v>2.66</v>
      </c>
      <c r="K350" s="6" t="n">
        <v>26.56</v>
      </c>
      <c r="L350" s="6" t="n">
        <v>23.9</v>
      </c>
      <c r="M350" s="6" t="n">
        <v>1.26</v>
      </c>
      <c r="N350" s="6" t="n">
        <v>1.02</v>
      </c>
    </row>
    <row collapsed="false" customFormat="false" customHeight="false" hidden="false" ht="12.1" outlineLevel="0" r="351">
      <c r="A351" s="37" t="n">
        <v>45147</v>
      </c>
      <c r="B351" s="16" t="s">
        <v>553</v>
      </c>
      <c r="C351" s="16" t="s">
        <v>81</v>
      </c>
      <c r="D351" s="16" t="s">
        <v>82</v>
      </c>
      <c r="E351" s="7" t="n">
        <v>3</v>
      </c>
      <c r="F351" s="16" t="s">
        <v>19</v>
      </c>
      <c r="G351" s="6" t="n">
        <v>0.275</v>
      </c>
      <c r="H351" s="6" t="n">
        <v>34.79</v>
      </c>
      <c r="I351" s="6" t="n">
        <v>42.32</v>
      </c>
      <c r="J351" s="6" t="n">
        <v>0.08</v>
      </c>
      <c r="K351" s="6" t="n">
        <v>0.825</v>
      </c>
      <c r="L351" s="6" t="n">
        <v>0.75</v>
      </c>
      <c r="M351" s="6" t="n">
        <v>0.59</v>
      </c>
      <c r="N351" s="6" t="n">
        <v>0.72</v>
      </c>
    </row>
    <row collapsed="false" customFormat="false" customHeight="false" hidden="false" ht="12.1" outlineLevel="0" r="352">
      <c r="A352" s="37" t="n">
        <v>45152</v>
      </c>
      <c r="B352" s="16" t="s">
        <v>553</v>
      </c>
      <c r="C352" s="16" t="s">
        <v>77</v>
      </c>
      <c r="D352" s="16" t="s">
        <v>78</v>
      </c>
      <c r="E352" s="7" t="n">
        <v>13</v>
      </c>
      <c r="F352" s="16" t="s">
        <v>19</v>
      </c>
      <c r="G352" s="6" t="n">
        <v>0.406</v>
      </c>
      <c r="H352" s="6" t="n">
        <v>13.32</v>
      </c>
      <c r="I352" s="6" t="n">
        <v>11.19</v>
      </c>
      <c r="J352" s="6" t="n">
        <v>1.85</v>
      </c>
      <c r="K352" s="6" t="n">
        <v>5.278</v>
      </c>
      <c r="L352" s="6" t="n">
        <v>3.43</v>
      </c>
      <c r="M352" s="6" t="n">
        <v>2.36</v>
      </c>
      <c r="N352" s="6" t="n">
        <v>1.98</v>
      </c>
    </row>
    <row collapsed="false" customFormat="false" customHeight="false" hidden="false" ht="12.1" outlineLevel="0" r="353">
      <c r="A353" s="37" t="n">
        <v>45152</v>
      </c>
      <c r="B353" s="16" t="s">
        <v>553</v>
      </c>
      <c r="C353" s="16" t="s">
        <v>75</v>
      </c>
      <c r="D353" s="16" t="s">
        <v>76</v>
      </c>
      <c r="E353" s="7" t="n">
        <v>1</v>
      </c>
      <c r="F353" s="16" t="s">
        <v>19</v>
      </c>
      <c r="G353" s="6" t="n">
        <v>0.61</v>
      </c>
      <c r="H353" s="6" t="n">
        <v>84.26</v>
      </c>
      <c r="I353" s="6" t="n">
        <v>53.88</v>
      </c>
      <c r="J353" s="6" t="n">
        <v>0.18</v>
      </c>
      <c r="K353" s="6" t="n">
        <v>0.61</v>
      </c>
      <c r="L353" s="6" t="n">
        <v>0.43</v>
      </c>
      <c r="M353" s="6" t="n">
        <v>0.8</v>
      </c>
      <c r="N353" s="6" t="n">
        <v>0.51</v>
      </c>
    </row>
    <row collapsed="false" customFormat="false" customHeight="false" hidden="false" ht="12.1" outlineLevel="0" r="354">
      <c r="A354" s="37" t="n">
        <v>45152</v>
      </c>
      <c r="B354" s="16" t="s">
        <v>553</v>
      </c>
      <c r="C354" s="16" t="s">
        <v>63</v>
      </c>
      <c r="D354" s="16" t="s">
        <v>64</v>
      </c>
      <c r="E354" s="7" t="n">
        <v>8</v>
      </c>
      <c r="F354" s="16" t="s">
        <v>19</v>
      </c>
      <c r="G354" s="6" t="n">
        <v>0.66</v>
      </c>
      <c r="H354" s="6" t="n">
        <v>36.72</v>
      </c>
      <c r="I354" s="6" t="n">
        <v>29.09</v>
      </c>
      <c r="J354" s="6" t="n">
        <v>0.79</v>
      </c>
      <c r="K354" s="6" t="n">
        <v>5.28</v>
      </c>
      <c r="L354" s="6" t="n">
        <v>4.49</v>
      </c>
      <c r="M354" s="6" t="n">
        <v>1.93</v>
      </c>
      <c r="N354" s="6" t="n">
        <v>1.53</v>
      </c>
    </row>
    <row collapsed="false" customFormat="false" customHeight="false" hidden="false" ht="12.1" outlineLevel="0" r="355">
      <c r="A355" s="37" t="n">
        <v>45154</v>
      </c>
      <c r="B355" s="16" t="s">
        <v>553</v>
      </c>
      <c r="C355" s="16" t="s">
        <v>65</v>
      </c>
      <c r="D355" s="16" t="s">
        <v>66</v>
      </c>
      <c r="E355" s="7" t="n">
        <v>1</v>
      </c>
      <c r="F355" s="16" t="s">
        <v>19</v>
      </c>
      <c r="G355" s="6" t="n">
        <v>0.68</v>
      </c>
      <c r="H355" s="6" t="n">
        <v>321.86</v>
      </c>
      <c r="I355" s="6" t="n">
        <v>216.5</v>
      </c>
      <c r="J355" s="6" t="n">
        <v>0.07</v>
      </c>
      <c r="K355" s="6" t="n">
        <v>0.68</v>
      </c>
      <c r="L355" s="6" t="n">
        <v>0.61</v>
      </c>
      <c r="M355" s="6" t="n">
        <v>0.28</v>
      </c>
      <c r="N355" s="6" t="n">
        <v>0.19</v>
      </c>
    </row>
    <row collapsed="false" customFormat="false" customHeight="false" hidden="false" ht="12.1" outlineLevel="0" r="356">
      <c r="A356" s="37" t="n">
        <v>45155</v>
      </c>
      <c r="B356" s="16" t="s">
        <v>553</v>
      </c>
      <c r="C356" s="16" t="s">
        <v>67</v>
      </c>
      <c r="D356" s="16" t="s">
        <v>68</v>
      </c>
      <c r="E356" s="7" t="n">
        <v>1</v>
      </c>
      <c r="F356" s="16" t="s">
        <v>19</v>
      </c>
      <c r="G356" s="6" t="n">
        <v>2.13</v>
      </c>
      <c r="H356" s="6" t="n">
        <v>265.02</v>
      </c>
      <c r="I356" s="6" t="n">
        <v>220.25</v>
      </c>
      <c r="J356" s="6" t="n">
        <v>0.21</v>
      </c>
      <c r="K356" s="6" t="n">
        <v>2.13</v>
      </c>
      <c r="L356" s="6" t="n">
        <v>1.92</v>
      </c>
      <c r="M356" s="6" t="n">
        <v>0.87</v>
      </c>
      <c r="N356" s="6" t="n">
        <v>0.72</v>
      </c>
    </row>
    <row collapsed="false" customFormat="false" customHeight="false" hidden="false" ht="12.1" outlineLevel="0" r="357">
      <c r="A357" s="37" t="n">
        <v>45155</v>
      </c>
      <c r="B357" s="16" t="s">
        <v>553</v>
      </c>
      <c r="C357" s="16" t="s">
        <v>85</v>
      </c>
      <c r="D357" s="16" t="s">
        <v>86</v>
      </c>
      <c r="E357" s="7" t="n">
        <v>1</v>
      </c>
      <c r="F357" s="16" t="s">
        <v>19</v>
      </c>
      <c r="G357" s="6" t="n">
        <v>0.361</v>
      </c>
      <c r="H357" s="6" t="n">
        <v>35.05</v>
      </c>
      <c r="I357" s="6" t="n">
        <v>38.77</v>
      </c>
      <c r="J357" s="6" t="n">
        <v>0.11</v>
      </c>
      <c r="K357" s="6" t="n">
        <v>0.361</v>
      </c>
      <c r="L357" s="6" t="n">
        <v>0.25</v>
      </c>
      <c r="M357" s="6" t="n">
        <v>0.64</v>
      </c>
      <c r="N357" s="6" t="n">
        <v>0.71</v>
      </c>
    </row>
    <row collapsed="false" customFormat="false" customHeight="false" hidden="false" ht="12.1" outlineLevel="0" r="358">
      <c r="A358" s="37" t="n">
        <v>45155</v>
      </c>
      <c r="B358" s="16" t="s">
        <v>553</v>
      </c>
      <c r="C358" s="16" t="s">
        <v>42</v>
      </c>
      <c r="D358" s="16" t="s">
        <v>43</v>
      </c>
      <c r="E358" s="7" t="n">
        <v>10</v>
      </c>
      <c r="F358" s="16" t="s">
        <v>19</v>
      </c>
      <c r="G358" s="6" t="n">
        <v>0.663</v>
      </c>
      <c r="H358" s="6" t="n">
        <v>111.26</v>
      </c>
      <c r="I358" s="6" t="n">
        <v>64.48</v>
      </c>
      <c r="J358" s="6" t="n">
        <v>0.66</v>
      </c>
      <c r="K358" s="6" t="n">
        <v>6.63</v>
      </c>
      <c r="L358" s="6" t="n">
        <v>5.97</v>
      </c>
      <c r="M358" s="6" t="n">
        <v>0.93</v>
      </c>
      <c r="N358" s="6" t="n">
        <v>0.54</v>
      </c>
    </row>
    <row collapsed="false" customFormat="false" customHeight="false" hidden="false" ht="12.1" outlineLevel="0" r="359">
      <c r="A359" s="37" t="n">
        <v>45155</v>
      </c>
      <c r="B359" s="16" t="s">
        <v>553</v>
      </c>
      <c r="C359" s="16" t="s">
        <v>95</v>
      </c>
      <c r="D359" s="16" t="s">
        <v>96</v>
      </c>
      <c r="E359" s="7" t="n">
        <v>1</v>
      </c>
      <c r="F359" s="16" t="s">
        <v>19</v>
      </c>
      <c r="G359" s="6" t="n">
        <v>0.28</v>
      </c>
      <c r="H359" s="6" t="n">
        <v>22.86</v>
      </c>
      <c r="I359" s="6" t="n">
        <v>37</v>
      </c>
      <c r="J359" s="6" t="n">
        <v>0.03</v>
      </c>
      <c r="K359" s="6" t="n">
        <v>0.28</v>
      </c>
      <c r="L359" s="6" t="n">
        <v>0.25</v>
      </c>
      <c r="M359" s="6" t="n">
        <v>0.68</v>
      </c>
      <c r="N359" s="6" t="n">
        <v>1.09</v>
      </c>
    </row>
    <row collapsed="false" customFormat="false" customHeight="false" hidden="false" ht="12.1" outlineLevel="0" r="360">
      <c r="A360" s="37" t="n">
        <v>45156</v>
      </c>
      <c r="B360" s="16" t="s">
        <v>553</v>
      </c>
      <c r="C360" s="16" t="s">
        <v>79</v>
      </c>
      <c r="D360" s="16" t="s">
        <v>80</v>
      </c>
      <c r="E360" s="7" t="n">
        <v>1</v>
      </c>
      <c r="F360" s="16" t="s">
        <v>19</v>
      </c>
      <c r="G360" s="6" t="n">
        <v>1.5</v>
      </c>
      <c r="H360" s="6" t="n">
        <v>101.8</v>
      </c>
      <c r="I360" s="6" t="n">
        <v>161.42</v>
      </c>
      <c r="J360" s="6" t="n">
        <v>0.15</v>
      </c>
      <c r="K360" s="6" t="n">
        <v>1.5</v>
      </c>
      <c r="L360" s="6" t="n">
        <v>1.35</v>
      </c>
      <c r="M360" s="6" t="n">
        <v>0.84</v>
      </c>
      <c r="N360" s="6" t="n">
        <v>1.33</v>
      </c>
    </row>
    <row collapsed="false" customFormat="false" customHeight="false" hidden="false" ht="12.1" outlineLevel="0" r="361">
      <c r="A361" s="37" t="n">
        <v>45156</v>
      </c>
      <c r="B361" s="16" t="s">
        <v>553</v>
      </c>
      <c r="C361" s="16" t="s">
        <v>89</v>
      </c>
      <c r="D361" s="16" t="s">
        <v>90</v>
      </c>
      <c r="E361" s="7" t="n">
        <v>4</v>
      </c>
      <c r="F361" s="16" t="s">
        <v>19</v>
      </c>
      <c r="G361" s="6" t="n">
        <v>0.48</v>
      </c>
      <c r="H361" s="6" t="n">
        <v>27.16</v>
      </c>
      <c r="I361" s="6" t="n">
        <v>44.49</v>
      </c>
      <c r="J361" s="6" t="n">
        <v>0.19</v>
      </c>
      <c r="K361" s="6" t="n">
        <v>1.92</v>
      </c>
      <c r="L361" s="6" t="n">
        <v>1.73</v>
      </c>
      <c r="M361" s="6" t="n">
        <v>0.97</v>
      </c>
      <c r="N361" s="6" t="n">
        <v>1.59</v>
      </c>
    </row>
    <row collapsed="false" customFormat="false" customHeight="false" hidden="false" ht="12.1" outlineLevel="0" r="362">
      <c r="A362" s="37" t="n">
        <v>45163</v>
      </c>
      <c r="B362" s="16" t="s">
        <v>553</v>
      </c>
      <c r="C362" s="16" t="s">
        <v>57</v>
      </c>
      <c r="D362" s="16" t="s">
        <v>58</v>
      </c>
      <c r="E362" s="7" t="n">
        <v>2</v>
      </c>
      <c r="F362" s="16" t="s">
        <v>19</v>
      </c>
      <c r="G362" s="6" t="n">
        <v>1.19</v>
      </c>
      <c r="H362" s="6" t="n">
        <v>165.09</v>
      </c>
      <c r="I362" s="6" t="n">
        <v>150.71</v>
      </c>
      <c r="J362" s="6" t="n">
        <v>0.24</v>
      </c>
      <c r="K362" s="6" t="n">
        <v>2.38</v>
      </c>
      <c r="L362" s="6" t="n">
        <v>2.14</v>
      </c>
      <c r="M362" s="6" t="n">
        <v>0.71</v>
      </c>
      <c r="N362" s="6" t="n">
        <v>0.65</v>
      </c>
    </row>
    <row collapsed="false" customFormat="false" customHeight="false" hidden="false" ht="12.1" outlineLevel="0" r="363">
      <c r="A363" s="37" t="n">
        <v>45163</v>
      </c>
      <c r="B363" s="16" t="s">
        <v>553</v>
      </c>
      <c r="C363" s="16" t="s">
        <v>24</v>
      </c>
      <c r="D363" s="16" t="s">
        <v>25</v>
      </c>
      <c r="E363" s="7" t="n">
        <v>4</v>
      </c>
      <c r="F363" s="16" t="s">
        <v>19</v>
      </c>
      <c r="G363" s="6" t="n">
        <v>1.87</v>
      </c>
      <c r="H363" s="6" t="n">
        <v>432.18</v>
      </c>
      <c r="I363" s="6" t="n">
        <v>335.52</v>
      </c>
      <c r="J363" s="6" t="n">
        <v>0.75</v>
      </c>
      <c r="K363" s="6" t="n">
        <v>7.48</v>
      </c>
      <c r="L363" s="6" t="n">
        <v>6.73</v>
      </c>
      <c r="M363" s="6" t="n">
        <v>0.5</v>
      </c>
      <c r="N363" s="6" t="n">
        <v>0.39</v>
      </c>
    </row>
    <row collapsed="false" customFormat="false" customHeight="false" hidden="false" ht="12.1" outlineLevel="0" r="364">
      <c r="A364" s="37" t="n">
        <v>45168</v>
      </c>
      <c r="B364" s="16" t="s">
        <v>553</v>
      </c>
      <c r="C364" s="16" t="s">
        <v>69</v>
      </c>
      <c r="D364" s="16" t="s">
        <v>70</v>
      </c>
      <c r="E364" s="7" t="n">
        <v>1</v>
      </c>
      <c r="F364" s="16" t="s">
        <v>19</v>
      </c>
      <c r="G364" s="6" t="n">
        <v>2.09</v>
      </c>
      <c r="H364" s="6" t="n">
        <v>329.38</v>
      </c>
      <c r="I364" s="6" t="n">
        <v>273.95</v>
      </c>
      <c r="J364" s="6" t="n">
        <v>0.21</v>
      </c>
      <c r="K364" s="6" t="n">
        <v>2.09</v>
      </c>
      <c r="L364" s="6" t="n">
        <v>1.88</v>
      </c>
      <c r="M364" s="6" t="n">
        <v>0.69</v>
      </c>
      <c r="N364" s="6" t="n">
        <v>0.57</v>
      </c>
    </row>
    <row collapsed="false" customFormat="false" customHeight="false" hidden="false" ht="12.1" outlineLevel="0" r="365">
      <c r="A365" s="37" t="n">
        <v>45169</v>
      </c>
      <c r="B365" s="16" t="s">
        <v>553</v>
      </c>
      <c r="C365" s="16" t="s">
        <v>87</v>
      </c>
      <c r="D365" s="16" t="s">
        <v>88</v>
      </c>
      <c r="E365" s="7" t="n">
        <v>2</v>
      </c>
      <c r="F365" s="16" t="s">
        <v>19</v>
      </c>
      <c r="G365" s="6" t="n">
        <v>0.4</v>
      </c>
      <c r="H365" s="6" t="n">
        <v>33.67</v>
      </c>
      <c r="I365" s="6" t="n">
        <v>31.51</v>
      </c>
      <c r="J365" s="6" t="n">
        <v>0.08</v>
      </c>
      <c r="K365" s="6" t="n">
        <v>0.8</v>
      </c>
      <c r="L365" s="6" t="n">
        <v>0.72</v>
      </c>
      <c r="M365" s="6" t="n">
        <v>1.14</v>
      </c>
      <c r="N365" s="6" t="n">
        <v>1.07</v>
      </c>
    </row>
    <row collapsed="false" customFormat="false" customHeight="false" hidden="false" ht="12.1" outlineLevel="0" r="366">
      <c r="A366" s="37" t="n">
        <v>45176</v>
      </c>
      <c r="B366" s="16" t="s">
        <v>553</v>
      </c>
      <c r="C366" s="16" t="s">
        <v>27</v>
      </c>
      <c r="D366" s="16" t="s">
        <v>28</v>
      </c>
      <c r="E366" s="7" t="n">
        <v>2</v>
      </c>
      <c r="F366" s="16" t="s">
        <v>19</v>
      </c>
      <c r="G366" s="6" t="n">
        <v>5</v>
      </c>
      <c r="H366" s="6" t="n">
        <v>694.18</v>
      </c>
      <c r="I366" s="6" t="n">
        <v>689.85</v>
      </c>
      <c r="J366" s="6" t="n">
        <v>1</v>
      </c>
      <c r="K366" s="6" t="n">
        <v>10</v>
      </c>
      <c r="L366" s="6" t="n">
        <v>9</v>
      </c>
      <c r="M366" s="6" t="n">
        <v>0.65</v>
      </c>
      <c r="N366" s="6" t="n">
        <v>0.65</v>
      </c>
    </row>
    <row collapsed="false" customFormat="false" customHeight="false" hidden="false" ht="12.1" outlineLevel="0" r="367">
      <c r="A367" s="37" t="n">
        <v>45183</v>
      </c>
      <c r="B367" s="16" t="s">
        <v>553</v>
      </c>
      <c r="C367" s="16" t="s">
        <v>36</v>
      </c>
      <c r="D367" s="16" t="s">
        <v>37</v>
      </c>
      <c r="E367" s="7" t="n">
        <v>10</v>
      </c>
      <c r="F367" s="16" t="s">
        <v>19</v>
      </c>
      <c r="G367" s="6" t="n">
        <v>0.73</v>
      </c>
      <c r="H367" s="6" t="n">
        <v>107.81</v>
      </c>
      <c r="I367" s="6" t="n">
        <v>78.25</v>
      </c>
      <c r="J367" s="6" t="n">
        <v>0.73</v>
      </c>
      <c r="K367" s="6" t="n">
        <v>7.3</v>
      </c>
      <c r="L367" s="6" t="n">
        <v>6.57</v>
      </c>
      <c r="M367" s="6" t="n">
        <v>0.84</v>
      </c>
      <c r="N367" s="6" t="n">
        <v>0.61</v>
      </c>
    </row>
    <row collapsed="false" customFormat="false" customHeight="false" hidden="false" ht="12.1" outlineLevel="0" r="368">
      <c r="A368" s="37" t="n">
        <v>45189</v>
      </c>
      <c r="B368" s="16" t="s">
        <v>553</v>
      </c>
      <c r="C368" s="16" t="s">
        <v>54</v>
      </c>
      <c r="D368" s="16" t="s">
        <v>55</v>
      </c>
      <c r="E368" s="7" t="n">
        <v>2</v>
      </c>
      <c r="F368" s="16" t="s">
        <v>19</v>
      </c>
      <c r="G368" s="6" t="n">
        <v>4.6</v>
      </c>
      <c r="H368" s="6" t="n">
        <v>849.2</v>
      </c>
      <c r="I368" s="6" t="n">
        <v>454.23</v>
      </c>
      <c r="J368" s="6" t="n">
        <v>0.92</v>
      </c>
      <c r="K368" s="6" t="n">
        <v>9.2</v>
      </c>
      <c r="L368" s="6" t="n">
        <v>8.28</v>
      </c>
      <c r="M368" s="6" t="n">
        <v>0.91</v>
      </c>
      <c r="N368" s="6" t="n">
        <v>0.49</v>
      </c>
    </row>
    <row collapsed="false" customFormat="false" customHeight="false" hidden="false" ht="12.1" outlineLevel="0" r="369">
      <c r="A369" s="37" t="n">
        <v>45190</v>
      </c>
      <c r="B369" s="16" t="s">
        <v>553</v>
      </c>
      <c r="C369" s="16" t="s">
        <v>73</v>
      </c>
      <c r="D369" s="16" t="s">
        <v>74</v>
      </c>
      <c r="E369" s="7" t="n">
        <v>2</v>
      </c>
      <c r="F369" s="16" t="s">
        <v>19</v>
      </c>
      <c r="G369" s="6" t="n">
        <v>1.09</v>
      </c>
      <c r="H369" s="6" t="n">
        <v>97.58</v>
      </c>
      <c r="I369" s="6" t="n">
        <v>69.13</v>
      </c>
      <c r="J369" s="6" t="n">
        <v>0.22</v>
      </c>
      <c r="K369" s="6" t="n">
        <v>2.18</v>
      </c>
      <c r="L369" s="6" t="n">
        <v>1.96</v>
      </c>
      <c r="M369" s="6" t="n">
        <v>1.42</v>
      </c>
      <c r="N369" s="6" t="n">
        <v>1</v>
      </c>
    </row>
    <row collapsed="false" customFormat="false" customHeight="false" hidden="false" ht="12.1" outlineLevel="0" r="370">
      <c r="A370" s="37" t="n">
        <v>45197</v>
      </c>
      <c r="B370" s="16" t="s">
        <v>553</v>
      </c>
      <c r="C370" s="16" t="s">
        <v>83</v>
      </c>
      <c r="D370" s="16" t="s">
        <v>84</v>
      </c>
      <c r="E370" s="7" t="n">
        <v>1</v>
      </c>
      <c r="F370" s="16" t="s">
        <v>19</v>
      </c>
      <c r="G370" s="6" t="n">
        <v>1.8</v>
      </c>
      <c r="H370" s="6" t="n">
        <v>77.52</v>
      </c>
      <c r="I370" s="6" t="n">
        <v>153.35</v>
      </c>
      <c r="J370" s="6" t="n">
        <v>0.54</v>
      </c>
      <c r="K370" s="6" t="n">
        <v>1.8</v>
      </c>
      <c r="L370" s="6" t="n">
        <v>1.26</v>
      </c>
      <c r="M370" s="6" t="n">
        <v>0.82</v>
      </c>
      <c r="N370" s="6" t="n">
        <v>1.63</v>
      </c>
    </row>
    <row collapsed="false" customFormat="false" customHeight="false" hidden="false" ht="12.1" outlineLevel="0" r="371">
      <c r="A371" s="37" t="n">
        <v>45197</v>
      </c>
      <c r="B371" s="16" t="s">
        <v>553</v>
      </c>
      <c r="C371" s="16" t="s">
        <v>97</v>
      </c>
      <c r="D371" s="16" t="s">
        <v>98</v>
      </c>
      <c r="E371" s="7" t="n">
        <v>4</v>
      </c>
      <c r="F371" s="16" t="s">
        <v>19</v>
      </c>
      <c r="G371" s="6" t="n">
        <v>0.25</v>
      </c>
      <c r="H371" s="6" t="n">
        <v>15.84</v>
      </c>
      <c r="I371" s="6" t="n">
        <v>22.59</v>
      </c>
      <c r="J371" s="6" t="n">
        <v>0.1</v>
      </c>
      <c r="K371" s="6" t="n">
        <v>1</v>
      </c>
      <c r="L371" s="6" t="n">
        <v>0.9</v>
      </c>
      <c r="M371" s="6" t="n">
        <v>1</v>
      </c>
      <c r="N371" s="6" t="n">
        <v>1.42</v>
      </c>
    </row>
    <row collapsed="false" customFormat="false" customHeight="false" hidden="false" ht="12.1" outlineLevel="0" r="372">
      <c r="A372" s="37" t="n">
        <v>45202</v>
      </c>
      <c r="B372" s="16" t="s">
        <v>553</v>
      </c>
      <c r="C372" s="16" t="s">
        <v>51</v>
      </c>
      <c r="D372" s="16" t="s">
        <v>52</v>
      </c>
      <c r="E372" s="7" t="n">
        <v>7</v>
      </c>
      <c r="F372" s="16" t="s">
        <v>19</v>
      </c>
      <c r="G372" s="6" t="n">
        <v>0.39</v>
      </c>
      <c r="H372" s="6" t="n">
        <v>54.39</v>
      </c>
      <c r="I372" s="6" t="n">
        <v>41.65</v>
      </c>
      <c r="J372" s="6" t="n">
        <v>0.27</v>
      </c>
      <c r="K372" s="6" t="n">
        <v>2.73</v>
      </c>
      <c r="L372" s="6" t="n">
        <v>2.46</v>
      </c>
      <c r="M372" s="6" t="n">
        <v>0.84</v>
      </c>
      <c r="N372" s="6" t="n">
        <v>0.65</v>
      </c>
    </row>
    <row collapsed="false" customFormat="false" customHeight="false" hidden="false" ht="12.1" outlineLevel="0" r="373">
      <c r="A373" s="37" t="n">
        <v>45204</v>
      </c>
      <c r="B373" s="16" t="s">
        <v>553</v>
      </c>
      <c r="C373" s="16" t="s">
        <v>45</v>
      </c>
      <c r="D373" s="16" t="s">
        <v>46</v>
      </c>
      <c r="E373" s="7" t="n">
        <v>3</v>
      </c>
      <c r="F373" s="16" t="s">
        <v>19</v>
      </c>
      <c r="G373" s="6" t="n">
        <v>1.05</v>
      </c>
      <c r="H373" s="6" t="n">
        <v>143.35</v>
      </c>
      <c r="I373" s="6" t="n">
        <v>100.86</v>
      </c>
      <c r="J373" s="6" t="n">
        <v>0.32</v>
      </c>
      <c r="K373" s="6" t="n">
        <v>3.15</v>
      </c>
      <c r="L373" s="6" t="n">
        <v>2.83</v>
      </c>
      <c r="M373" s="6" t="n">
        <v>0.94</v>
      </c>
      <c r="N373" s="6" t="n">
        <v>0.66</v>
      </c>
    </row>
    <row collapsed="false" customFormat="false" customHeight="false" hidden="false" ht="12.1" outlineLevel="0" r="374">
      <c r="A374" s="37" t="n">
        <v>45204</v>
      </c>
      <c r="B374" s="16" t="s">
        <v>553</v>
      </c>
      <c r="C374" s="16" t="s">
        <v>71</v>
      </c>
      <c r="D374" s="16" t="s">
        <v>72</v>
      </c>
      <c r="E374" s="7" t="n">
        <v>6</v>
      </c>
      <c r="F374" s="16" t="s">
        <v>19</v>
      </c>
      <c r="G374" s="6" t="n">
        <v>0.57</v>
      </c>
      <c r="H374" s="6" t="n">
        <v>56.73</v>
      </c>
      <c r="I374" s="6" t="n">
        <v>62.68</v>
      </c>
      <c r="J374" s="6" t="n">
        <v>0.34</v>
      </c>
      <c r="K374" s="6" t="n">
        <v>3.42</v>
      </c>
      <c r="L374" s="6" t="n">
        <v>3.08</v>
      </c>
      <c r="M374" s="6" t="n">
        <v>0.82</v>
      </c>
      <c r="N374" s="6" t="n">
        <v>0.9</v>
      </c>
    </row>
    <row collapsed="false" customFormat="false" customHeight="false" hidden="false" ht="12.1" outlineLevel="0" r="375">
      <c r="A375" s="37" t="n">
        <v>45211</v>
      </c>
      <c r="B375" s="16" t="s">
        <v>553</v>
      </c>
      <c r="C375" s="16" t="s">
        <v>30</v>
      </c>
      <c r="D375" s="16" t="s">
        <v>31</v>
      </c>
      <c r="E375" s="7" t="n">
        <v>6</v>
      </c>
      <c r="F375" s="16" t="s">
        <v>19</v>
      </c>
      <c r="G375" s="6" t="n">
        <v>1.48</v>
      </c>
      <c r="H375" s="6" t="n">
        <v>149.34</v>
      </c>
      <c r="I375" s="6" t="n">
        <v>104.94</v>
      </c>
      <c r="J375" s="6" t="n">
        <v>0.89</v>
      </c>
      <c r="K375" s="6" t="n">
        <v>8.88</v>
      </c>
      <c r="L375" s="6" t="n">
        <v>7.99</v>
      </c>
      <c r="M375" s="6" t="n">
        <v>1.27</v>
      </c>
      <c r="N375" s="6" t="n">
        <v>0.89</v>
      </c>
    </row>
    <row collapsed="false" customFormat="false" customHeight="false" hidden="false" ht="12.1" outlineLevel="0" r="376">
      <c r="A376" s="37" t="n">
        <v>45225</v>
      </c>
      <c r="B376" s="16" t="s">
        <v>553</v>
      </c>
      <c r="C376" s="16" t="s">
        <v>33</v>
      </c>
      <c r="D376" s="16" t="s">
        <v>34</v>
      </c>
      <c r="E376" s="7" t="n">
        <v>20</v>
      </c>
      <c r="F376" s="16" t="s">
        <v>19</v>
      </c>
      <c r="G376" s="6" t="n">
        <v>0.185</v>
      </c>
      <c r="H376" s="6" t="n">
        <v>47.04</v>
      </c>
      <c r="I376" s="6" t="n">
        <v>36.22</v>
      </c>
      <c r="J376" s="6" t="n">
        <v>0.37</v>
      </c>
      <c r="K376" s="6" t="n">
        <v>3.7</v>
      </c>
      <c r="L376" s="6" t="n">
        <v>3.33</v>
      </c>
      <c r="M376" s="6" t="n">
        <v>0.46</v>
      </c>
      <c r="N376" s="6" t="n">
        <v>0.35</v>
      </c>
    </row>
    <row collapsed="false" customFormat="false" customHeight="false" hidden="false" ht="12.1" outlineLevel="0" r="377">
      <c r="A377" s="37" t="n">
        <v>45229</v>
      </c>
      <c r="B377" s="16" t="s">
        <v>553</v>
      </c>
      <c r="C377" s="16" t="s">
        <v>39</v>
      </c>
      <c r="D377" s="16" t="s">
        <v>40</v>
      </c>
      <c r="E377" s="7" t="n">
        <v>32</v>
      </c>
      <c r="F377" s="16" t="s">
        <v>19</v>
      </c>
      <c r="G377" s="6" t="n">
        <v>0.5</v>
      </c>
      <c r="H377" s="6" t="n">
        <v>27.08</v>
      </c>
      <c r="I377" s="6" t="n">
        <v>20.18</v>
      </c>
      <c r="J377" s="6" t="n">
        <v>1.6</v>
      </c>
      <c r="K377" s="6" t="n">
        <v>16</v>
      </c>
      <c r="L377" s="6" t="n">
        <v>14.4</v>
      </c>
      <c r="M377" s="6" t="n">
        <v>2.23</v>
      </c>
      <c r="N377" s="6" t="n">
        <v>1.66</v>
      </c>
    </row>
    <row collapsed="false" customFormat="false" customHeight="false" hidden="false" ht="12.1" outlineLevel="0" r="378">
      <c r="A378" s="37" t="n">
        <v>45230</v>
      </c>
      <c r="B378" s="16" t="s">
        <v>553</v>
      </c>
      <c r="C378" s="16" t="s">
        <v>93</v>
      </c>
      <c r="D378" s="16" t="s">
        <v>94</v>
      </c>
      <c r="E378" s="7" t="n">
        <v>2</v>
      </c>
      <c r="F378" s="16" t="s">
        <v>19</v>
      </c>
      <c r="G378" s="6" t="n">
        <v>0.166</v>
      </c>
      <c r="H378" s="6" t="n">
        <v>14.95</v>
      </c>
      <c r="I378" s="6" t="n">
        <v>20.92</v>
      </c>
      <c r="J378" s="6" t="n">
        <v>0.03</v>
      </c>
      <c r="K378" s="6" t="n">
        <v>0.332</v>
      </c>
      <c r="L378" s="6" t="n">
        <v>0.3</v>
      </c>
      <c r="M378" s="6" t="n">
        <v>0.72</v>
      </c>
      <c r="N378" s="6" t="n">
        <v>1</v>
      </c>
    </row>
    <row collapsed="false" customFormat="false" customHeight="false" hidden="false" ht="12.1" outlineLevel="0" r="379">
      <c r="A379" s="37" t="n">
        <v>45233</v>
      </c>
      <c r="B379" s="16" t="s">
        <v>553</v>
      </c>
      <c r="C379" s="16" t="s">
        <v>48</v>
      </c>
      <c r="D379" s="16" t="s">
        <v>49</v>
      </c>
      <c r="E379" s="7" t="n">
        <v>6</v>
      </c>
      <c r="F379" s="16" t="s">
        <v>19</v>
      </c>
      <c r="G379" s="6" t="n">
        <v>0.53</v>
      </c>
      <c r="H379" s="6" t="n">
        <v>41.35</v>
      </c>
      <c r="I379" s="6" t="n">
        <v>60.3</v>
      </c>
      <c r="J379" s="6" t="n">
        <v>0.32</v>
      </c>
      <c r="K379" s="6" t="n">
        <v>3.18</v>
      </c>
      <c r="L379" s="6" t="n">
        <v>2.86</v>
      </c>
      <c r="M379" s="6" t="n">
        <v>0.79</v>
      </c>
      <c r="N379" s="6" t="n">
        <v>1.15</v>
      </c>
    </row>
    <row collapsed="false" customFormat="false" customHeight="false" hidden="false" ht="12.1" outlineLevel="0" r="380">
      <c r="A380" s="37" t="n">
        <v>45236</v>
      </c>
      <c r="B380" s="16" t="s">
        <v>553</v>
      </c>
      <c r="C380" s="16" t="s">
        <v>21</v>
      </c>
      <c r="D380" s="16" t="s">
        <v>22</v>
      </c>
      <c r="E380" s="7" t="n">
        <v>20</v>
      </c>
      <c r="F380" s="16" t="s">
        <v>19</v>
      </c>
      <c r="G380" s="6" t="n">
        <v>0.125</v>
      </c>
      <c r="H380" s="6" t="n">
        <v>38.14</v>
      </c>
      <c r="I380" s="6" t="n">
        <v>51.81</v>
      </c>
      <c r="J380" s="6" t="n">
        <v>0.25</v>
      </c>
      <c r="K380" s="6" t="n">
        <v>2.5</v>
      </c>
      <c r="L380" s="6" t="n">
        <v>2.25</v>
      </c>
      <c r="M380" s="6" t="n">
        <v>0.22</v>
      </c>
      <c r="N380" s="6" t="n">
        <v>0.29</v>
      </c>
    </row>
    <row collapsed="false" customFormat="false" customHeight="false" hidden="false" ht="12.1" outlineLevel="0" r="381">
      <c r="A381" s="37" t="n">
        <v>45239</v>
      </c>
      <c r="B381" s="16" t="s">
        <v>553</v>
      </c>
      <c r="C381" s="16" t="s">
        <v>16</v>
      </c>
      <c r="D381" s="16" t="s">
        <v>18</v>
      </c>
      <c r="E381" s="7" t="n">
        <v>16</v>
      </c>
      <c r="F381" s="16" t="s">
        <v>19</v>
      </c>
      <c r="G381" s="6" t="n">
        <v>1.66</v>
      </c>
      <c r="H381" s="6" t="n">
        <v>148.03</v>
      </c>
      <c r="I381" s="6" t="n">
        <v>118.5</v>
      </c>
      <c r="J381" s="6" t="n">
        <v>2.66</v>
      </c>
      <c r="K381" s="6" t="n">
        <v>26.56</v>
      </c>
      <c r="L381" s="6" t="n">
        <v>23.9</v>
      </c>
      <c r="M381" s="6" t="n">
        <v>1.26</v>
      </c>
      <c r="N381" s="6" t="n">
        <v>1.01</v>
      </c>
    </row>
    <row collapsed="false" customFormat="false" customHeight="false" hidden="false" ht="12.1" outlineLevel="0" r="382">
      <c r="A382" s="37" t="n">
        <v>45240</v>
      </c>
      <c r="B382" s="16" t="s">
        <v>553</v>
      </c>
      <c r="C382" s="16" t="s">
        <v>81</v>
      </c>
      <c r="D382" s="16" t="s">
        <v>82</v>
      </c>
      <c r="E382" s="7" t="n">
        <v>3</v>
      </c>
      <c r="F382" s="16" t="s">
        <v>19</v>
      </c>
      <c r="G382" s="6" t="n">
        <v>0.303</v>
      </c>
      <c r="H382" s="6" t="n">
        <v>38.4</v>
      </c>
      <c r="I382" s="6" t="n">
        <v>42.32</v>
      </c>
      <c r="J382" s="6" t="n">
        <v>0.09</v>
      </c>
      <c r="K382" s="6" t="n">
        <v>0.909</v>
      </c>
      <c r="L382" s="6" t="n">
        <v>0.82</v>
      </c>
      <c r="M382" s="6" t="n">
        <v>0.65</v>
      </c>
      <c r="N382" s="6" t="n">
        <v>0.71</v>
      </c>
    </row>
    <row collapsed="false" customFormat="false" customHeight="false" hidden="false" ht="12.1" outlineLevel="0" r="383">
      <c r="A383" s="37" t="n">
        <v>45240</v>
      </c>
      <c r="B383" s="16" t="s">
        <v>553</v>
      </c>
      <c r="C383" s="16" t="s">
        <v>95</v>
      </c>
      <c r="D383" s="16" t="s">
        <v>96</v>
      </c>
      <c r="E383" s="7" t="n">
        <v>1</v>
      </c>
      <c r="F383" s="16" t="s">
        <v>19</v>
      </c>
      <c r="G383" s="6" t="n">
        <v>0.28</v>
      </c>
      <c r="H383" s="6" t="n">
        <v>11.42</v>
      </c>
      <c r="I383" s="6" t="n">
        <v>37</v>
      </c>
      <c r="J383" s="6" t="n">
        <v>0.03</v>
      </c>
      <c r="K383" s="6" t="n">
        <v>0.28</v>
      </c>
      <c r="L383" s="6" t="n">
        <v>0.25</v>
      </c>
      <c r="M383" s="6" t="n">
        <v>0.68</v>
      </c>
      <c r="N383" s="6" t="n">
        <v>2.19</v>
      </c>
    </row>
    <row collapsed="false" customFormat="false" customHeight="false" hidden="false" ht="12.1" outlineLevel="0" r="384">
      <c r="A384" s="37" t="n">
        <v>45243</v>
      </c>
      <c r="B384" s="16" t="s">
        <v>553</v>
      </c>
      <c r="C384" s="16" t="s">
        <v>75</v>
      </c>
      <c r="D384" s="16" t="s">
        <v>76</v>
      </c>
      <c r="E384" s="7" t="n">
        <v>1</v>
      </c>
      <c r="F384" s="16" t="s">
        <v>19</v>
      </c>
      <c r="G384" s="6" t="n">
        <v>0.61</v>
      </c>
      <c r="H384" s="6" t="n">
        <v>85.98</v>
      </c>
      <c r="I384" s="6" t="n">
        <v>53.88</v>
      </c>
      <c r="J384" s="6" t="n">
        <v>0.18</v>
      </c>
      <c r="K384" s="6" t="n">
        <v>0.61</v>
      </c>
      <c r="L384" s="6" t="n">
        <v>0.43</v>
      </c>
      <c r="M384" s="6" t="n">
        <v>0.8</v>
      </c>
      <c r="N384" s="6" t="n">
        <v>0.5</v>
      </c>
    </row>
    <row collapsed="false" customFormat="false" customHeight="false" hidden="false" ht="12.1" outlineLevel="0" r="385">
      <c r="A385" s="37" t="n">
        <v>45243</v>
      </c>
      <c r="B385" s="16" t="s">
        <v>553</v>
      </c>
      <c r="C385" s="16" t="s">
        <v>89</v>
      </c>
      <c r="D385" s="16" t="s">
        <v>90</v>
      </c>
      <c r="E385" s="7" t="n">
        <v>4</v>
      </c>
      <c r="F385" s="16" t="s">
        <v>19</v>
      </c>
      <c r="G385" s="6" t="n">
        <v>0.48</v>
      </c>
      <c r="H385" s="6" t="n">
        <v>20.76</v>
      </c>
      <c r="I385" s="6" t="n">
        <v>44.49</v>
      </c>
      <c r="J385" s="6" t="n">
        <v>0.19</v>
      </c>
      <c r="K385" s="6" t="n">
        <v>1.92</v>
      </c>
      <c r="L385" s="6" t="n">
        <v>1.73</v>
      </c>
      <c r="M385" s="6" t="n">
        <v>0.97</v>
      </c>
      <c r="N385" s="6" t="n">
        <v>2.08</v>
      </c>
    </row>
    <row collapsed="false" customFormat="false" customHeight="false" hidden="false" ht="12.1" outlineLevel="0" r="386">
      <c r="A386" s="37" t="n">
        <v>45244</v>
      </c>
      <c r="B386" s="16" t="s">
        <v>553</v>
      </c>
      <c r="C386" s="16" t="s">
        <v>63</v>
      </c>
      <c r="D386" s="16" t="s">
        <v>64</v>
      </c>
      <c r="E386" s="7" t="n">
        <v>8</v>
      </c>
      <c r="F386" s="16" t="s">
        <v>19</v>
      </c>
      <c r="G386" s="6" t="n">
        <v>0.643</v>
      </c>
      <c r="H386" s="6" t="n">
        <v>33.81</v>
      </c>
      <c r="I386" s="6" t="n">
        <v>29.09</v>
      </c>
      <c r="J386" s="6" t="n">
        <v>0.77</v>
      </c>
      <c r="K386" s="6" t="n">
        <v>5.144</v>
      </c>
      <c r="L386" s="6" t="n">
        <v>4.37</v>
      </c>
      <c r="M386" s="6" t="n">
        <v>1.88</v>
      </c>
      <c r="N386" s="6" t="n">
        <v>1.62</v>
      </c>
    </row>
    <row collapsed="false" customFormat="false" customHeight="false" hidden="false" ht="12.1" outlineLevel="0" r="387">
      <c r="A387" s="37" t="n">
        <v>45245</v>
      </c>
      <c r="B387" s="16" t="s">
        <v>553</v>
      </c>
      <c r="C387" s="16" t="s">
        <v>65</v>
      </c>
      <c r="D387" s="16" t="s">
        <v>66</v>
      </c>
      <c r="E387" s="7" t="n">
        <v>1</v>
      </c>
      <c r="F387" s="16" t="s">
        <v>19</v>
      </c>
      <c r="G387" s="6" t="n">
        <v>0.75</v>
      </c>
      <c r="H387" s="6" t="n">
        <v>370.27</v>
      </c>
      <c r="I387" s="6" t="n">
        <v>216.5</v>
      </c>
      <c r="J387" s="6" t="n">
        <v>0.08</v>
      </c>
      <c r="K387" s="6" t="n">
        <v>0.75</v>
      </c>
      <c r="L387" s="6" t="n">
        <v>0.67</v>
      </c>
      <c r="M387" s="6" t="n">
        <v>0.31</v>
      </c>
      <c r="N387" s="6" t="n">
        <v>0.18</v>
      </c>
    </row>
    <row collapsed="false" customFormat="false" customHeight="false" hidden="false" ht="12.1" outlineLevel="0" r="388">
      <c r="A388" s="37" t="n">
        <v>45246</v>
      </c>
      <c r="B388" s="16" t="s">
        <v>553</v>
      </c>
      <c r="C388" s="16" t="s">
        <v>79</v>
      </c>
      <c r="D388" s="16" t="s">
        <v>80</v>
      </c>
      <c r="E388" s="7" t="n">
        <v>1</v>
      </c>
      <c r="F388" s="16" t="s">
        <v>19</v>
      </c>
      <c r="G388" s="6" t="n">
        <v>1.5</v>
      </c>
      <c r="H388" s="6" t="n">
        <v>96.82</v>
      </c>
      <c r="I388" s="6" t="n">
        <v>161.42</v>
      </c>
      <c r="J388" s="6" t="n">
        <v>0.15</v>
      </c>
      <c r="K388" s="6" t="n">
        <v>1.5</v>
      </c>
      <c r="L388" s="6" t="n">
        <v>1.35</v>
      </c>
      <c r="M388" s="6" t="n">
        <v>0.84</v>
      </c>
      <c r="N388" s="6" t="n">
        <v>1.39</v>
      </c>
    </row>
    <row collapsed="false" customFormat="false" customHeight="false" hidden="false" ht="12.1" outlineLevel="0" r="389">
      <c r="A389" s="37" t="n">
        <v>45246</v>
      </c>
      <c r="B389" s="16" t="s">
        <v>553</v>
      </c>
      <c r="C389" s="16" t="s">
        <v>67</v>
      </c>
      <c r="D389" s="16" t="s">
        <v>68</v>
      </c>
      <c r="E389" s="7" t="n">
        <v>1</v>
      </c>
      <c r="F389" s="16" t="s">
        <v>19</v>
      </c>
      <c r="G389" s="6" t="n">
        <v>2.13</v>
      </c>
      <c r="H389" s="6" t="n">
        <v>273.03</v>
      </c>
      <c r="I389" s="6" t="n">
        <v>220.25</v>
      </c>
      <c r="J389" s="6" t="n">
        <v>0.21</v>
      </c>
      <c r="K389" s="6" t="n">
        <v>2.13</v>
      </c>
      <c r="L389" s="6" t="n">
        <v>1.92</v>
      </c>
      <c r="M389" s="6" t="n">
        <v>0.87</v>
      </c>
      <c r="N389" s="6" t="n">
        <v>0.7</v>
      </c>
    </row>
    <row collapsed="false" customFormat="false" customHeight="false" hidden="false" ht="12.1" outlineLevel="0" r="390">
      <c r="A390" s="37" t="n">
        <v>45246</v>
      </c>
      <c r="B390" s="16" t="s">
        <v>553</v>
      </c>
      <c r="C390" s="16" t="s">
        <v>85</v>
      </c>
      <c r="D390" s="16" t="s">
        <v>86</v>
      </c>
      <c r="E390" s="7" t="n">
        <v>1</v>
      </c>
      <c r="F390" s="16" t="s">
        <v>19</v>
      </c>
      <c r="G390" s="6" t="n">
        <v>0.34</v>
      </c>
      <c r="H390" s="6" t="n">
        <v>34.47</v>
      </c>
      <c r="I390" s="6" t="n">
        <v>38.77</v>
      </c>
      <c r="J390" s="6" t="n">
        <v>0.1</v>
      </c>
      <c r="K390" s="6" t="n">
        <v>0.34</v>
      </c>
      <c r="L390" s="6" t="n">
        <v>0.24</v>
      </c>
      <c r="M390" s="6" t="n">
        <v>0.62</v>
      </c>
      <c r="N390" s="6" t="n">
        <v>0.7</v>
      </c>
    </row>
    <row collapsed="false" customFormat="false" customHeight="false" hidden="false" ht="12.1" outlineLevel="0" r="391">
      <c r="A391" s="37" t="n">
        <v>45246</v>
      </c>
      <c r="B391" s="16" t="s">
        <v>553</v>
      </c>
      <c r="C391" s="16" t="s">
        <v>42</v>
      </c>
      <c r="D391" s="16" t="s">
        <v>43</v>
      </c>
      <c r="E391" s="7" t="n">
        <v>10</v>
      </c>
      <c r="F391" s="16" t="s">
        <v>19</v>
      </c>
      <c r="G391" s="6" t="n">
        <v>0.663</v>
      </c>
      <c r="H391" s="6" t="n">
        <v>106.79</v>
      </c>
      <c r="I391" s="6" t="n">
        <v>64.48</v>
      </c>
      <c r="J391" s="6" t="n">
        <v>0.66</v>
      </c>
      <c r="K391" s="6" t="n">
        <v>6.63</v>
      </c>
      <c r="L391" s="6" t="n">
        <v>5.97</v>
      </c>
      <c r="M391" s="6" t="n">
        <v>0.93</v>
      </c>
      <c r="N391" s="6" t="n">
        <v>0.56</v>
      </c>
    </row>
    <row collapsed="false" customFormat="false" customHeight="false" hidden="false" ht="12.1" outlineLevel="0" r="392">
      <c r="A392" s="37" t="n">
        <v>45250</v>
      </c>
      <c r="B392" s="16" t="s">
        <v>553</v>
      </c>
      <c r="C392" s="16" t="s">
        <v>57</v>
      </c>
      <c r="D392" s="16" t="s">
        <v>58</v>
      </c>
      <c r="E392" s="7" t="n">
        <v>2</v>
      </c>
      <c r="F392" s="16" t="s">
        <v>19</v>
      </c>
      <c r="G392" s="6" t="n">
        <v>1.19</v>
      </c>
      <c r="H392" s="6" t="n">
        <v>149.79</v>
      </c>
      <c r="I392" s="6" t="n">
        <v>150.71</v>
      </c>
      <c r="J392" s="6" t="n">
        <v>0.24</v>
      </c>
      <c r="K392" s="6" t="n">
        <v>2.38</v>
      </c>
      <c r="L392" s="6" t="n">
        <v>2.14</v>
      </c>
      <c r="M392" s="6" t="n">
        <v>0.71</v>
      </c>
      <c r="N392" s="6" t="n">
        <v>0.71</v>
      </c>
    </row>
    <row collapsed="false" customFormat="false" customHeight="false" hidden="false" ht="12.1" outlineLevel="0" r="393">
      <c r="A393" s="37" t="n">
        <v>45252</v>
      </c>
      <c r="B393" s="16" t="s">
        <v>553</v>
      </c>
      <c r="C393" s="16" t="s">
        <v>77</v>
      </c>
      <c r="D393" s="16" t="s">
        <v>78</v>
      </c>
      <c r="E393" s="7" t="n">
        <v>13</v>
      </c>
      <c r="F393" s="16" t="s">
        <v>19</v>
      </c>
      <c r="G393" s="6" t="n">
        <v>0.469</v>
      </c>
      <c r="H393" s="6" t="n">
        <v>15.87</v>
      </c>
      <c r="I393" s="6" t="n">
        <v>11.19</v>
      </c>
      <c r="J393" s="6" t="n">
        <v>2.13</v>
      </c>
      <c r="K393" s="6" t="n">
        <v>6.097</v>
      </c>
      <c r="L393" s="6" t="n">
        <v>3.97</v>
      </c>
      <c r="M393" s="6" t="n">
        <v>2.73</v>
      </c>
      <c r="N393" s="6" t="n">
        <v>1.92</v>
      </c>
    </row>
    <row collapsed="false" customFormat="false" customHeight="false" hidden="false" ht="12.1" outlineLevel="0" r="394">
      <c r="A394" s="37" t="n">
        <v>45254</v>
      </c>
      <c r="B394" s="16" t="s">
        <v>553</v>
      </c>
      <c r="C394" s="16" t="s">
        <v>24</v>
      </c>
      <c r="D394" s="16" t="s">
        <v>25</v>
      </c>
      <c r="E394" s="7" t="n">
        <v>4</v>
      </c>
      <c r="F394" s="16" t="s">
        <v>19</v>
      </c>
      <c r="G394" s="6" t="n">
        <v>1.87</v>
      </c>
      <c r="H394" s="6" t="n">
        <v>471.45</v>
      </c>
      <c r="I394" s="6" t="n">
        <v>335.52</v>
      </c>
      <c r="J394" s="6" t="n">
        <v>0.75</v>
      </c>
      <c r="K394" s="6" t="n">
        <v>7.48</v>
      </c>
      <c r="L394" s="6" t="n">
        <v>6.73</v>
      </c>
      <c r="M394" s="6" t="n">
        <v>0.5</v>
      </c>
      <c r="N394" s="6" t="n">
        <v>0.36</v>
      </c>
    </row>
    <row collapsed="false" customFormat="false" customHeight="false" hidden="false" ht="12.1" outlineLevel="0" r="395">
      <c r="A395" s="37" t="n">
        <v>45259</v>
      </c>
      <c r="B395" s="16" t="s">
        <v>553</v>
      </c>
      <c r="C395" s="16" t="s">
        <v>69</v>
      </c>
      <c r="D395" s="16" t="s">
        <v>70</v>
      </c>
      <c r="E395" s="7" t="n">
        <v>1</v>
      </c>
      <c r="F395" s="16" t="s">
        <v>19</v>
      </c>
      <c r="G395" s="6" t="n">
        <v>2.09</v>
      </c>
      <c r="H395" s="6" t="n">
        <v>313.34</v>
      </c>
      <c r="I395" s="6" t="n">
        <v>273.95</v>
      </c>
      <c r="J395" s="6" t="n">
        <v>0.21</v>
      </c>
      <c r="K395" s="6" t="n">
        <v>2.09</v>
      </c>
      <c r="L395" s="6" t="n">
        <v>1.88</v>
      </c>
      <c r="M395" s="6" t="n">
        <v>0.69</v>
      </c>
      <c r="N395" s="6" t="n">
        <v>0.6</v>
      </c>
    </row>
    <row collapsed="false" customFormat="false" customHeight="false" hidden="false" ht="12.1" outlineLevel="0" r="396">
      <c r="A396" s="37" t="n">
        <v>45260</v>
      </c>
      <c r="B396" s="16" t="s">
        <v>553</v>
      </c>
      <c r="C396" s="16" t="s">
        <v>87</v>
      </c>
      <c r="D396" s="16" t="s">
        <v>88</v>
      </c>
      <c r="E396" s="7" t="n">
        <v>2</v>
      </c>
      <c r="F396" s="16" t="s">
        <v>19</v>
      </c>
      <c r="G396" s="6" t="n">
        <v>0.4</v>
      </c>
      <c r="H396" s="6" t="n">
        <v>35.08</v>
      </c>
      <c r="I396" s="6" t="n">
        <v>31.51</v>
      </c>
      <c r="J396" s="6" t="n">
        <v>0.08</v>
      </c>
      <c r="K396" s="6" t="n">
        <v>0.8</v>
      </c>
      <c r="L396" s="6" t="n">
        <v>0.72</v>
      </c>
      <c r="M396" s="6" t="n">
        <v>1.14</v>
      </c>
      <c r="N396" s="6" t="n">
        <v>1.03</v>
      </c>
    </row>
    <row collapsed="false" customFormat="false" customHeight="false" hidden="false" ht="12.1" outlineLevel="0" r="397">
      <c r="A397" s="37" t="n">
        <v>45266</v>
      </c>
      <c r="B397" s="16" t="s">
        <v>553</v>
      </c>
      <c r="C397" s="16" t="s">
        <v>27</v>
      </c>
      <c r="D397" s="16" t="s">
        <v>28</v>
      </c>
      <c r="E397" s="7" t="n">
        <v>2</v>
      </c>
      <c r="F397" s="16" t="s">
        <v>19</v>
      </c>
      <c r="G397" s="6" t="n">
        <v>5</v>
      </c>
      <c r="H397" s="6" t="n">
        <v>754.3</v>
      </c>
      <c r="I397" s="6" t="n">
        <v>689.85</v>
      </c>
      <c r="J397" s="6" t="n">
        <v>1</v>
      </c>
      <c r="K397" s="6" t="n">
        <v>10</v>
      </c>
      <c r="L397" s="6" t="n">
        <v>9</v>
      </c>
      <c r="M397" s="6" t="n">
        <v>0.65</v>
      </c>
      <c r="N397" s="6" t="n">
        <v>0.6</v>
      </c>
    </row>
    <row collapsed="false" customFormat="false" customHeight="false" hidden="false" ht="12.1" outlineLevel="0" r="398">
      <c r="A398" s="37" t="n">
        <v>45274</v>
      </c>
      <c r="B398" s="16" t="s">
        <v>553</v>
      </c>
      <c r="C398" s="16" t="s">
        <v>36</v>
      </c>
      <c r="D398" s="16" t="s">
        <v>37</v>
      </c>
      <c r="E398" s="7" t="n">
        <v>10</v>
      </c>
      <c r="F398" s="16" t="s">
        <v>19</v>
      </c>
      <c r="G398" s="6" t="n">
        <v>0.77</v>
      </c>
      <c r="H398" s="6" t="n">
        <v>107.11</v>
      </c>
      <c r="I398" s="6" t="n">
        <v>78.25</v>
      </c>
      <c r="J398" s="6" t="n">
        <v>0.77</v>
      </c>
      <c r="K398" s="6" t="n">
        <v>7.7</v>
      </c>
      <c r="L398" s="6" t="n">
        <v>6.93</v>
      </c>
      <c r="M398" s="6" t="n">
        <v>0.89</v>
      </c>
      <c r="N398" s="6" t="n">
        <v>0.65</v>
      </c>
    </row>
    <row collapsed="false" customFormat="false" customHeight="false" hidden="false" ht="12.1" outlineLevel="0" r="399">
      <c r="A399" s="37" t="n">
        <v>45279</v>
      </c>
      <c r="B399" s="16" t="s">
        <v>553</v>
      </c>
      <c r="C399" s="16" t="s">
        <v>54</v>
      </c>
      <c r="D399" s="16" t="s">
        <v>55</v>
      </c>
      <c r="E399" s="7" t="n">
        <v>2</v>
      </c>
      <c r="F399" s="16" t="s">
        <v>19</v>
      </c>
      <c r="G399" s="6" t="n">
        <v>5.25</v>
      </c>
      <c r="H399" s="6" t="n">
        <v>1147</v>
      </c>
      <c r="I399" s="6" t="n">
        <v>454.23</v>
      </c>
      <c r="J399" s="6" t="n">
        <v>1.05</v>
      </c>
      <c r="K399" s="6" t="n">
        <v>10.5</v>
      </c>
      <c r="L399" s="6" t="n">
        <v>9.45</v>
      </c>
      <c r="M399" s="6" t="n">
        <v>1.04</v>
      </c>
      <c r="N399" s="6" t="n">
        <v>0.41</v>
      </c>
    </row>
    <row collapsed="false" customFormat="false" customHeight="false" hidden="false" ht="12.1" outlineLevel="0" r="400">
      <c r="A400" s="37" t="n">
        <v>45280</v>
      </c>
      <c r="B400" s="16" t="s">
        <v>553</v>
      </c>
      <c r="C400" s="16" t="s">
        <v>33</v>
      </c>
      <c r="D400" s="16" t="s">
        <v>34</v>
      </c>
      <c r="E400" s="7" t="n">
        <v>20</v>
      </c>
      <c r="F400" s="16" t="s">
        <v>19</v>
      </c>
      <c r="G400" s="6" t="n">
        <v>0.19</v>
      </c>
      <c r="H400" s="6" t="n">
        <v>56.99</v>
      </c>
      <c r="I400" s="6" t="n">
        <v>36.22</v>
      </c>
      <c r="J400" s="6" t="n">
        <v>0.38</v>
      </c>
      <c r="K400" s="6" t="n">
        <v>3.8</v>
      </c>
      <c r="L400" s="6" t="n">
        <v>3.42</v>
      </c>
      <c r="M400" s="6" t="n">
        <v>0.47</v>
      </c>
      <c r="N400" s="6" t="n">
        <v>0.3</v>
      </c>
    </row>
    <row collapsed="false" customFormat="false" customHeight="false" hidden="false" ht="12.1" outlineLevel="0" r="401">
      <c r="A401" s="37" t="n">
        <v>45288</v>
      </c>
      <c r="B401" s="16" t="s">
        <v>553</v>
      </c>
      <c r="C401" s="16" t="s">
        <v>83</v>
      </c>
      <c r="D401" s="16" t="s">
        <v>84</v>
      </c>
      <c r="E401" s="7" t="n">
        <v>1</v>
      </c>
      <c r="F401" s="16" t="s">
        <v>19</v>
      </c>
      <c r="G401" s="6" t="n">
        <v>1.82</v>
      </c>
      <c r="H401" s="6" t="n">
        <v>103.73</v>
      </c>
      <c r="I401" s="6" t="n">
        <v>153.35</v>
      </c>
      <c r="J401" s="6" t="n">
        <v>0.55</v>
      </c>
      <c r="K401" s="6" t="n">
        <v>1.82</v>
      </c>
      <c r="L401" s="6" t="n">
        <v>1.27</v>
      </c>
      <c r="M401" s="6" t="n">
        <v>0.83</v>
      </c>
      <c r="N401" s="6" t="n">
        <v>1.22</v>
      </c>
    </row>
    <row collapsed="false" customFormat="false" customHeight="false" hidden="false" ht="12.1" outlineLevel="0" r="402">
      <c r="A402" s="37" t="n">
        <v>45288</v>
      </c>
      <c r="B402" s="16" t="s">
        <v>553</v>
      </c>
      <c r="C402" s="16" t="s">
        <v>97</v>
      </c>
      <c r="D402" s="16" t="s">
        <v>98</v>
      </c>
      <c r="E402" s="7" t="n">
        <v>4</v>
      </c>
      <c r="F402" s="16" t="s">
        <v>19</v>
      </c>
      <c r="G402" s="6" t="n">
        <v>0.25</v>
      </c>
      <c r="H402" s="6" t="n">
        <v>18.94</v>
      </c>
      <c r="I402" s="6" t="n">
        <v>22.59</v>
      </c>
      <c r="J402" s="6" t="n">
        <v>0.1</v>
      </c>
      <c r="K402" s="6" t="n">
        <v>1</v>
      </c>
      <c r="L402" s="6" t="n">
        <v>0.9</v>
      </c>
      <c r="M402" s="6" t="n">
        <v>1</v>
      </c>
      <c r="N402" s="6" t="n">
        <v>1.19</v>
      </c>
    </row>
    <row collapsed="false" customFormat="false" customHeight="false" hidden="false" ht="12.1" outlineLevel="0" r="403">
      <c r="A403" s="37" t="n">
        <v>45289</v>
      </c>
      <c r="B403" s="16" t="s">
        <v>553</v>
      </c>
      <c r="C403" s="16" t="s">
        <v>73</v>
      </c>
      <c r="D403" s="16" t="s">
        <v>74</v>
      </c>
      <c r="E403" s="7" t="n">
        <v>2</v>
      </c>
      <c r="F403" s="16" t="s">
        <v>19</v>
      </c>
      <c r="G403" s="6" t="n">
        <v>1.09</v>
      </c>
      <c r="H403" s="6" t="n">
        <v>105.33</v>
      </c>
      <c r="I403" s="6" t="n">
        <v>69.13</v>
      </c>
      <c r="J403" s="6" t="n">
        <v>0.22</v>
      </c>
      <c r="K403" s="6" t="n">
        <v>2.18</v>
      </c>
      <c r="L403" s="6" t="n">
        <v>1.96</v>
      </c>
      <c r="M403" s="6" t="n">
        <v>1.42</v>
      </c>
      <c r="N403" s="6" t="n">
        <v>0.93</v>
      </c>
    </row>
    <row collapsed="false" customFormat="false" customHeight="false" hidden="false" ht="12.1" outlineLevel="0" r="404">
      <c r="A404" s="37" t="n">
        <v>45294</v>
      </c>
      <c r="B404" s="16" t="s">
        <v>553</v>
      </c>
      <c r="C404" s="16" t="s">
        <v>51</v>
      </c>
      <c r="D404" s="16" t="s">
        <v>52</v>
      </c>
      <c r="E404" s="7" t="n">
        <v>7</v>
      </c>
      <c r="F404" s="16" t="s">
        <v>19</v>
      </c>
      <c r="G404" s="6" t="n">
        <v>0.39</v>
      </c>
      <c r="H404" s="6" t="n">
        <v>50.51</v>
      </c>
      <c r="I404" s="6" t="n">
        <v>41.65</v>
      </c>
      <c r="J404" s="6" t="n">
        <v>0.27</v>
      </c>
      <c r="K404" s="6" t="n">
        <v>2.73</v>
      </c>
      <c r="L404" s="6" t="n">
        <v>2.46</v>
      </c>
      <c r="M404" s="6" t="n">
        <v>0.84</v>
      </c>
      <c r="N404" s="6" t="n">
        <v>0.7</v>
      </c>
    </row>
    <row collapsed="false" customFormat="false" customHeight="false" hidden="false" ht="12.1" outlineLevel="0" r="405">
      <c r="A405" s="37" t="n">
        <v>45295</v>
      </c>
      <c r="B405" s="16" t="s">
        <v>553</v>
      </c>
      <c r="C405" s="16" t="s">
        <v>45</v>
      </c>
      <c r="D405" s="16" t="s">
        <v>46</v>
      </c>
      <c r="E405" s="7" t="n">
        <v>3</v>
      </c>
      <c r="F405" s="16" t="s">
        <v>19</v>
      </c>
      <c r="G405" s="6" t="n">
        <v>1.05</v>
      </c>
      <c r="H405" s="6" t="n">
        <v>171.33</v>
      </c>
      <c r="I405" s="6" t="n">
        <v>100.86</v>
      </c>
      <c r="J405" s="6" t="n">
        <v>0.32</v>
      </c>
      <c r="K405" s="6" t="n">
        <v>3.15</v>
      </c>
      <c r="L405" s="6" t="n">
        <v>2.83</v>
      </c>
      <c r="M405" s="6" t="n">
        <v>0.94</v>
      </c>
      <c r="N405" s="6" t="n">
        <v>0.55</v>
      </c>
    </row>
    <row collapsed="false" customFormat="false" customHeight="false" hidden="false" ht="12.1" outlineLevel="0" r="406">
      <c r="A406" s="37" t="n">
        <v>45295</v>
      </c>
      <c r="B406" s="16" t="s">
        <v>553</v>
      </c>
      <c r="C406" s="16" t="s">
        <v>71</v>
      </c>
      <c r="D406" s="16" t="s">
        <v>72</v>
      </c>
      <c r="E406" s="7" t="n">
        <v>6</v>
      </c>
      <c r="F406" s="16" t="s">
        <v>19</v>
      </c>
      <c r="G406" s="6" t="n">
        <v>0.6</v>
      </c>
      <c r="H406" s="6" t="n">
        <v>52.3</v>
      </c>
      <c r="I406" s="6" t="n">
        <v>62.68</v>
      </c>
      <c r="J406" s="6" t="n">
        <v>0.36</v>
      </c>
      <c r="K406" s="6" t="n">
        <v>3.6</v>
      </c>
      <c r="L406" s="6" t="n">
        <v>3.24</v>
      </c>
      <c r="M406" s="6" t="n">
        <v>0.86</v>
      </c>
      <c r="N406" s="6" t="n">
        <v>1.03</v>
      </c>
    </row>
    <row collapsed="false" customFormat="false" customHeight="false" hidden="false" ht="12.1" outlineLevel="0" r="407">
      <c r="A407" s="37" t="n">
        <v>45303</v>
      </c>
      <c r="B407" s="16" t="s">
        <v>553</v>
      </c>
      <c r="C407" s="16" t="s">
        <v>30</v>
      </c>
      <c r="D407" s="16" t="s">
        <v>31</v>
      </c>
      <c r="E407" s="7" t="n">
        <v>6</v>
      </c>
      <c r="F407" s="16" t="s">
        <v>19</v>
      </c>
      <c r="G407" s="6" t="n">
        <v>1.55</v>
      </c>
      <c r="H407" s="6" t="n">
        <v>163.78</v>
      </c>
      <c r="I407" s="6" t="n">
        <v>104.94</v>
      </c>
      <c r="J407" s="6" t="n">
        <v>0.93</v>
      </c>
      <c r="K407" s="6" t="n">
        <v>9.3</v>
      </c>
      <c r="L407" s="6" t="n">
        <v>8.37</v>
      </c>
      <c r="M407" s="6" t="n">
        <v>1.33</v>
      </c>
      <c r="N407" s="6" t="n">
        <v>0.85</v>
      </c>
    </row>
    <row collapsed="false" customFormat="false" customHeight="false" hidden="false" ht="12.1" outlineLevel="0" r="408">
      <c r="A408" s="37" t="n">
        <v>45321</v>
      </c>
      <c r="B408" s="16" t="s">
        <v>553</v>
      </c>
      <c r="C408" s="16" t="s">
        <v>39</v>
      </c>
      <c r="D408" s="16" t="s">
        <v>40</v>
      </c>
      <c r="E408" s="7" t="n">
        <v>32</v>
      </c>
      <c r="F408" s="16" t="s">
        <v>19</v>
      </c>
      <c r="G408" s="6" t="n">
        <v>0.515</v>
      </c>
      <c r="H408" s="6" t="n">
        <v>27.47</v>
      </c>
      <c r="I408" s="6" t="n">
        <v>20.18</v>
      </c>
      <c r="J408" s="6" t="n">
        <v>1.65</v>
      </c>
      <c r="K408" s="6" t="n">
        <v>16.48</v>
      </c>
      <c r="L408" s="6" t="n">
        <v>14.83</v>
      </c>
      <c r="M408" s="6" t="n">
        <v>2.3</v>
      </c>
      <c r="N408" s="6" t="n">
        <v>1.69</v>
      </c>
    </row>
    <row collapsed="false" customFormat="false" customHeight="false" hidden="false" ht="12.1" outlineLevel="0" r="409">
      <c r="A409" s="37" t="n">
        <v>45322</v>
      </c>
      <c r="B409" s="16" t="s">
        <v>553</v>
      </c>
      <c r="C409" s="16" t="s">
        <v>93</v>
      </c>
      <c r="D409" s="16" t="s">
        <v>94</v>
      </c>
      <c r="E409" s="7" t="n">
        <v>2</v>
      </c>
      <c r="F409" s="16" t="s">
        <v>19</v>
      </c>
      <c r="G409" s="6" t="n">
        <v>0.173</v>
      </c>
      <c r="H409" s="6" t="n">
        <v>16.97</v>
      </c>
      <c r="I409" s="6" t="n">
        <v>20.92</v>
      </c>
      <c r="J409" s="6" t="n">
        <v>0.03</v>
      </c>
      <c r="K409" s="6" t="n">
        <v>0.346</v>
      </c>
      <c r="L409" s="6" t="n">
        <v>0.32</v>
      </c>
      <c r="M409" s="6" t="n">
        <v>0.76</v>
      </c>
      <c r="N409" s="6" t="n">
        <v>0.94</v>
      </c>
    </row>
    <row collapsed="false" customFormat="false" customHeight="false" hidden="false" ht="12.1" outlineLevel="0" r="410">
      <c r="A410" s="37" t="n">
        <v>45324</v>
      </c>
      <c r="B410" s="16" t="s">
        <v>553</v>
      </c>
      <c r="C410" s="16" t="s">
        <v>48</v>
      </c>
      <c r="D410" s="16" t="s">
        <v>49</v>
      </c>
      <c r="E410" s="7" t="n">
        <v>6</v>
      </c>
      <c r="F410" s="16" t="s">
        <v>19</v>
      </c>
      <c r="G410" s="6" t="n">
        <v>0.53</v>
      </c>
      <c r="H410" s="6" t="n">
        <v>56.06</v>
      </c>
      <c r="I410" s="6" t="n">
        <v>60.3</v>
      </c>
      <c r="J410" s="6" t="n">
        <v>0.32</v>
      </c>
      <c r="K410" s="6" t="n">
        <v>3.18</v>
      </c>
      <c r="L410" s="6" t="n">
        <v>2.86</v>
      </c>
      <c r="M410" s="6" t="n">
        <v>0.79</v>
      </c>
      <c r="N410" s="6" t="n">
        <v>0.85</v>
      </c>
    </row>
    <row collapsed="false" customFormat="false" customHeight="false" hidden="false" ht="12.1" outlineLevel="0" r="411">
      <c r="A411" s="37" t="n">
        <v>45328</v>
      </c>
      <c r="B411" s="16" t="s">
        <v>553</v>
      </c>
      <c r="C411" s="16" t="s">
        <v>21</v>
      </c>
      <c r="D411" s="16" t="s">
        <v>22</v>
      </c>
      <c r="E411" s="7" t="n">
        <v>20</v>
      </c>
      <c r="F411" s="16" t="s">
        <v>19</v>
      </c>
      <c r="G411" s="6" t="n">
        <v>0.125</v>
      </c>
      <c r="H411" s="6" t="n">
        <v>42.77</v>
      </c>
      <c r="I411" s="6" t="n">
        <v>51.81</v>
      </c>
      <c r="J411" s="6" t="n">
        <v>0.25</v>
      </c>
      <c r="K411" s="6" t="n">
        <v>2.5</v>
      </c>
      <c r="L411" s="6" t="n">
        <v>2.25</v>
      </c>
      <c r="M411" s="6" t="n">
        <v>0.22</v>
      </c>
      <c r="N411" s="6" t="n">
        <v>0.26</v>
      </c>
    </row>
    <row collapsed="false" customFormat="false" customHeight="false" hidden="false" ht="12.1" outlineLevel="0" r="412">
      <c r="A412" s="37" t="n">
        <v>45330</v>
      </c>
      <c r="B412" s="16" t="s">
        <v>553</v>
      </c>
      <c r="C412" s="16" t="s">
        <v>16</v>
      </c>
      <c r="D412" s="16" t="s">
        <v>18</v>
      </c>
      <c r="E412" s="7" t="n">
        <v>16</v>
      </c>
      <c r="F412" s="16" t="s">
        <v>19</v>
      </c>
      <c r="G412" s="6" t="n">
        <v>1.66</v>
      </c>
      <c r="H412" s="6" t="n">
        <v>183.74</v>
      </c>
      <c r="I412" s="6" t="n">
        <v>118.5</v>
      </c>
      <c r="J412" s="6" t="n">
        <v>2.66</v>
      </c>
      <c r="K412" s="6" t="n">
        <v>26.56</v>
      </c>
      <c r="L412" s="6" t="n">
        <v>23.9</v>
      </c>
      <c r="M412" s="6" t="n">
        <v>1.26</v>
      </c>
      <c r="N412" s="6" t="n">
        <v>0.81</v>
      </c>
    </row>
    <row collapsed="false" customFormat="false" customHeight="false" hidden="false" ht="12.1" outlineLevel="0" r="413">
      <c r="A413" s="37" t="n">
        <v>45330</v>
      </c>
      <c r="B413" s="16" t="s">
        <v>553</v>
      </c>
      <c r="C413" s="16" t="s">
        <v>81</v>
      </c>
      <c r="D413" s="16" t="s">
        <v>82</v>
      </c>
      <c r="E413" s="7" t="n">
        <v>3</v>
      </c>
      <c r="F413" s="16" t="s">
        <v>19</v>
      </c>
      <c r="G413" s="6" t="n">
        <v>0.303</v>
      </c>
      <c r="H413" s="6" t="n">
        <v>39.92</v>
      </c>
      <c r="I413" s="6" t="n">
        <v>42.32</v>
      </c>
      <c r="J413" s="6" t="n">
        <v>0.09</v>
      </c>
      <c r="K413" s="6" t="n">
        <v>0.909</v>
      </c>
      <c r="L413" s="6" t="n">
        <v>0.82</v>
      </c>
      <c r="M413" s="6" t="n">
        <v>0.65</v>
      </c>
      <c r="N413" s="6" t="n">
        <v>0.68</v>
      </c>
    </row>
    <row collapsed="false" customFormat="false" customHeight="false" hidden="false" ht="12.1" outlineLevel="0" r="414">
      <c r="A414" s="37" t="n">
        <v>45336</v>
      </c>
      <c r="B414" s="16" t="s">
        <v>553</v>
      </c>
      <c r="C414" s="16" t="s">
        <v>65</v>
      </c>
      <c r="D414" s="16" t="s">
        <v>66</v>
      </c>
      <c r="E414" s="7" t="n">
        <v>1</v>
      </c>
      <c r="F414" s="16" t="s">
        <v>19</v>
      </c>
      <c r="G414" s="6" t="n">
        <v>0.75</v>
      </c>
      <c r="H414" s="6" t="n">
        <v>406.32</v>
      </c>
      <c r="I414" s="6" t="n">
        <v>216.5</v>
      </c>
      <c r="J414" s="6" t="n">
        <v>0.08</v>
      </c>
      <c r="K414" s="6" t="n">
        <v>0.75</v>
      </c>
      <c r="L414" s="6" t="n">
        <v>0.67</v>
      </c>
      <c r="M414" s="6" t="n">
        <v>0.31</v>
      </c>
      <c r="N414" s="6" t="n">
        <v>0.16</v>
      </c>
    </row>
    <row collapsed="false" customFormat="false" customHeight="false" hidden="false" ht="12.1" outlineLevel="0" r="415">
      <c r="A415" s="37" t="n">
        <v>45337</v>
      </c>
      <c r="B415" s="16" t="s">
        <v>553</v>
      </c>
      <c r="C415" s="16" t="s">
        <v>79</v>
      </c>
      <c r="D415" s="16" t="s">
        <v>80</v>
      </c>
      <c r="E415" s="7" t="n">
        <v>1</v>
      </c>
      <c r="F415" s="16" t="s">
        <v>19</v>
      </c>
      <c r="G415" s="6" t="n">
        <v>1.51</v>
      </c>
      <c r="H415" s="6" t="n">
        <v>92.42</v>
      </c>
      <c r="I415" s="6" t="n">
        <v>161.42</v>
      </c>
      <c r="J415" s="6" t="n">
        <v>0.15</v>
      </c>
      <c r="K415" s="6" t="n">
        <v>1.51</v>
      </c>
      <c r="L415" s="6" t="n">
        <v>1.36</v>
      </c>
      <c r="M415" s="6" t="n">
        <v>0.84</v>
      </c>
      <c r="N415" s="6" t="n">
        <v>1.47</v>
      </c>
    </row>
    <row collapsed="false" customFormat="false" customHeight="false" hidden="false" ht="12.1" outlineLevel="0" r="416">
      <c r="A416" s="37" t="n">
        <v>45337</v>
      </c>
      <c r="B416" s="16" t="s">
        <v>553</v>
      </c>
      <c r="C416" s="16" t="s">
        <v>67</v>
      </c>
      <c r="D416" s="16" t="s">
        <v>68</v>
      </c>
      <c r="E416" s="7" t="n">
        <v>1</v>
      </c>
      <c r="F416" s="16" t="s">
        <v>19</v>
      </c>
      <c r="G416" s="6" t="n">
        <v>2.25</v>
      </c>
      <c r="H416" s="6" t="n">
        <v>290.07</v>
      </c>
      <c r="I416" s="6" t="n">
        <v>220.25</v>
      </c>
      <c r="J416" s="6" t="n">
        <v>0.23</v>
      </c>
      <c r="K416" s="6" t="n">
        <v>2.25</v>
      </c>
      <c r="L416" s="6" t="n">
        <v>2.02</v>
      </c>
      <c r="M416" s="6" t="n">
        <v>0.92</v>
      </c>
      <c r="N416" s="6" t="n">
        <v>0.7</v>
      </c>
    </row>
    <row collapsed="false" customFormat="false" customHeight="false" hidden="false" ht="12.1" outlineLevel="0" r="417">
      <c r="A417" s="37" t="n">
        <v>45337</v>
      </c>
      <c r="B417" s="16" t="s">
        <v>553</v>
      </c>
      <c r="C417" s="16" t="s">
        <v>42</v>
      </c>
      <c r="D417" s="16" t="s">
        <v>43</v>
      </c>
      <c r="E417" s="7" t="n">
        <v>10</v>
      </c>
      <c r="F417" s="16" t="s">
        <v>19</v>
      </c>
      <c r="G417" s="6" t="n">
        <v>0.663</v>
      </c>
      <c r="H417" s="6" t="n">
        <v>89.52</v>
      </c>
      <c r="I417" s="6" t="n">
        <v>64.48</v>
      </c>
      <c r="J417" s="6" t="n">
        <v>0.66</v>
      </c>
      <c r="K417" s="6" t="n">
        <v>6.63</v>
      </c>
      <c r="L417" s="6" t="n">
        <v>5.97</v>
      </c>
      <c r="M417" s="6" t="n">
        <v>0.93</v>
      </c>
      <c r="N417" s="6" t="n">
        <v>0.67</v>
      </c>
    </row>
    <row collapsed="false" customFormat="false" customHeight="false" hidden="false" ht="12.1" outlineLevel="0" r="418">
      <c r="A418" s="37" t="n">
        <v>45338</v>
      </c>
      <c r="B418" s="16" t="s">
        <v>553</v>
      </c>
      <c r="C418" s="16" t="s">
        <v>57</v>
      </c>
      <c r="D418" s="16" t="s">
        <v>58</v>
      </c>
      <c r="E418" s="7" t="n">
        <v>2</v>
      </c>
      <c r="F418" s="16" t="s">
        <v>19</v>
      </c>
      <c r="G418" s="6" t="n">
        <v>1.19</v>
      </c>
      <c r="H418" s="6" t="n">
        <v>157.92</v>
      </c>
      <c r="I418" s="6" t="n">
        <v>150.71</v>
      </c>
      <c r="J418" s="6" t="n">
        <v>0.24</v>
      </c>
      <c r="K418" s="6" t="n">
        <v>2.38</v>
      </c>
      <c r="L418" s="6" t="n">
        <v>2.14</v>
      </c>
      <c r="M418" s="6" t="n">
        <v>0.71</v>
      </c>
      <c r="N418" s="6" t="n">
        <v>0.68</v>
      </c>
    </row>
    <row collapsed="false" customFormat="false" customHeight="false" hidden="false" ht="12.1" outlineLevel="0" r="419">
      <c r="A419" s="37" t="n">
        <v>45338</v>
      </c>
      <c r="B419" s="16" t="s">
        <v>553</v>
      </c>
      <c r="C419" s="16" t="s">
        <v>89</v>
      </c>
      <c r="D419" s="16" t="s">
        <v>90</v>
      </c>
      <c r="E419" s="7" t="n">
        <v>4</v>
      </c>
      <c r="F419" s="16" t="s">
        <v>19</v>
      </c>
      <c r="G419" s="6" t="n">
        <v>0.25</v>
      </c>
      <c r="H419" s="6" t="n">
        <v>22.29</v>
      </c>
      <c r="I419" s="6" t="n">
        <v>44.49</v>
      </c>
      <c r="J419" s="6" t="n">
        <v>0.1</v>
      </c>
      <c r="K419" s="6" t="n">
        <v>1</v>
      </c>
      <c r="L419" s="6" t="n">
        <v>0.9</v>
      </c>
      <c r="M419" s="6" t="n">
        <v>0.51</v>
      </c>
      <c r="N419" s="6" t="n">
        <v>1.01</v>
      </c>
    </row>
    <row collapsed="false" customFormat="false" customHeight="false" hidden="false" ht="12.1" outlineLevel="0" r="420">
      <c r="A420" s="37" t="n">
        <v>45344</v>
      </c>
      <c r="B420" s="16" t="s">
        <v>553</v>
      </c>
      <c r="C420" s="16" t="s">
        <v>75</v>
      </c>
      <c r="D420" s="16" t="s">
        <v>76</v>
      </c>
      <c r="E420" s="7" t="n">
        <v>1</v>
      </c>
      <c r="F420" s="16" t="s">
        <v>19</v>
      </c>
      <c r="G420" s="6" t="n">
        <v>0.61</v>
      </c>
      <c r="H420" s="6" t="n">
        <v>94.25</v>
      </c>
      <c r="I420" s="6" t="n">
        <v>53.88</v>
      </c>
      <c r="J420" s="6" t="n">
        <v>0.18</v>
      </c>
      <c r="K420" s="6" t="n">
        <v>0.61</v>
      </c>
      <c r="L420" s="6" t="n">
        <v>0.43</v>
      </c>
      <c r="M420" s="6" t="n">
        <v>0.8</v>
      </c>
      <c r="N420" s="6" t="n">
        <v>0.46</v>
      </c>
    </row>
    <row collapsed="false" customFormat="false" customHeight="false" hidden="false" ht="12.1" outlineLevel="0" r="421">
      <c r="A421" s="37" t="n">
        <v>45344</v>
      </c>
      <c r="B421" s="16" t="s">
        <v>553</v>
      </c>
      <c r="C421" s="16" t="s">
        <v>85</v>
      </c>
      <c r="D421" s="16" t="s">
        <v>86</v>
      </c>
      <c r="E421" s="7" t="n">
        <v>1</v>
      </c>
      <c r="F421" s="16" t="s">
        <v>19</v>
      </c>
      <c r="G421" s="6" t="n">
        <v>0.406</v>
      </c>
      <c r="H421" s="6" t="n">
        <v>41.94</v>
      </c>
      <c r="I421" s="6" t="n">
        <v>38.77</v>
      </c>
      <c r="J421" s="6" t="n">
        <v>0.12</v>
      </c>
      <c r="K421" s="6" t="n">
        <v>0.406</v>
      </c>
      <c r="L421" s="6" t="n">
        <v>0.29</v>
      </c>
      <c r="M421" s="6" t="n">
        <v>0.75</v>
      </c>
      <c r="N421" s="6" t="n">
        <v>0.69</v>
      </c>
    </row>
    <row collapsed="false" customFormat="false" customHeight="false" hidden="false" ht="12.1" outlineLevel="0" r="422">
      <c r="A422" s="37" t="n">
        <v>45345</v>
      </c>
      <c r="B422" s="16" t="s">
        <v>553</v>
      </c>
      <c r="C422" s="16" t="s">
        <v>24</v>
      </c>
      <c r="D422" s="16" t="s">
        <v>25</v>
      </c>
      <c r="E422" s="7" t="n">
        <v>4</v>
      </c>
      <c r="F422" s="16" t="s">
        <v>19</v>
      </c>
      <c r="G422" s="6" t="n">
        <v>1.87</v>
      </c>
      <c r="H422" s="6" t="n">
        <v>457.05</v>
      </c>
      <c r="I422" s="6" t="n">
        <v>335.52</v>
      </c>
      <c r="J422" s="6" t="n">
        <v>0.75</v>
      </c>
      <c r="K422" s="6" t="n">
        <v>7.48</v>
      </c>
      <c r="L422" s="6" t="n">
        <v>6.73</v>
      </c>
      <c r="M422" s="6" t="n">
        <v>0.5</v>
      </c>
      <c r="N422" s="6" t="n">
        <v>0.37</v>
      </c>
    </row>
    <row collapsed="false" customFormat="false" customHeight="false" hidden="false" ht="12.1" outlineLevel="0" r="423">
      <c r="A423" s="37" t="n">
        <v>45345</v>
      </c>
      <c r="B423" s="16" t="s">
        <v>553</v>
      </c>
      <c r="C423" s="16" t="s">
        <v>95</v>
      </c>
      <c r="D423" s="16" t="s">
        <v>96</v>
      </c>
      <c r="E423" s="7" t="n">
        <v>1</v>
      </c>
      <c r="F423" s="16" t="s">
        <v>19</v>
      </c>
      <c r="G423" s="6" t="n">
        <v>0.28</v>
      </c>
      <c r="H423" s="6" t="n">
        <v>18.55</v>
      </c>
      <c r="I423" s="6" t="n">
        <v>37</v>
      </c>
      <c r="J423" s="6" t="n">
        <v>0.03</v>
      </c>
      <c r="K423" s="6" t="n">
        <v>0.28</v>
      </c>
      <c r="L423" s="6" t="n">
        <v>0.25</v>
      </c>
      <c r="M423" s="6" t="n">
        <v>0.68</v>
      </c>
      <c r="N423" s="6" t="n">
        <v>1.35</v>
      </c>
    </row>
    <row collapsed="false" customFormat="false" customHeight="false" hidden="false" ht="12.1" outlineLevel="0" r="424">
      <c r="A424" s="37" t="n">
        <v>45357</v>
      </c>
      <c r="B424" s="16" t="s">
        <v>553</v>
      </c>
      <c r="C424" s="16" t="s">
        <v>69</v>
      </c>
      <c r="D424" s="16" t="s">
        <v>70</v>
      </c>
      <c r="E424" s="7" t="n">
        <v>1</v>
      </c>
      <c r="F424" s="16" t="s">
        <v>19</v>
      </c>
      <c r="G424" s="6" t="n">
        <v>2.25</v>
      </c>
      <c r="H424" s="6" t="n">
        <v>378.45</v>
      </c>
      <c r="I424" s="6" t="n">
        <v>273.95</v>
      </c>
      <c r="J424" s="6" t="n">
        <v>0.23</v>
      </c>
      <c r="K424" s="6" t="n">
        <v>2.25</v>
      </c>
      <c r="L424" s="6" t="n">
        <v>2.02</v>
      </c>
      <c r="M424" s="6" t="n">
        <v>0.74</v>
      </c>
      <c r="N424" s="6" t="n">
        <v>0.53</v>
      </c>
    </row>
    <row collapsed="false" customFormat="false" customHeight="false" hidden="false" ht="12.1" outlineLevel="0" r="425">
      <c r="A425" s="37" t="n">
        <v>45357</v>
      </c>
      <c r="B425" s="16" t="s">
        <v>553</v>
      </c>
      <c r="C425" s="16" t="s">
        <v>27</v>
      </c>
      <c r="D425" s="16" t="s">
        <v>28</v>
      </c>
      <c r="E425" s="7" t="n">
        <v>2</v>
      </c>
      <c r="F425" s="16" t="s">
        <v>19</v>
      </c>
      <c r="G425" s="6" t="n">
        <v>5.1</v>
      </c>
      <c r="H425" s="6" t="n">
        <v>826.94</v>
      </c>
      <c r="I425" s="6" t="n">
        <v>689.85</v>
      </c>
      <c r="J425" s="6" t="n">
        <v>1.02</v>
      </c>
      <c r="K425" s="6" t="n">
        <v>10.2</v>
      </c>
      <c r="L425" s="6" t="n">
        <v>9.18</v>
      </c>
      <c r="M425" s="6" t="n">
        <v>0.67</v>
      </c>
      <c r="N425" s="6" t="n">
        <v>0.56</v>
      </c>
    </row>
    <row collapsed="false" customFormat="false" customHeight="false" hidden="false" ht="12.1" outlineLevel="0" r="426">
      <c r="A426" s="37" t="n">
        <v>45358</v>
      </c>
      <c r="B426" s="16" t="s">
        <v>553</v>
      </c>
      <c r="C426" s="16" t="s">
        <v>87</v>
      </c>
      <c r="D426" s="16" t="s">
        <v>88</v>
      </c>
      <c r="E426" s="7" t="n">
        <v>2</v>
      </c>
      <c r="F426" s="16" t="s">
        <v>19</v>
      </c>
      <c r="G426" s="6" t="n">
        <v>0.4</v>
      </c>
      <c r="H426" s="6" t="n">
        <v>35.35</v>
      </c>
      <c r="I426" s="6" t="n">
        <v>31.51</v>
      </c>
      <c r="J426" s="6" t="n">
        <v>0.08</v>
      </c>
      <c r="K426" s="6" t="n">
        <v>0.8</v>
      </c>
      <c r="L426" s="6" t="n">
        <v>0.72</v>
      </c>
      <c r="M426" s="6" t="n">
        <v>1.14</v>
      </c>
      <c r="N426" s="6" t="n">
        <v>1.02</v>
      </c>
    </row>
    <row collapsed="false" customFormat="false" customHeight="false" hidden="false" ht="12.1" outlineLevel="0" r="427">
      <c r="A427" s="37" t="n">
        <v>45363</v>
      </c>
      <c r="B427" s="16" t="s">
        <v>553</v>
      </c>
      <c r="C427" s="16" t="s">
        <v>77</v>
      </c>
      <c r="D427" s="16" t="s">
        <v>78</v>
      </c>
      <c r="E427" s="7" t="n">
        <v>13</v>
      </c>
      <c r="F427" s="16" t="s">
        <v>19</v>
      </c>
      <c r="G427" s="6" t="n">
        <v>0.552</v>
      </c>
      <c r="H427" s="6" t="n">
        <v>12.83</v>
      </c>
      <c r="I427" s="6" t="n">
        <v>11.19</v>
      </c>
      <c r="J427" s="6" t="n">
        <v>2.51</v>
      </c>
      <c r="K427" s="6" t="n">
        <v>7.176</v>
      </c>
      <c r="L427" s="6" t="n">
        <v>4.67</v>
      </c>
      <c r="M427" s="6" t="n">
        <v>3.21</v>
      </c>
      <c r="N427" s="6" t="n">
        <v>2.8</v>
      </c>
    </row>
    <row collapsed="false" customFormat="false" customHeight="false" hidden="false" ht="12.1" outlineLevel="0" r="428">
      <c r="A428" s="37" t="n">
        <v>45363</v>
      </c>
      <c r="B428" s="16" t="s">
        <v>553</v>
      </c>
      <c r="C428" s="16" t="s">
        <v>73</v>
      </c>
      <c r="D428" s="16" t="s">
        <v>74</v>
      </c>
      <c r="E428" s="7" t="n">
        <v>2</v>
      </c>
      <c r="F428" s="16" t="s">
        <v>19</v>
      </c>
      <c r="G428" s="6" t="n">
        <v>1.09</v>
      </c>
      <c r="H428" s="6" t="n">
        <v>102.76</v>
      </c>
      <c r="I428" s="6" t="n">
        <v>69.13</v>
      </c>
      <c r="J428" s="6" t="n">
        <v>0.22</v>
      </c>
      <c r="K428" s="6" t="n">
        <v>2.18</v>
      </c>
      <c r="L428" s="6" t="n">
        <v>1.96</v>
      </c>
      <c r="M428" s="6" t="n">
        <v>1.42</v>
      </c>
      <c r="N428" s="6" t="n">
        <v>0.95</v>
      </c>
    </row>
    <row collapsed="false" customFormat="false" customHeight="false" hidden="false" ht="12.1" outlineLevel="0" r="429">
      <c r="A429" s="37" t="n">
        <v>45365</v>
      </c>
      <c r="B429" s="16" t="s">
        <v>553</v>
      </c>
      <c r="C429" s="16" t="s">
        <v>36</v>
      </c>
      <c r="D429" s="16" t="s">
        <v>37</v>
      </c>
      <c r="E429" s="7" t="n">
        <v>10</v>
      </c>
      <c r="F429" s="16" t="s">
        <v>19</v>
      </c>
      <c r="G429" s="6" t="n">
        <v>0.77</v>
      </c>
      <c r="H429" s="6" t="n">
        <v>122.16</v>
      </c>
      <c r="I429" s="6" t="n">
        <v>78.25</v>
      </c>
      <c r="J429" s="6" t="n">
        <v>0.77</v>
      </c>
      <c r="K429" s="6" t="n">
        <v>7.7</v>
      </c>
      <c r="L429" s="6" t="n">
        <v>6.93</v>
      </c>
      <c r="M429" s="6" t="n">
        <v>0.89</v>
      </c>
      <c r="N429" s="6" t="n">
        <v>0.57</v>
      </c>
    </row>
    <row collapsed="false" customFormat="false" customHeight="false" hidden="false" ht="12.1" outlineLevel="0" r="430">
      <c r="A430" s="37" t="n">
        <v>45371</v>
      </c>
      <c r="B430" s="16" t="s">
        <v>553</v>
      </c>
      <c r="C430" s="16" t="s">
        <v>54</v>
      </c>
      <c r="D430" s="16" t="s">
        <v>55</v>
      </c>
      <c r="E430" s="7" t="n">
        <v>2</v>
      </c>
      <c r="F430" s="16" t="s">
        <v>19</v>
      </c>
      <c r="G430" s="6" t="n">
        <v>5.25</v>
      </c>
      <c r="H430" s="6" t="n">
        <v>1238.01</v>
      </c>
      <c r="I430" s="6" t="n">
        <v>454.23</v>
      </c>
      <c r="J430" s="6" t="n">
        <v>1.05</v>
      </c>
      <c r="K430" s="6" t="n">
        <v>10.5</v>
      </c>
      <c r="L430" s="6" t="n">
        <v>9.45</v>
      </c>
      <c r="M430" s="6" t="n">
        <v>1.04</v>
      </c>
      <c r="N430" s="6" t="n">
        <v>0.38</v>
      </c>
    </row>
    <row collapsed="false" customFormat="false" customHeight="false" hidden="false" ht="12.1" outlineLevel="0" r="431">
      <c r="A431" s="37" t="n">
        <v>45378</v>
      </c>
      <c r="B431" s="16" t="s">
        <v>553</v>
      </c>
      <c r="C431" s="16" t="s">
        <v>83</v>
      </c>
      <c r="D431" s="16" t="s">
        <v>84</v>
      </c>
      <c r="E431" s="7" t="n">
        <v>1</v>
      </c>
      <c r="F431" s="16" t="s">
        <v>19</v>
      </c>
      <c r="G431" s="6" t="n">
        <v>1.82</v>
      </c>
      <c r="H431" s="6" t="n">
        <v>103.58</v>
      </c>
      <c r="I431" s="6" t="n">
        <v>153.35</v>
      </c>
      <c r="J431" s="6" t="n">
        <v>0.55</v>
      </c>
      <c r="K431" s="6" t="n">
        <v>1.82</v>
      </c>
      <c r="L431" s="6" t="n">
        <v>1.27</v>
      </c>
      <c r="M431" s="6" t="n">
        <v>0.83</v>
      </c>
      <c r="N431" s="6" t="n">
        <v>1.23</v>
      </c>
    </row>
    <row collapsed="false" customFormat="false" customHeight="false" hidden="false" ht="12.1" outlineLevel="0" r="432">
      <c r="A432" s="37" t="n">
        <v>45378</v>
      </c>
      <c r="B432" s="16" t="s">
        <v>553</v>
      </c>
      <c r="C432" s="16" t="s">
        <v>97</v>
      </c>
      <c r="D432" s="16" t="s">
        <v>98</v>
      </c>
      <c r="E432" s="7" t="n">
        <v>4</v>
      </c>
      <c r="F432" s="16" t="s">
        <v>19</v>
      </c>
      <c r="G432" s="6" t="n">
        <v>0.25</v>
      </c>
      <c r="H432" s="6" t="n">
        <v>17.67</v>
      </c>
      <c r="I432" s="6" t="n">
        <v>22.59</v>
      </c>
      <c r="J432" s="6" t="n">
        <v>0.1</v>
      </c>
      <c r="K432" s="6" t="n">
        <v>1</v>
      </c>
      <c r="L432" s="6" t="n">
        <v>0.9</v>
      </c>
      <c r="M432" s="6" t="n">
        <v>1</v>
      </c>
      <c r="N432" s="6" t="n">
        <v>1.27</v>
      </c>
    </row>
    <row collapsed="false" customFormat="false" customHeight="false" hidden="false" ht="12.1" outlineLevel="0" r="433">
      <c r="A433" s="37" t="n">
        <v>45383</v>
      </c>
      <c r="B433" s="16" t="s">
        <v>553</v>
      </c>
      <c r="C433" s="16" t="s">
        <v>79</v>
      </c>
      <c r="D433" s="16" t="s">
        <v>80</v>
      </c>
      <c r="E433" s="7" t="n">
        <v>1</v>
      </c>
      <c r="F433" s="16" t="s">
        <v>19</v>
      </c>
      <c r="G433" s="6" t="n">
        <v>1.196</v>
      </c>
      <c r="H433" s="6" t="n">
        <v>106.07</v>
      </c>
      <c r="I433" s="6" t="n">
        <v>161.42</v>
      </c>
      <c r="J433" s="6" t="n">
        <v>0.12</v>
      </c>
      <c r="K433" s="6" t="n">
        <v>1.196</v>
      </c>
      <c r="L433" s="6" t="n">
        <v>1.08</v>
      </c>
      <c r="M433" s="6" t="n">
        <v>0.67</v>
      </c>
      <c r="N433" s="6" t="n">
        <v>1.02</v>
      </c>
    </row>
    <row collapsed="false" customFormat="false" customHeight="false" hidden="false" ht="12.1" outlineLevel="0" r="434">
      <c r="A434" s="37" t="n">
        <v>45385</v>
      </c>
      <c r="B434" s="16" t="s">
        <v>553</v>
      </c>
      <c r="C434" s="16" t="s">
        <v>51</v>
      </c>
      <c r="D434" s="16" t="s">
        <v>52</v>
      </c>
      <c r="E434" s="7" t="n">
        <v>7</v>
      </c>
      <c r="F434" s="16" t="s">
        <v>19</v>
      </c>
      <c r="G434" s="6" t="n">
        <v>0.4</v>
      </c>
      <c r="H434" s="6" t="n">
        <v>49.36</v>
      </c>
      <c r="I434" s="6" t="n">
        <v>41.65</v>
      </c>
      <c r="J434" s="6" t="n">
        <v>0.28</v>
      </c>
      <c r="K434" s="6" t="n">
        <v>2.8</v>
      </c>
      <c r="L434" s="6" t="n">
        <v>2.52</v>
      </c>
      <c r="M434" s="6" t="n">
        <v>0.86</v>
      </c>
      <c r="N434" s="6" t="n">
        <v>0.73</v>
      </c>
    </row>
    <row collapsed="false" customFormat="false" customHeight="false" hidden="false" ht="12.1" outlineLevel="0" r="435">
      <c r="A435" s="37" t="n">
        <v>45386</v>
      </c>
      <c r="B435" s="16" t="s">
        <v>553</v>
      </c>
      <c r="C435" s="16" t="s">
        <v>45</v>
      </c>
      <c r="D435" s="16" t="s">
        <v>46</v>
      </c>
      <c r="E435" s="7" t="n">
        <v>3</v>
      </c>
      <c r="F435" s="16" t="s">
        <v>19</v>
      </c>
      <c r="G435" s="6" t="n">
        <v>1.15</v>
      </c>
      <c r="H435" s="6" t="n">
        <v>198.3</v>
      </c>
      <c r="I435" s="6" t="n">
        <v>100.86</v>
      </c>
      <c r="J435" s="6" t="n">
        <v>0.35</v>
      </c>
      <c r="K435" s="6" t="n">
        <v>3.45</v>
      </c>
      <c r="L435" s="6" t="n">
        <v>3.1</v>
      </c>
      <c r="M435" s="6" t="n">
        <v>1.02</v>
      </c>
      <c r="N435" s="6" t="n">
        <v>0.52</v>
      </c>
    </row>
    <row collapsed="false" customFormat="false" customHeight="false" hidden="false" ht="12.1" outlineLevel="0" r="436">
      <c r="A436" s="37" t="n">
        <v>45386</v>
      </c>
      <c r="B436" s="16" t="s">
        <v>553</v>
      </c>
      <c r="C436" s="16" t="s">
        <v>71</v>
      </c>
      <c r="D436" s="16" t="s">
        <v>72</v>
      </c>
      <c r="E436" s="7" t="n">
        <v>6</v>
      </c>
      <c r="F436" s="16" t="s">
        <v>19</v>
      </c>
      <c r="G436" s="6" t="n">
        <v>0.6</v>
      </c>
      <c r="H436" s="6" t="n">
        <v>52.18</v>
      </c>
      <c r="I436" s="6" t="n">
        <v>62.68</v>
      </c>
      <c r="J436" s="6" t="n">
        <v>0.36</v>
      </c>
      <c r="K436" s="6" t="n">
        <v>3.6</v>
      </c>
      <c r="L436" s="6" t="n">
        <v>3.24</v>
      </c>
      <c r="M436" s="6" t="n">
        <v>0.86</v>
      </c>
      <c r="N436" s="6" t="n">
        <v>1.03</v>
      </c>
    </row>
    <row collapsed="false" customFormat="false" customHeight="false" hidden="false" ht="12.1" outlineLevel="0" r="437">
      <c r="A437" s="37" t="n">
        <v>45394</v>
      </c>
      <c r="B437" s="16" t="s">
        <v>553</v>
      </c>
      <c r="C437" s="16" t="s">
        <v>30</v>
      </c>
      <c r="D437" s="16" t="s">
        <v>31</v>
      </c>
      <c r="E437" s="7" t="n">
        <v>6</v>
      </c>
      <c r="F437" s="16" t="s">
        <v>19</v>
      </c>
      <c r="G437" s="6" t="n">
        <v>1.55</v>
      </c>
      <c r="H437" s="6" t="n">
        <v>167.52</v>
      </c>
      <c r="I437" s="6" t="n">
        <v>104.94</v>
      </c>
      <c r="J437" s="6" t="n">
        <v>0.93</v>
      </c>
      <c r="K437" s="6" t="n">
        <v>9.3</v>
      </c>
      <c r="L437" s="6" t="n">
        <v>8.37</v>
      </c>
      <c r="M437" s="6" t="n">
        <v>1.33</v>
      </c>
      <c r="N437" s="6" t="n">
        <v>0.83</v>
      </c>
    </row>
    <row collapsed="false" customFormat="false" customHeight="false" hidden="false" ht="12.1" outlineLevel="0" r="438">
      <c r="A438" s="37" t="n">
        <v>45411</v>
      </c>
      <c r="B438" s="16" t="s">
        <v>553</v>
      </c>
      <c r="C438" s="16" t="s">
        <v>39</v>
      </c>
      <c r="D438" s="16" t="s">
        <v>40</v>
      </c>
      <c r="E438" s="7" t="n">
        <v>32</v>
      </c>
      <c r="F438" s="16" t="s">
        <v>19</v>
      </c>
      <c r="G438" s="6" t="n">
        <v>0.515</v>
      </c>
      <c r="H438" s="6" t="n">
        <v>29.06</v>
      </c>
      <c r="I438" s="6" t="n">
        <v>20.18</v>
      </c>
      <c r="J438" s="6" t="n">
        <v>1.65</v>
      </c>
      <c r="K438" s="6" t="n">
        <v>16.48</v>
      </c>
      <c r="L438" s="6" t="n">
        <v>14.83</v>
      </c>
      <c r="M438" s="6" t="n">
        <v>2.3</v>
      </c>
      <c r="N438" s="6" t="n">
        <v>1.59</v>
      </c>
    </row>
    <row collapsed="false" customFormat="false" customHeight="false" hidden="false" ht="12.1" outlineLevel="0" r="439">
      <c r="A439" s="37" t="n">
        <v>45412</v>
      </c>
      <c r="B439" s="16" t="s">
        <v>553</v>
      </c>
      <c r="C439" s="16" t="s">
        <v>93</v>
      </c>
      <c r="D439" s="16" t="s">
        <v>94</v>
      </c>
      <c r="E439" s="7" t="n">
        <v>2</v>
      </c>
      <c r="F439" s="16" t="s">
        <v>19</v>
      </c>
      <c r="G439" s="6" t="n">
        <v>0.173</v>
      </c>
      <c r="H439" s="6" t="n">
        <v>17.86</v>
      </c>
      <c r="I439" s="6" t="n">
        <v>20.92</v>
      </c>
      <c r="J439" s="6" t="n">
        <v>0.03</v>
      </c>
      <c r="K439" s="6" t="n">
        <v>0.346</v>
      </c>
      <c r="L439" s="6" t="n">
        <v>0.32</v>
      </c>
      <c r="M439" s="6" t="n">
        <v>0.76</v>
      </c>
      <c r="N439" s="6" t="n">
        <v>0.9</v>
      </c>
    </row>
    <row collapsed="false" customFormat="false" customHeight="false" hidden="false" ht="12.1" outlineLevel="0" r="440">
      <c r="A440" s="37" t="n">
        <v>45414</v>
      </c>
      <c r="B440" s="16" t="s">
        <v>553</v>
      </c>
      <c r="C440" s="16" t="s">
        <v>33</v>
      </c>
      <c r="D440" s="16" t="s">
        <v>34</v>
      </c>
      <c r="E440" s="7" t="n">
        <v>20</v>
      </c>
      <c r="F440" s="16" t="s">
        <v>19</v>
      </c>
      <c r="G440" s="6" t="n">
        <v>0.19</v>
      </c>
      <c r="H440" s="6" t="n">
        <v>61.12</v>
      </c>
      <c r="I440" s="6" t="n">
        <v>36.22</v>
      </c>
      <c r="J440" s="6" t="n">
        <v>0.38</v>
      </c>
      <c r="K440" s="6" t="n">
        <v>3.8</v>
      </c>
      <c r="L440" s="6" t="n">
        <v>3.42</v>
      </c>
      <c r="M440" s="6" t="n">
        <v>0.47</v>
      </c>
      <c r="N440" s="6" t="n">
        <v>0.28</v>
      </c>
    </row>
    <row collapsed="false" customFormat="false" customHeight="false" hidden="false" ht="12.1" outlineLevel="0" r="441">
      <c r="A441" s="37" t="n">
        <v>45418</v>
      </c>
      <c r="B441" s="16" t="s">
        <v>553</v>
      </c>
      <c r="C441" s="16" t="s">
        <v>21</v>
      </c>
      <c r="D441" s="16" t="s">
        <v>22</v>
      </c>
      <c r="E441" s="7" t="n">
        <v>20</v>
      </c>
      <c r="F441" s="16" t="s">
        <v>19</v>
      </c>
      <c r="G441" s="6" t="n">
        <v>0.125</v>
      </c>
      <c r="H441" s="6" t="n">
        <v>30.9</v>
      </c>
      <c r="I441" s="6" t="n">
        <v>51.81</v>
      </c>
      <c r="J441" s="6" t="n">
        <v>0.25</v>
      </c>
      <c r="K441" s="6" t="n">
        <v>2.5</v>
      </c>
      <c r="L441" s="6" t="n">
        <v>2.25</v>
      </c>
      <c r="M441" s="6" t="n">
        <v>0.22</v>
      </c>
      <c r="N441" s="6" t="n">
        <v>0.36</v>
      </c>
    </row>
    <row collapsed="false" customFormat="false" customHeight="false" hidden="false" ht="12.1" outlineLevel="0" r="442">
      <c r="A442" s="37" t="n">
        <v>45422</v>
      </c>
      <c r="B442" s="16" t="s">
        <v>553</v>
      </c>
      <c r="C442" s="16" t="s">
        <v>75</v>
      </c>
      <c r="D442" s="16" t="s">
        <v>76</v>
      </c>
      <c r="E442" s="7" t="n">
        <v>1</v>
      </c>
      <c r="F442" s="16" t="s">
        <v>19</v>
      </c>
      <c r="G442" s="6" t="n">
        <v>0.61</v>
      </c>
      <c r="H442" s="6" t="n">
        <v>99.16</v>
      </c>
      <c r="I442" s="6" t="n">
        <v>53.88</v>
      </c>
      <c r="J442" s="6" t="n">
        <v>0.18</v>
      </c>
      <c r="K442" s="6" t="n">
        <v>0.61</v>
      </c>
      <c r="L442" s="6" t="n">
        <v>0.43</v>
      </c>
      <c r="M442" s="6" t="n">
        <v>0.8</v>
      </c>
      <c r="N442" s="6" t="n">
        <v>0.43</v>
      </c>
    </row>
    <row collapsed="false" customFormat="false" customHeight="false" hidden="false" ht="12.1" outlineLevel="0" r="443">
      <c r="A443" s="37" t="n">
        <v>45422</v>
      </c>
      <c r="B443" s="16" t="s">
        <v>553</v>
      </c>
      <c r="C443" s="16" t="s">
        <v>95</v>
      </c>
      <c r="D443" s="16" t="s">
        <v>96</v>
      </c>
      <c r="E443" s="7" t="n">
        <v>1</v>
      </c>
      <c r="F443" s="16" t="s">
        <v>19</v>
      </c>
      <c r="G443" s="6" t="n">
        <v>0.28</v>
      </c>
      <c r="H443" s="6" t="n">
        <v>20.51</v>
      </c>
      <c r="I443" s="6" t="n">
        <v>37</v>
      </c>
      <c r="J443" s="6" t="n">
        <v>0.03</v>
      </c>
      <c r="K443" s="6" t="n">
        <v>0.28</v>
      </c>
      <c r="L443" s="6" t="n">
        <v>0.25</v>
      </c>
      <c r="M443" s="6" t="n">
        <v>0.68</v>
      </c>
      <c r="N443" s="6" t="n">
        <v>1.22</v>
      </c>
    </row>
    <row collapsed="false" customFormat="false" customHeight="false" hidden="false" ht="12.1" outlineLevel="0" r="444">
      <c r="A444" s="37" t="n">
        <v>45425</v>
      </c>
      <c r="B444" s="16" t="s">
        <v>553</v>
      </c>
      <c r="C444" s="16" t="s">
        <v>81</v>
      </c>
      <c r="D444" s="16" t="s">
        <v>82</v>
      </c>
      <c r="E444" s="7" t="n">
        <v>3</v>
      </c>
      <c r="F444" s="16" t="s">
        <v>19</v>
      </c>
      <c r="G444" s="6" t="n">
        <v>0.303</v>
      </c>
      <c r="H444" s="6" t="n">
        <v>51.64</v>
      </c>
      <c r="I444" s="6" t="n">
        <v>42.32</v>
      </c>
      <c r="J444" s="6" t="n">
        <v>0.09</v>
      </c>
      <c r="K444" s="6" t="n">
        <v>0.909</v>
      </c>
      <c r="L444" s="6" t="n">
        <v>0.82</v>
      </c>
      <c r="M444" s="6" t="n">
        <v>0.65</v>
      </c>
      <c r="N444" s="6" t="n">
        <v>0.53</v>
      </c>
    </row>
    <row collapsed="false" customFormat="false" customHeight="false" hidden="false" ht="12.1" outlineLevel="0" r="445">
      <c r="A445" s="37" t="n">
        <v>45426</v>
      </c>
      <c r="B445" s="16" t="s">
        <v>553</v>
      </c>
      <c r="C445" s="16" t="s">
        <v>63</v>
      </c>
      <c r="D445" s="16" t="s">
        <v>64</v>
      </c>
      <c r="E445" s="7" t="n">
        <v>8</v>
      </c>
      <c r="F445" s="16" t="s">
        <v>19</v>
      </c>
      <c r="G445" s="6" t="n">
        <v>0.67</v>
      </c>
      <c r="H445" s="6" t="n">
        <v>37.83</v>
      </c>
      <c r="I445" s="6" t="n">
        <v>29.09</v>
      </c>
      <c r="J445" s="6" t="n">
        <v>0.8</v>
      </c>
      <c r="K445" s="6" t="n">
        <v>5.36</v>
      </c>
      <c r="L445" s="6" t="n">
        <v>4.56</v>
      </c>
      <c r="M445" s="6" t="n">
        <v>1.96</v>
      </c>
      <c r="N445" s="6" t="n">
        <v>1.51</v>
      </c>
    </row>
    <row collapsed="false" customFormat="false" customHeight="false" hidden="false" ht="12.1" outlineLevel="0" r="446">
      <c r="A446" s="37" t="n">
        <v>45427</v>
      </c>
      <c r="B446" s="16" t="s">
        <v>553</v>
      </c>
      <c r="C446" s="16" t="s">
        <v>65</v>
      </c>
      <c r="D446" s="16" t="s">
        <v>66</v>
      </c>
      <c r="E446" s="7" t="n">
        <v>1</v>
      </c>
      <c r="F446" s="16" t="s">
        <v>19</v>
      </c>
      <c r="G446" s="6" t="n">
        <v>0.75</v>
      </c>
      <c r="H446" s="6" t="n">
        <v>416.56</v>
      </c>
      <c r="I446" s="6" t="n">
        <v>216.5</v>
      </c>
      <c r="J446" s="6" t="n">
        <v>0.08</v>
      </c>
      <c r="K446" s="6" t="n">
        <v>0.75</v>
      </c>
      <c r="L446" s="6" t="n">
        <v>0.67</v>
      </c>
      <c r="M446" s="6" t="n">
        <v>0.31</v>
      </c>
      <c r="N446" s="6" t="n">
        <v>0.16</v>
      </c>
    </row>
    <row collapsed="false" customFormat="false" customHeight="false" hidden="false" ht="12.1" outlineLevel="0" r="447">
      <c r="A447" s="37" t="n">
        <v>45428</v>
      </c>
      <c r="B447" s="16" t="s">
        <v>553</v>
      </c>
      <c r="C447" s="16" t="s">
        <v>67</v>
      </c>
      <c r="D447" s="16" t="s">
        <v>68</v>
      </c>
      <c r="E447" s="7" t="n">
        <v>1</v>
      </c>
      <c r="F447" s="16" t="s">
        <v>19</v>
      </c>
      <c r="G447" s="6" t="n">
        <v>2.25</v>
      </c>
      <c r="H447" s="6" t="n">
        <v>319.04</v>
      </c>
      <c r="I447" s="6" t="n">
        <v>220.25</v>
      </c>
      <c r="J447" s="6" t="n">
        <v>0.23</v>
      </c>
      <c r="K447" s="6" t="n">
        <v>2.25</v>
      </c>
      <c r="L447" s="6" t="n">
        <v>2.02</v>
      </c>
      <c r="M447" s="6" t="n">
        <v>0.92</v>
      </c>
      <c r="N447" s="6" t="n">
        <v>0.63</v>
      </c>
    </row>
    <row collapsed="false" customFormat="false" customHeight="false" hidden="false" ht="12.1" outlineLevel="0" r="448">
      <c r="A448" s="37" t="n">
        <v>45428</v>
      </c>
      <c r="B448" s="16" t="s">
        <v>553</v>
      </c>
      <c r="C448" s="16" t="s">
        <v>85</v>
      </c>
      <c r="D448" s="16" t="s">
        <v>86</v>
      </c>
      <c r="E448" s="7" t="n">
        <v>1</v>
      </c>
      <c r="F448" s="16" t="s">
        <v>19</v>
      </c>
      <c r="G448" s="6" t="n">
        <v>0.376</v>
      </c>
      <c r="H448" s="6" t="n">
        <v>45.7</v>
      </c>
      <c r="I448" s="6" t="n">
        <v>38.77</v>
      </c>
      <c r="J448" s="6" t="n">
        <v>0.11</v>
      </c>
      <c r="K448" s="6" t="n">
        <v>0.376</v>
      </c>
      <c r="L448" s="6" t="n">
        <v>0.27</v>
      </c>
      <c r="M448" s="6" t="n">
        <v>0.7</v>
      </c>
      <c r="N448" s="6" t="n">
        <v>0.59</v>
      </c>
    </row>
    <row collapsed="false" customFormat="false" customHeight="false" hidden="false" ht="12.1" outlineLevel="0" r="449">
      <c r="A449" s="37" t="n">
        <v>45429</v>
      </c>
      <c r="B449" s="16" t="s">
        <v>553</v>
      </c>
      <c r="C449" s="16" t="s">
        <v>42</v>
      </c>
      <c r="D449" s="16" t="s">
        <v>43</v>
      </c>
      <c r="E449" s="7" t="n">
        <v>10</v>
      </c>
      <c r="F449" s="16" t="s">
        <v>19</v>
      </c>
      <c r="G449" s="6" t="n">
        <v>0.68</v>
      </c>
      <c r="H449" s="6" t="n">
        <v>104.23</v>
      </c>
      <c r="I449" s="6" t="n">
        <v>64.48</v>
      </c>
      <c r="J449" s="6" t="n">
        <v>0.68</v>
      </c>
      <c r="K449" s="6" t="n">
        <v>6.8</v>
      </c>
      <c r="L449" s="6" t="n">
        <v>6.12</v>
      </c>
      <c r="M449" s="6" t="n">
        <v>0.95</v>
      </c>
      <c r="N449" s="6" t="n">
        <v>0.59</v>
      </c>
    </row>
    <row collapsed="false" customFormat="false" customHeight="false" hidden="false" ht="12.1" outlineLevel="0" r="450">
      <c r="A450" s="37" t="n">
        <v>45432</v>
      </c>
      <c r="B450" s="16" t="s">
        <v>553</v>
      </c>
      <c r="C450" s="16" t="s">
        <v>57</v>
      </c>
      <c r="D450" s="16" t="s">
        <v>58</v>
      </c>
      <c r="E450" s="7" t="n">
        <v>2</v>
      </c>
      <c r="F450" s="16" t="s">
        <v>19</v>
      </c>
      <c r="G450" s="6" t="n">
        <v>1.24</v>
      </c>
      <c r="H450" s="6" t="n">
        <v>154.64</v>
      </c>
      <c r="I450" s="6" t="n">
        <v>150.71</v>
      </c>
      <c r="J450" s="6" t="n">
        <v>0.25</v>
      </c>
      <c r="K450" s="6" t="n">
        <v>2.48</v>
      </c>
      <c r="L450" s="6" t="n">
        <v>2.23</v>
      </c>
      <c r="M450" s="6" t="n">
        <v>0.74</v>
      </c>
      <c r="N450" s="6" t="n">
        <v>0.72</v>
      </c>
    </row>
    <row collapsed="false" customFormat="false" customHeight="false" hidden="false" ht="12.1" outlineLevel="0" r="451">
      <c r="A451" s="37" t="n">
        <v>45432</v>
      </c>
      <c r="B451" s="16" t="s">
        <v>553</v>
      </c>
      <c r="C451" s="16" t="s">
        <v>89</v>
      </c>
      <c r="D451" s="16" t="s">
        <v>90</v>
      </c>
      <c r="E451" s="7" t="n">
        <v>4</v>
      </c>
      <c r="F451" s="16" t="s">
        <v>19</v>
      </c>
      <c r="G451" s="6" t="n">
        <v>0.25</v>
      </c>
      <c r="H451" s="6" t="n">
        <v>18.18</v>
      </c>
      <c r="I451" s="6" t="n">
        <v>44.49</v>
      </c>
      <c r="J451" s="6" t="n">
        <v>0.1</v>
      </c>
      <c r="K451" s="6" t="n">
        <v>1</v>
      </c>
      <c r="L451" s="6" t="n">
        <v>0.9</v>
      </c>
      <c r="M451" s="6" t="n">
        <v>0.51</v>
      </c>
      <c r="N451" s="6" t="n">
        <v>1.24</v>
      </c>
    </row>
    <row collapsed="false" customFormat="false" customHeight="false" hidden="false" ht="12.1" outlineLevel="0" r="452">
      <c r="A452" s="37" t="n">
        <v>45435</v>
      </c>
      <c r="B452" s="16" t="s">
        <v>553</v>
      </c>
      <c r="C452" s="16" t="s">
        <v>79</v>
      </c>
      <c r="D452" s="16" t="s">
        <v>80</v>
      </c>
      <c r="E452" s="7" t="n">
        <v>1</v>
      </c>
      <c r="F452" s="16" t="s">
        <v>19</v>
      </c>
      <c r="G452" s="6" t="n">
        <v>0.7</v>
      </c>
      <c r="H452" s="6" t="n">
        <v>101.49</v>
      </c>
      <c r="I452" s="6" t="n">
        <v>161.42</v>
      </c>
      <c r="J452" s="6" t="n">
        <v>0.07</v>
      </c>
      <c r="K452" s="6" t="n">
        <v>0.7</v>
      </c>
      <c r="L452" s="6" t="n">
        <v>0.63</v>
      </c>
      <c r="M452" s="6" t="n">
        <v>0.39</v>
      </c>
      <c r="N452" s="6" t="n">
        <v>0.62</v>
      </c>
    </row>
    <row collapsed="false" customFormat="false" customHeight="false" hidden="false" ht="12.1" outlineLevel="0" r="453">
      <c r="A453" s="37" t="n">
        <v>45436</v>
      </c>
      <c r="B453" s="16" t="s">
        <v>553</v>
      </c>
      <c r="C453" s="16" t="s">
        <v>24</v>
      </c>
      <c r="D453" s="16" t="s">
        <v>25</v>
      </c>
      <c r="E453" s="7" t="n">
        <v>4</v>
      </c>
      <c r="F453" s="16" t="s">
        <v>19</v>
      </c>
      <c r="G453" s="6" t="n">
        <v>2.06</v>
      </c>
      <c r="H453" s="6" t="n">
        <v>467.21</v>
      </c>
      <c r="I453" s="6" t="n">
        <v>335.52</v>
      </c>
      <c r="J453" s="6" t="n">
        <v>0.82</v>
      </c>
      <c r="K453" s="6" t="n">
        <v>8.24</v>
      </c>
      <c r="L453" s="6" t="n">
        <v>7.42</v>
      </c>
      <c r="M453" s="6" t="n">
        <v>0.55</v>
      </c>
      <c r="N453" s="6" t="n">
        <v>0.4</v>
      </c>
    </row>
    <row collapsed="false" customFormat="false" customHeight="false" hidden="false" ht="12.1" outlineLevel="0" r="454">
      <c r="A454" s="37" t="n">
        <v>45442</v>
      </c>
      <c r="B454" s="16" t="s">
        <v>553</v>
      </c>
      <c r="C454" s="16" t="s">
        <v>69</v>
      </c>
      <c r="D454" s="16" t="s">
        <v>70</v>
      </c>
      <c r="E454" s="7" t="n">
        <v>1</v>
      </c>
      <c r="F454" s="16" t="s">
        <v>19</v>
      </c>
      <c r="G454" s="6" t="n">
        <v>2.25</v>
      </c>
      <c r="H454" s="6" t="n">
        <v>323.66</v>
      </c>
      <c r="I454" s="6" t="n">
        <v>273.95</v>
      </c>
      <c r="J454" s="6" t="n">
        <v>0.23</v>
      </c>
      <c r="K454" s="6" t="n">
        <v>2.25</v>
      </c>
      <c r="L454" s="6" t="n">
        <v>2.02</v>
      </c>
      <c r="M454" s="6" t="n">
        <v>0.74</v>
      </c>
      <c r="N454" s="6" t="n">
        <v>0.62</v>
      </c>
    </row>
    <row collapsed="false" customFormat="false" customHeight="false" hidden="false" ht="12.1" outlineLevel="0" r="455">
      <c r="A455" s="37" t="n">
        <v>45449</v>
      </c>
      <c r="B455" s="16" t="s">
        <v>553</v>
      </c>
      <c r="C455" s="16" t="s">
        <v>87</v>
      </c>
      <c r="D455" s="16" t="s">
        <v>88</v>
      </c>
      <c r="E455" s="7" t="n">
        <v>2</v>
      </c>
      <c r="F455" s="16" t="s">
        <v>19</v>
      </c>
      <c r="G455" s="6" t="n">
        <v>0.4</v>
      </c>
      <c r="H455" s="6" t="n">
        <v>34.27</v>
      </c>
      <c r="I455" s="6" t="n">
        <v>31.51</v>
      </c>
      <c r="J455" s="6" t="n">
        <v>0.08</v>
      </c>
      <c r="K455" s="6" t="n">
        <v>0.8</v>
      </c>
      <c r="L455" s="6" t="n">
        <v>0.72</v>
      </c>
      <c r="M455" s="6" t="n">
        <v>1.14</v>
      </c>
      <c r="N455" s="6" t="n">
        <v>1.05</v>
      </c>
    </row>
    <row collapsed="false" customFormat="false" customHeight="false" hidden="false" ht="12.1" outlineLevel="0" r="456">
      <c r="A456" s="37" t="n">
        <v>45450</v>
      </c>
      <c r="B456" s="16" t="s">
        <v>553</v>
      </c>
      <c r="C456" s="16" t="s">
        <v>27</v>
      </c>
      <c r="D456" s="16" t="s">
        <v>28</v>
      </c>
      <c r="E456" s="7" t="n">
        <v>2</v>
      </c>
      <c r="F456" s="16" t="s">
        <v>19</v>
      </c>
      <c r="G456" s="6" t="n">
        <v>5.1</v>
      </c>
      <c r="H456" s="6" t="n">
        <v>773.4301</v>
      </c>
      <c r="I456" s="6" t="n">
        <v>689.85</v>
      </c>
      <c r="J456" s="6" t="n">
        <v>1.02</v>
      </c>
      <c r="K456" s="6" t="n">
        <v>10.2</v>
      </c>
      <c r="L456" s="6" t="n">
        <v>9.18</v>
      </c>
      <c r="M456" s="6" t="n">
        <v>0.67</v>
      </c>
      <c r="N456" s="6" t="n">
        <v>0.59</v>
      </c>
    </row>
    <row collapsed="false" customFormat="false" customHeight="false" hidden="false" ht="12.1" outlineLevel="0" r="457">
      <c r="A457" s="37" t="n">
        <v>45460</v>
      </c>
      <c r="B457" s="16" t="s">
        <v>553</v>
      </c>
      <c r="C457" s="16" t="s">
        <v>36</v>
      </c>
      <c r="D457" s="16" t="s">
        <v>37</v>
      </c>
      <c r="E457" s="7" t="n">
        <v>10</v>
      </c>
      <c r="F457" s="16" t="s">
        <v>19</v>
      </c>
      <c r="G457" s="6" t="n">
        <v>0.77</v>
      </c>
      <c r="H457" s="6" t="n">
        <v>129.48</v>
      </c>
      <c r="I457" s="6" t="n">
        <v>78.25</v>
      </c>
      <c r="J457" s="6" t="n">
        <v>0.77</v>
      </c>
      <c r="K457" s="6" t="n">
        <v>7.7</v>
      </c>
      <c r="L457" s="6" t="n">
        <v>6.93</v>
      </c>
      <c r="M457" s="6" t="n">
        <v>0.89</v>
      </c>
      <c r="N457" s="6" t="n">
        <v>0.54</v>
      </c>
    </row>
    <row collapsed="false" customFormat="false" customHeight="false" hidden="false" ht="12.1" outlineLevel="0" r="458">
      <c r="A458" s="37" t="n">
        <v>45464</v>
      </c>
      <c r="B458" s="16" t="s">
        <v>553</v>
      </c>
      <c r="C458" s="16" t="s">
        <v>73</v>
      </c>
      <c r="D458" s="16" t="s">
        <v>74</v>
      </c>
      <c r="E458" s="7" t="n">
        <v>2</v>
      </c>
      <c r="F458" s="16" t="s">
        <v>19</v>
      </c>
      <c r="G458" s="6" t="n">
        <v>1.09</v>
      </c>
      <c r="H458" s="6" t="n">
        <v>101</v>
      </c>
      <c r="I458" s="6" t="n">
        <v>69.13</v>
      </c>
      <c r="J458" s="6" t="n">
        <v>0.22</v>
      </c>
      <c r="K458" s="6" t="n">
        <v>2.18</v>
      </c>
      <c r="L458" s="6" t="n">
        <v>1.96</v>
      </c>
      <c r="M458" s="6" t="n">
        <v>1.42</v>
      </c>
      <c r="N458" s="6" t="n">
        <v>0.97</v>
      </c>
    </row>
    <row collapsed="false" customFormat="false" customHeight="false" hidden="false" ht="12.1" outlineLevel="0" r="459">
      <c r="A459" s="37" t="n">
        <v>45464</v>
      </c>
      <c r="B459" s="16" t="s">
        <v>553</v>
      </c>
      <c r="C459" s="16" t="s">
        <v>33</v>
      </c>
      <c r="D459" s="16" t="s">
        <v>34</v>
      </c>
      <c r="E459" s="7" t="n">
        <v>20</v>
      </c>
      <c r="F459" s="16" t="s">
        <v>19</v>
      </c>
      <c r="G459" s="6" t="n">
        <v>0.19</v>
      </c>
      <c r="H459" s="6" t="n">
        <v>64.22</v>
      </c>
      <c r="I459" s="6" t="n">
        <v>36.22</v>
      </c>
      <c r="J459" s="6" t="n">
        <v>0.38</v>
      </c>
      <c r="K459" s="6" t="n">
        <v>3.8</v>
      </c>
      <c r="L459" s="6" t="n">
        <v>3.42</v>
      </c>
      <c r="M459" s="6" t="n">
        <v>0.47</v>
      </c>
      <c r="N459" s="6" t="n">
        <v>0.27</v>
      </c>
    </row>
    <row collapsed="false" customFormat="false" customHeight="false" hidden="false" ht="12.1" outlineLevel="0" r="460">
      <c r="A460" s="37" t="n">
        <v>45467</v>
      </c>
      <c r="B460" s="16" t="s">
        <v>553</v>
      </c>
      <c r="C460" s="16" t="s">
        <v>54</v>
      </c>
      <c r="D460" s="16" t="s">
        <v>55</v>
      </c>
      <c r="E460" s="7" t="n">
        <v>2</v>
      </c>
      <c r="F460" s="16" t="s">
        <v>19</v>
      </c>
      <c r="G460" s="6" t="n">
        <v>5.25</v>
      </c>
      <c r="H460" s="6" t="n">
        <v>1658.63</v>
      </c>
      <c r="I460" s="6" t="n">
        <v>454.23</v>
      </c>
      <c r="J460" s="6" t="n">
        <v>1.05</v>
      </c>
      <c r="K460" s="6" t="n">
        <v>10.5</v>
      </c>
      <c r="L460" s="6" t="n">
        <v>9.45</v>
      </c>
      <c r="M460" s="6" t="n">
        <v>1.04</v>
      </c>
      <c r="N460" s="6" t="n">
        <v>0.28</v>
      </c>
    </row>
    <row collapsed="false" customFormat="false" customHeight="false" hidden="false" ht="12.1" outlineLevel="0" r="461">
      <c r="A461" s="37" t="n">
        <v>45471</v>
      </c>
      <c r="B461" s="16" t="s">
        <v>553</v>
      </c>
      <c r="C461" s="16" t="s">
        <v>83</v>
      </c>
      <c r="D461" s="16" t="s">
        <v>84</v>
      </c>
      <c r="E461" s="7" t="n">
        <v>1</v>
      </c>
      <c r="F461" s="16" t="s">
        <v>19</v>
      </c>
      <c r="G461" s="6" t="n">
        <v>1.9</v>
      </c>
      <c r="H461" s="6" t="n">
        <v>110.01</v>
      </c>
      <c r="I461" s="6" t="n">
        <v>153.35</v>
      </c>
      <c r="J461" s="6" t="n">
        <v>0.57</v>
      </c>
      <c r="K461" s="6" t="n">
        <v>1.9</v>
      </c>
      <c r="L461" s="6" t="n">
        <v>1.33</v>
      </c>
      <c r="M461" s="6" t="n">
        <v>0.87</v>
      </c>
      <c r="N461" s="6" t="n">
        <v>1.21</v>
      </c>
    </row>
    <row collapsed="false" customFormat="false" customHeight="false" hidden="false" ht="12.1" outlineLevel="0" r="462">
      <c r="A462" s="37" t="n">
        <v>45471</v>
      </c>
      <c r="B462" s="16" t="s">
        <v>553</v>
      </c>
      <c r="C462" s="16" t="s">
        <v>97</v>
      </c>
      <c r="D462" s="16" t="s">
        <v>98</v>
      </c>
      <c r="E462" s="7" t="n">
        <v>4</v>
      </c>
      <c r="F462" s="16" t="s">
        <v>19</v>
      </c>
      <c r="G462" s="6" t="n">
        <v>0.25</v>
      </c>
      <c r="H462" s="6" t="n">
        <v>12.3</v>
      </c>
      <c r="I462" s="6" t="n">
        <v>22.59</v>
      </c>
      <c r="J462" s="6" t="n">
        <v>0.1</v>
      </c>
      <c r="K462" s="6" t="n">
        <v>1</v>
      </c>
      <c r="L462" s="6" t="n">
        <v>0.9</v>
      </c>
      <c r="M462" s="6" t="n">
        <v>1</v>
      </c>
      <c r="N462" s="6" t="n">
        <v>1.83</v>
      </c>
    </row>
    <row collapsed="false" customFormat="false" customHeight="false" hidden="false" ht="12.1" outlineLevel="0" r="463">
      <c r="A463" s="37" t="n">
        <v>45478</v>
      </c>
      <c r="B463" s="16" t="s">
        <v>553</v>
      </c>
      <c r="C463" s="16" t="s">
        <v>45</v>
      </c>
      <c r="D463" s="16" t="s">
        <v>46</v>
      </c>
      <c r="E463" s="7" t="n">
        <v>3</v>
      </c>
      <c r="F463" s="16" t="s">
        <v>19</v>
      </c>
      <c r="G463" s="6" t="n">
        <v>1.15</v>
      </c>
      <c r="H463" s="6" t="n">
        <v>208.69</v>
      </c>
      <c r="I463" s="6" t="n">
        <v>100.86</v>
      </c>
      <c r="J463" s="6" t="n">
        <v>0.35</v>
      </c>
      <c r="K463" s="6" t="n">
        <v>3.45</v>
      </c>
      <c r="L463" s="6" t="n">
        <v>3.1</v>
      </c>
      <c r="M463" s="6" t="n">
        <v>1.02</v>
      </c>
      <c r="N463" s="6" t="n">
        <v>0.5</v>
      </c>
    </row>
    <row collapsed="false" customFormat="false" customHeight="false" hidden="false" ht="12.1" outlineLevel="0" r="464">
      <c r="A464" s="37" t="n">
        <v>45478</v>
      </c>
      <c r="B464" s="16" t="s">
        <v>553</v>
      </c>
      <c r="C464" s="16" t="s">
        <v>51</v>
      </c>
      <c r="D464" s="16" t="s">
        <v>52</v>
      </c>
      <c r="E464" s="7" t="n">
        <v>7</v>
      </c>
      <c r="F464" s="16" t="s">
        <v>19</v>
      </c>
      <c r="G464" s="6" t="n">
        <v>0.4</v>
      </c>
      <c r="H464" s="6" t="n">
        <v>47.09</v>
      </c>
      <c r="I464" s="6" t="n">
        <v>41.65</v>
      </c>
      <c r="J464" s="6" t="n">
        <v>0.28</v>
      </c>
      <c r="K464" s="6" t="n">
        <v>2.8</v>
      </c>
      <c r="L464" s="6" t="n">
        <v>2.52</v>
      </c>
      <c r="M464" s="6" t="n">
        <v>0.86</v>
      </c>
      <c r="N464" s="6" t="n">
        <v>0.76</v>
      </c>
    </row>
    <row collapsed="false" customFormat="false" customHeight="false" hidden="false" ht="12.1" outlineLevel="0" r="465">
      <c r="A465" s="37" t="n">
        <v>45478</v>
      </c>
      <c r="B465" s="16" t="s">
        <v>553</v>
      </c>
      <c r="C465" s="16" t="s">
        <v>71</v>
      </c>
      <c r="D465" s="16" t="s">
        <v>72</v>
      </c>
      <c r="E465" s="7" t="n">
        <v>6</v>
      </c>
      <c r="F465" s="16" t="s">
        <v>19</v>
      </c>
      <c r="G465" s="6" t="n">
        <v>0.6</v>
      </c>
      <c r="H465" s="6" t="n">
        <v>40.06</v>
      </c>
      <c r="I465" s="6" t="n">
        <v>62.68</v>
      </c>
      <c r="J465" s="6" t="n">
        <v>0.36</v>
      </c>
      <c r="K465" s="6" t="n">
        <v>3.6</v>
      </c>
      <c r="L465" s="6" t="n">
        <v>3.24</v>
      </c>
      <c r="M465" s="6" t="n">
        <v>0.86</v>
      </c>
      <c r="N465" s="6" t="n">
        <v>1.35</v>
      </c>
    </row>
    <row collapsed="false" customFormat="false" customHeight="false" hidden="false" ht="12.1" outlineLevel="0" r="466">
      <c r="A466" s="37" t="n">
        <v>45488</v>
      </c>
      <c r="B466" s="16" t="s">
        <v>553</v>
      </c>
      <c r="C466" s="16" t="s">
        <v>30</v>
      </c>
      <c r="D466" s="16" t="s">
        <v>31</v>
      </c>
      <c r="E466" s="7" t="n">
        <v>6</v>
      </c>
      <c r="F466" s="16" t="s">
        <v>19</v>
      </c>
      <c r="G466" s="6" t="n">
        <v>1.55</v>
      </c>
      <c r="H466" s="6" t="n">
        <v>170.28</v>
      </c>
      <c r="I466" s="6" t="n">
        <v>104.94</v>
      </c>
      <c r="J466" s="6" t="n">
        <v>0.93</v>
      </c>
      <c r="K466" s="6" t="n">
        <v>9.3</v>
      </c>
      <c r="L466" s="6" t="n">
        <v>8.37</v>
      </c>
      <c r="M466" s="6" t="n">
        <v>1.33</v>
      </c>
      <c r="N466" s="6" t="n">
        <v>0.82</v>
      </c>
    </row>
    <row collapsed="false" customFormat="false" customHeight="false" hidden="false" ht="12.1" outlineLevel="0" r="467">
      <c r="A467" s="37" t="n">
        <v>45488</v>
      </c>
      <c r="B467" s="16" t="s">
        <v>553</v>
      </c>
      <c r="C467" s="16" t="s">
        <v>54</v>
      </c>
      <c r="D467" s="16" t="s">
        <v>55</v>
      </c>
      <c r="E467" s="7" t="n">
        <v>2</v>
      </c>
      <c r="F467" s="16" t="s">
        <v>19</v>
      </c>
      <c r="G467" s="6" t="n">
        <v>10</v>
      </c>
      <c r="H467" s="6" t="n">
        <v>1700.67</v>
      </c>
      <c r="I467" s="6" t="n">
        <v>454.23</v>
      </c>
      <c r="J467" s="6" t="n">
        <v>2</v>
      </c>
      <c r="K467" s="6" t="n">
        <v>20</v>
      </c>
      <c r="L467" s="6" t="n">
        <v>18</v>
      </c>
      <c r="M467" s="6" t="n">
        <v>1.98</v>
      </c>
      <c r="N467" s="6" t="n">
        <v>0.53</v>
      </c>
    </row>
    <row collapsed="false" customFormat="false" customHeight="false" hidden="false" ht="12.1" outlineLevel="0" r="468">
      <c r="A468" s="37" t="n">
        <v>45504</v>
      </c>
      <c r="B468" s="16" t="s">
        <v>553</v>
      </c>
      <c r="C468" s="16" t="s">
        <v>39</v>
      </c>
      <c r="D468" s="16" t="s">
        <v>40</v>
      </c>
      <c r="E468" s="7" t="n">
        <v>32</v>
      </c>
      <c r="F468" s="16" t="s">
        <v>19</v>
      </c>
      <c r="G468" s="6" t="n">
        <v>0.525</v>
      </c>
      <c r="H468" s="6" t="n">
        <v>29.56</v>
      </c>
      <c r="I468" s="6" t="n">
        <v>20.18</v>
      </c>
      <c r="J468" s="6" t="n">
        <v>1.68</v>
      </c>
      <c r="K468" s="6" t="n">
        <v>16.8</v>
      </c>
      <c r="L468" s="6" t="n">
        <v>15.12</v>
      </c>
      <c r="M468" s="6" t="n">
        <v>2.34</v>
      </c>
      <c r="N468" s="6" t="n">
        <v>1.6</v>
      </c>
    </row>
    <row collapsed="false" customFormat="false" customHeight="false" hidden="false" ht="12.1" outlineLevel="0" r="469">
      <c r="A469" s="37" t="n">
        <v>45505</v>
      </c>
      <c r="B469" s="16" t="s">
        <v>553</v>
      </c>
      <c r="C469" s="16" t="s">
        <v>93</v>
      </c>
      <c r="D469" s="16" t="s">
        <v>94</v>
      </c>
      <c r="E469" s="7" t="n">
        <v>2</v>
      </c>
      <c r="F469" s="16" t="s">
        <v>19</v>
      </c>
      <c r="G469" s="6" t="n">
        <v>0.173</v>
      </c>
      <c r="H469" s="6" t="n">
        <v>17.79</v>
      </c>
      <c r="I469" s="6" t="n">
        <v>20.92</v>
      </c>
      <c r="J469" s="6" t="n">
        <v>0.03</v>
      </c>
      <c r="K469" s="6" t="n">
        <v>0.346</v>
      </c>
      <c r="L469" s="6" t="n">
        <v>0.32</v>
      </c>
      <c r="M469" s="6" t="n">
        <v>0.76</v>
      </c>
      <c r="N469" s="6" t="n">
        <v>0.9</v>
      </c>
    </row>
    <row collapsed="false" customFormat="false" customHeight="false" hidden="false" ht="12.1" outlineLevel="0" r="470">
      <c r="A470" s="37" t="n">
        <v>45509</v>
      </c>
      <c r="B470" s="16" t="s">
        <v>553</v>
      </c>
      <c r="C470" s="16" t="s">
        <v>77</v>
      </c>
      <c r="D470" s="16" t="s">
        <v>78</v>
      </c>
      <c r="E470" s="7" t="n">
        <v>13</v>
      </c>
      <c r="F470" s="16" t="s">
        <v>19</v>
      </c>
      <c r="G470" s="6" t="n">
        <v>0.37</v>
      </c>
      <c r="H470" s="6" t="n">
        <v>10.37</v>
      </c>
      <c r="I470" s="6" t="n">
        <v>11.19</v>
      </c>
      <c r="J470" s="6" t="n">
        <v>1.68</v>
      </c>
      <c r="K470" s="6" t="n">
        <v>4.81</v>
      </c>
      <c r="L470" s="6" t="n">
        <v>3.13</v>
      </c>
      <c r="M470" s="6" t="n">
        <v>2.15</v>
      </c>
      <c r="N470" s="6" t="n">
        <v>2.32</v>
      </c>
    </row>
    <row collapsed="false" customFormat="false" customHeight="false" hidden="false" ht="12.1" outlineLevel="0" r="471">
      <c r="A471" s="37" t="n">
        <v>45509</v>
      </c>
      <c r="B471" s="16" t="s">
        <v>553</v>
      </c>
      <c r="C471" s="16" t="s">
        <v>48</v>
      </c>
      <c r="D471" s="16" t="s">
        <v>49</v>
      </c>
      <c r="E471" s="7" t="n">
        <v>6</v>
      </c>
      <c r="F471" s="16" t="s">
        <v>19</v>
      </c>
      <c r="G471" s="6" t="n">
        <v>0.56</v>
      </c>
      <c r="H471" s="6" t="n">
        <v>58.76</v>
      </c>
      <c r="I471" s="6" t="n">
        <v>60.3</v>
      </c>
      <c r="J471" s="6" t="n">
        <v>0.34</v>
      </c>
      <c r="K471" s="6" t="n">
        <v>3.36</v>
      </c>
      <c r="L471" s="6" t="n">
        <v>3.02</v>
      </c>
      <c r="M471" s="6" t="n">
        <v>0.83</v>
      </c>
      <c r="N471" s="6" t="n">
        <v>0.86</v>
      </c>
    </row>
    <row collapsed="false" customFormat="false" customHeight="false" hidden="false" ht="12.1" outlineLevel="0" r="472">
      <c r="A472" s="37" t="n">
        <v>45511</v>
      </c>
      <c r="B472" s="16" t="s">
        <v>553</v>
      </c>
      <c r="C472" s="16" t="s">
        <v>21</v>
      </c>
      <c r="D472" s="16" t="s">
        <v>22</v>
      </c>
      <c r="E472" s="7" t="n">
        <v>20</v>
      </c>
      <c r="F472" s="16" t="s">
        <v>19</v>
      </c>
      <c r="G472" s="6" t="n">
        <v>0.125</v>
      </c>
      <c r="H472" s="6" t="n">
        <v>19.83</v>
      </c>
      <c r="I472" s="6" t="n">
        <v>51.81</v>
      </c>
      <c r="J472" s="6" t="n">
        <v>0.25</v>
      </c>
      <c r="K472" s="6" t="n">
        <v>2.5</v>
      </c>
      <c r="L472" s="6" t="n">
        <v>2.25</v>
      </c>
      <c r="M472" s="6" t="n">
        <v>0.22</v>
      </c>
      <c r="N472" s="6" t="n">
        <v>0.57</v>
      </c>
    </row>
    <row collapsed="false" customFormat="false" customHeight="false" hidden="false" ht="12.1" outlineLevel="0" r="473">
      <c r="A473" s="37" t="n">
        <v>45513</v>
      </c>
      <c r="B473" s="16" t="s">
        <v>553</v>
      </c>
      <c r="C473" s="16" t="s">
        <v>16</v>
      </c>
      <c r="D473" s="16" t="s">
        <v>18</v>
      </c>
      <c r="E473" s="7" t="n">
        <v>16</v>
      </c>
      <c r="F473" s="16" t="s">
        <v>19</v>
      </c>
      <c r="G473" s="6" t="n">
        <v>1.67</v>
      </c>
      <c r="H473" s="6" t="n">
        <v>192.61</v>
      </c>
      <c r="I473" s="6" t="n">
        <v>118.5</v>
      </c>
      <c r="J473" s="6" t="n">
        <v>2.67</v>
      </c>
      <c r="K473" s="6" t="n">
        <v>26.72</v>
      </c>
      <c r="L473" s="6" t="n">
        <v>24.05</v>
      </c>
      <c r="M473" s="6" t="n">
        <v>1.27</v>
      </c>
      <c r="N473" s="6" t="n">
        <v>0.78</v>
      </c>
    </row>
    <row collapsed="false" customFormat="false" customHeight="false" hidden="false" ht="12.1" outlineLevel="0" r="474">
      <c r="A474" s="37" t="n">
        <v>45516</v>
      </c>
      <c r="B474" s="16" t="s">
        <v>553</v>
      </c>
      <c r="C474" s="16" t="s">
        <v>75</v>
      </c>
      <c r="D474" s="16" t="s">
        <v>76</v>
      </c>
      <c r="E474" s="7" t="n">
        <v>1</v>
      </c>
      <c r="F474" s="16" t="s">
        <v>19</v>
      </c>
      <c r="G474" s="6" t="n">
        <v>0.67</v>
      </c>
      <c r="H474" s="6" t="n">
        <v>117.4</v>
      </c>
      <c r="I474" s="6" t="n">
        <v>53.88</v>
      </c>
      <c r="J474" s="6" t="n">
        <v>0.2</v>
      </c>
      <c r="K474" s="6" t="n">
        <v>0.67</v>
      </c>
      <c r="L474" s="6" t="n">
        <v>0.47</v>
      </c>
      <c r="M474" s="6" t="n">
        <v>0.87</v>
      </c>
      <c r="N474" s="6" t="n">
        <v>0.4</v>
      </c>
    </row>
    <row collapsed="false" customFormat="false" customHeight="false" hidden="false" ht="12.1" outlineLevel="0" r="475">
      <c r="A475" s="37" t="n">
        <v>45519</v>
      </c>
      <c r="B475" s="16" t="s">
        <v>553</v>
      </c>
      <c r="C475" s="16" t="s">
        <v>63</v>
      </c>
      <c r="D475" s="16" t="s">
        <v>64</v>
      </c>
      <c r="E475" s="7" t="n">
        <v>8</v>
      </c>
      <c r="F475" s="16" t="s">
        <v>19</v>
      </c>
      <c r="G475" s="6" t="n">
        <v>0.667</v>
      </c>
      <c r="H475" s="6" t="n">
        <v>39.54</v>
      </c>
      <c r="I475" s="6" t="n">
        <v>29.09</v>
      </c>
      <c r="J475" s="6" t="n">
        <v>0.8</v>
      </c>
      <c r="K475" s="6" t="n">
        <v>5.336</v>
      </c>
      <c r="L475" s="6" t="n">
        <v>4.54</v>
      </c>
      <c r="M475" s="6" t="n">
        <v>1.95</v>
      </c>
      <c r="N475" s="6" t="n">
        <v>1.44</v>
      </c>
    </row>
    <row collapsed="false" customFormat="false" customHeight="false" hidden="false" ht="12.1" outlineLevel="0" r="476">
      <c r="A476" s="37" t="n">
        <v>45519</v>
      </c>
      <c r="B476" s="16" t="s">
        <v>553</v>
      </c>
      <c r="C476" s="16" t="s">
        <v>65</v>
      </c>
      <c r="D476" s="16" t="s">
        <v>66</v>
      </c>
      <c r="E476" s="7" t="n">
        <v>1</v>
      </c>
      <c r="F476" s="16" t="s">
        <v>19</v>
      </c>
      <c r="G476" s="6" t="n">
        <v>0.75</v>
      </c>
      <c r="H476" s="6" t="n">
        <v>416.86</v>
      </c>
      <c r="I476" s="6" t="n">
        <v>216.5</v>
      </c>
      <c r="J476" s="6" t="n">
        <v>0.08</v>
      </c>
      <c r="K476" s="6" t="n">
        <v>0.75</v>
      </c>
      <c r="L476" s="6" t="n">
        <v>0.67</v>
      </c>
      <c r="M476" s="6" t="n">
        <v>0.31</v>
      </c>
      <c r="N476" s="6" t="n">
        <v>0.16</v>
      </c>
    </row>
    <row collapsed="false" customFormat="false" customHeight="false" hidden="false" ht="12.1" outlineLevel="0" r="477">
      <c r="A477" s="37" t="n">
        <v>45520</v>
      </c>
      <c r="B477" s="16" t="s">
        <v>553</v>
      </c>
      <c r="C477" s="16" t="s">
        <v>67</v>
      </c>
      <c r="D477" s="16" t="s">
        <v>68</v>
      </c>
      <c r="E477" s="7" t="n">
        <v>1</v>
      </c>
      <c r="F477" s="16" t="s">
        <v>19</v>
      </c>
      <c r="G477" s="6" t="n">
        <v>2.25</v>
      </c>
      <c r="H477" s="6" t="n">
        <v>325.39</v>
      </c>
      <c r="I477" s="6" t="n">
        <v>220.25</v>
      </c>
      <c r="J477" s="6" t="n">
        <v>0.23</v>
      </c>
      <c r="K477" s="6" t="n">
        <v>2.25</v>
      </c>
      <c r="L477" s="6" t="n">
        <v>2.02</v>
      </c>
      <c r="M477" s="6" t="n">
        <v>0.92</v>
      </c>
      <c r="N477" s="6" t="n">
        <v>0.62</v>
      </c>
    </row>
    <row collapsed="false" customFormat="false" customHeight="false" hidden="false" ht="12.1" outlineLevel="0" r="478">
      <c r="A478" s="37" t="n">
        <v>45520</v>
      </c>
      <c r="B478" s="16" t="s">
        <v>553</v>
      </c>
      <c r="C478" s="16" t="s">
        <v>85</v>
      </c>
      <c r="D478" s="16" t="s">
        <v>86</v>
      </c>
      <c r="E478" s="7" t="n">
        <v>1</v>
      </c>
      <c r="F478" s="16" t="s">
        <v>19</v>
      </c>
      <c r="G478" s="6" t="n">
        <v>0.386</v>
      </c>
      <c r="H478" s="6" t="n">
        <v>41.4</v>
      </c>
      <c r="I478" s="6" t="n">
        <v>38.77</v>
      </c>
      <c r="J478" s="6" t="n">
        <v>0.12</v>
      </c>
      <c r="K478" s="6" t="n">
        <v>0.386</v>
      </c>
      <c r="L478" s="6" t="n">
        <v>0.27</v>
      </c>
      <c r="M478" s="6" t="n">
        <v>0.7</v>
      </c>
      <c r="N478" s="6" t="n">
        <v>0.65</v>
      </c>
    </row>
    <row collapsed="false" customFormat="false" customHeight="false" hidden="false" ht="12.1" outlineLevel="0" r="479">
      <c r="A479" s="37" t="n">
        <v>45520</v>
      </c>
      <c r="B479" s="16" t="s">
        <v>553</v>
      </c>
      <c r="C479" s="16" t="s">
        <v>95</v>
      </c>
      <c r="D479" s="16" t="s">
        <v>96</v>
      </c>
      <c r="E479" s="7" t="n">
        <v>1</v>
      </c>
      <c r="F479" s="16" t="s">
        <v>19</v>
      </c>
      <c r="G479" s="6" t="n">
        <v>0.28</v>
      </c>
      <c r="H479" s="6" t="n">
        <v>20.22</v>
      </c>
      <c r="I479" s="6" t="n">
        <v>37</v>
      </c>
      <c r="J479" s="6" t="n">
        <v>0.03</v>
      </c>
      <c r="K479" s="6" t="n">
        <v>0.28</v>
      </c>
      <c r="L479" s="6" t="n">
        <v>0.25</v>
      </c>
      <c r="M479" s="6" t="n">
        <v>0.68</v>
      </c>
      <c r="N479" s="6" t="n">
        <v>1.24</v>
      </c>
    </row>
    <row collapsed="false" customFormat="false" customHeight="false" hidden="false" ht="12.1" outlineLevel="0" r="480">
      <c r="A480" s="37" t="n">
        <v>45523</v>
      </c>
      <c r="B480" s="16" t="s">
        <v>553</v>
      </c>
      <c r="C480" s="16" t="s">
        <v>42</v>
      </c>
      <c r="D480" s="16" t="s">
        <v>43</v>
      </c>
      <c r="E480" s="7" t="n">
        <v>10</v>
      </c>
      <c r="F480" s="16" t="s">
        <v>19</v>
      </c>
      <c r="G480" s="6" t="n">
        <v>0.68</v>
      </c>
      <c r="H480" s="6" t="n">
        <v>96.51</v>
      </c>
      <c r="I480" s="6" t="n">
        <v>64.48</v>
      </c>
      <c r="J480" s="6" t="n">
        <v>0.68</v>
      </c>
      <c r="K480" s="6" t="n">
        <v>6.8</v>
      </c>
      <c r="L480" s="6" t="n">
        <v>6.12</v>
      </c>
      <c r="M480" s="6" t="n">
        <v>0.95</v>
      </c>
      <c r="N480" s="6" t="n">
        <v>0.63</v>
      </c>
    </row>
    <row collapsed="false" customFormat="false" customHeight="false" hidden="false" ht="12.1" outlineLevel="0" r="481">
      <c r="A481" s="37" t="n">
        <v>45525</v>
      </c>
      <c r="B481" s="16" t="s">
        <v>553</v>
      </c>
      <c r="C481" s="16" t="s">
        <v>89</v>
      </c>
      <c r="D481" s="16" t="s">
        <v>90</v>
      </c>
      <c r="E481" s="7" t="n">
        <v>4</v>
      </c>
      <c r="F481" s="16" t="s">
        <v>19</v>
      </c>
      <c r="G481" s="6" t="n">
        <v>0.25</v>
      </c>
      <c r="H481" s="6" t="n">
        <v>10.73</v>
      </c>
      <c r="I481" s="6" t="n">
        <v>44.49</v>
      </c>
      <c r="J481" s="6" t="n">
        <v>0.1</v>
      </c>
      <c r="K481" s="6" t="n">
        <v>1</v>
      </c>
      <c r="L481" s="6" t="n">
        <v>0.9</v>
      </c>
      <c r="M481" s="6" t="n">
        <v>0.51</v>
      </c>
      <c r="N481" s="6" t="n">
        <v>2.1</v>
      </c>
    </row>
    <row collapsed="false" customFormat="false" customHeight="false" hidden="false" ht="12.1" outlineLevel="0" r="482">
      <c r="A482" s="37" t="n">
        <v>45530</v>
      </c>
      <c r="B482" s="16" t="s">
        <v>553</v>
      </c>
      <c r="C482" s="16" t="s">
        <v>79</v>
      </c>
      <c r="D482" s="16" t="s">
        <v>80</v>
      </c>
      <c r="E482" s="7" t="n">
        <v>1</v>
      </c>
      <c r="F482" s="16" t="s">
        <v>19</v>
      </c>
      <c r="G482" s="6" t="n">
        <v>0.7</v>
      </c>
      <c r="H482" s="6" t="n">
        <v>130.55</v>
      </c>
      <c r="I482" s="6" t="n">
        <v>161.42</v>
      </c>
      <c r="J482" s="6" t="n">
        <v>0.07</v>
      </c>
      <c r="K482" s="6" t="n">
        <v>0.7</v>
      </c>
      <c r="L482" s="6" t="n">
        <v>0.63</v>
      </c>
      <c r="M482" s="6" t="n">
        <v>0.39</v>
      </c>
      <c r="N482" s="6" t="n">
        <v>0.48</v>
      </c>
    </row>
    <row collapsed="false" customFormat="false" customHeight="false" hidden="false" ht="12.1" outlineLevel="0" r="483">
      <c r="A483" s="37" t="n">
        <v>45531</v>
      </c>
      <c r="B483" s="16" t="s">
        <v>553</v>
      </c>
      <c r="C483" s="16" t="s">
        <v>57</v>
      </c>
      <c r="D483" s="16" t="s">
        <v>58</v>
      </c>
      <c r="E483" s="7" t="n">
        <v>2</v>
      </c>
      <c r="F483" s="16" t="s">
        <v>19</v>
      </c>
      <c r="G483" s="6" t="n">
        <v>1.24</v>
      </c>
      <c r="H483" s="6" t="n">
        <v>164.61</v>
      </c>
      <c r="I483" s="6" t="n">
        <v>150.71</v>
      </c>
      <c r="J483" s="6" t="n">
        <v>0.25</v>
      </c>
      <c r="K483" s="6" t="n">
        <v>2.48</v>
      </c>
      <c r="L483" s="6" t="n">
        <v>2.23</v>
      </c>
      <c r="M483" s="6" t="n">
        <v>0.74</v>
      </c>
      <c r="N483" s="6" t="n">
        <v>0.68</v>
      </c>
    </row>
    <row collapsed="false" customFormat="false" customHeight="false" hidden="false" ht="12.1" outlineLevel="0" r="484">
      <c r="A484" s="37" t="n">
        <v>45533</v>
      </c>
      <c r="B484" s="16" t="s">
        <v>553</v>
      </c>
      <c r="C484" s="16" t="s">
        <v>69</v>
      </c>
      <c r="D484" s="16" t="s">
        <v>70</v>
      </c>
      <c r="E484" s="7" t="n">
        <v>1</v>
      </c>
      <c r="F484" s="16" t="s">
        <v>19</v>
      </c>
      <c r="G484" s="6" t="n">
        <v>2.25</v>
      </c>
      <c r="H484" s="6" t="n">
        <v>372.69</v>
      </c>
      <c r="I484" s="6" t="n">
        <v>273.95</v>
      </c>
      <c r="J484" s="6" t="n">
        <v>0.23</v>
      </c>
      <c r="K484" s="6" t="n">
        <v>2.25</v>
      </c>
      <c r="L484" s="6" t="n">
        <v>2.02</v>
      </c>
      <c r="M484" s="6" t="n">
        <v>0.74</v>
      </c>
      <c r="N484" s="6" t="n">
        <v>0.54</v>
      </c>
    </row>
    <row collapsed="false" customFormat="false" customHeight="false" hidden="false" ht="12.1" outlineLevel="0" r="485">
      <c r="A485" s="37" t="n">
        <v>45534</v>
      </c>
      <c r="B485" s="16" t="s">
        <v>553</v>
      </c>
      <c r="C485" s="16" t="s">
        <v>87</v>
      </c>
      <c r="D485" s="16" t="s">
        <v>88</v>
      </c>
      <c r="E485" s="7" t="n">
        <v>2</v>
      </c>
      <c r="F485" s="16" t="s">
        <v>19</v>
      </c>
      <c r="G485" s="6" t="n">
        <v>0.4</v>
      </c>
      <c r="H485" s="6" t="n">
        <v>35.26</v>
      </c>
      <c r="I485" s="6" t="n">
        <v>31.51</v>
      </c>
      <c r="J485" s="6" t="n">
        <v>0.08</v>
      </c>
      <c r="K485" s="6" t="n">
        <v>0.8</v>
      </c>
      <c r="L485" s="6" t="n">
        <v>0.72</v>
      </c>
      <c r="M485" s="6" t="n">
        <v>1.14</v>
      </c>
      <c r="N485" s="6" t="n">
        <v>1.02</v>
      </c>
    </row>
    <row collapsed="false" customFormat="false" customHeight="false" hidden="false" ht="12.1" outlineLevel="0" r="486">
      <c r="A486" s="37" t="n">
        <v>45538</v>
      </c>
      <c r="B486" s="16" t="s">
        <v>553</v>
      </c>
      <c r="C486" s="16" t="s">
        <v>24</v>
      </c>
      <c r="D486" s="16" t="s">
        <v>25</v>
      </c>
      <c r="E486" s="7" t="n">
        <v>4</v>
      </c>
      <c r="F486" s="16" t="s">
        <v>19</v>
      </c>
      <c r="G486" s="6" t="n">
        <v>2.06</v>
      </c>
      <c r="H486" s="6" t="n">
        <v>523.21</v>
      </c>
      <c r="I486" s="6" t="n">
        <v>335.52</v>
      </c>
      <c r="J486" s="6" t="n">
        <v>0.82</v>
      </c>
      <c r="K486" s="6" t="n">
        <v>8.24</v>
      </c>
      <c r="L486" s="6" t="n">
        <v>7.42</v>
      </c>
      <c r="M486" s="6" t="n">
        <v>0.55</v>
      </c>
      <c r="N486" s="6" t="n">
        <v>0.35</v>
      </c>
    </row>
    <row collapsed="false" customFormat="false" customHeight="false" hidden="false" ht="12.1" outlineLevel="0" r="487">
      <c r="A487" s="37" t="n">
        <v>45544</v>
      </c>
      <c r="B487" s="16" t="s">
        <v>553</v>
      </c>
      <c r="C487" s="16" t="s">
        <v>27</v>
      </c>
      <c r="D487" s="16" t="s">
        <v>28</v>
      </c>
      <c r="E487" s="7" t="n">
        <v>2</v>
      </c>
      <c r="F487" s="16" t="s">
        <v>19</v>
      </c>
      <c r="G487" s="6" t="n">
        <v>5.1</v>
      </c>
      <c r="H487" s="6" t="n">
        <v>866.92</v>
      </c>
      <c r="I487" s="6" t="n">
        <v>689.85</v>
      </c>
      <c r="J487" s="6" t="n">
        <v>1.02</v>
      </c>
      <c r="K487" s="6" t="n">
        <v>10.2</v>
      </c>
      <c r="L487" s="6" t="n">
        <v>9.18</v>
      </c>
      <c r="M487" s="6" t="n">
        <v>0.67</v>
      </c>
      <c r="N487" s="6" t="n">
        <v>0.53</v>
      </c>
    </row>
    <row collapsed="false" customFormat="false" customHeight="false" hidden="false" ht="12.1" outlineLevel="0" r="488">
      <c r="A488" s="37" t="n">
        <v>45551</v>
      </c>
      <c r="B488" s="16" t="s">
        <v>553</v>
      </c>
      <c r="C488" s="16" t="s">
        <v>36</v>
      </c>
      <c r="D488" s="16" t="s">
        <v>37</v>
      </c>
      <c r="E488" s="7" t="n">
        <v>10</v>
      </c>
      <c r="F488" s="16" t="s">
        <v>19</v>
      </c>
      <c r="G488" s="6" t="n">
        <v>0.77</v>
      </c>
      <c r="H488" s="6" t="n">
        <v>115.86</v>
      </c>
      <c r="I488" s="6" t="n">
        <v>78.25</v>
      </c>
      <c r="J488" s="6" t="n">
        <v>0.77</v>
      </c>
      <c r="K488" s="6" t="n">
        <v>7.7</v>
      </c>
      <c r="L488" s="6" t="n">
        <v>6.93</v>
      </c>
      <c r="M488" s="6" t="n">
        <v>0.89</v>
      </c>
      <c r="N488" s="6" t="n">
        <v>0.6</v>
      </c>
    </row>
    <row collapsed="false" customFormat="false" customHeight="false" hidden="false" ht="12.1" outlineLevel="0" r="489">
      <c r="A489" s="37" t="n">
        <v>45554</v>
      </c>
      <c r="B489" s="16" t="s">
        <v>553</v>
      </c>
      <c r="C489" s="16" t="s">
        <v>54</v>
      </c>
      <c r="D489" s="16" t="s">
        <v>55</v>
      </c>
      <c r="E489" s="7" t="n">
        <v>2</v>
      </c>
      <c r="F489" s="16" t="s">
        <v>19</v>
      </c>
      <c r="G489" s="6" t="n">
        <v>0.53</v>
      </c>
      <c r="H489" s="6" t="n">
        <v>161.67</v>
      </c>
      <c r="I489" s="6" t="n">
        <v>454.23</v>
      </c>
      <c r="J489" s="6" t="n">
        <v>0.11</v>
      </c>
      <c r="K489" s="6" t="n">
        <v>1.06</v>
      </c>
      <c r="L489" s="6" t="n">
        <v>0.95</v>
      </c>
      <c r="M489" s="6" t="n">
        <v>0.1</v>
      </c>
      <c r="N489" s="6" t="n">
        <v>0.29</v>
      </c>
    </row>
    <row collapsed="false" customFormat="false" customHeight="false" hidden="false" ht="12.1" outlineLevel="0" r="490">
      <c r="A490" s="37" t="n">
        <v>45565</v>
      </c>
      <c r="B490" s="16" t="s">
        <v>553</v>
      </c>
      <c r="C490" s="16" t="s">
        <v>83</v>
      </c>
      <c r="D490" s="16" t="s">
        <v>84</v>
      </c>
      <c r="E490" s="7" t="n">
        <v>1</v>
      </c>
      <c r="F490" s="16" t="s">
        <v>19</v>
      </c>
      <c r="G490" s="6" t="n">
        <v>1.9</v>
      </c>
      <c r="H490" s="6" t="n">
        <v>135.82</v>
      </c>
      <c r="I490" s="6" t="n">
        <v>153.35</v>
      </c>
      <c r="J490" s="6" t="n">
        <v>0.57</v>
      </c>
      <c r="K490" s="6" t="n">
        <v>1.9</v>
      </c>
      <c r="L490" s="6" t="n">
        <v>1.33</v>
      </c>
      <c r="M490" s="6" t="n">
        <v>0.87</v>
      </c>
      <c r="N490" s="6" t="n">
        <v>0.98</v>
      </c>
    </row>
    <row collapsed="false" customFormat="false" customHeight="false" hidden="false" ht="12.1" outlineLevel="0" r="491">
      <c r="A491" s="37" t="n">
        <v>45565</v>
      </c>
      <c r="B491" s="16" t="s">
        <v>553</v>
      </c>
      <c r="C491" s="16" t="s">
        <v>97</v>
      </c>
      <c r="D491" s="16" t="s">
        <v>98</v>
      </c>
      <c r="E491" s="7" t="n">
        <v>4</v>
      </c>
      <c r="F491" s="16" t="s">
        <v>19</v>
      </c>
      <c r="G491" s="6" t="n">
        <v>0.25</v>
      </c>
      <c r="H491" s="6" t="n">
        <v>10.58</v>
      </c>
      <c r="I491" s="6" t="n">
        <v>22.59</v>
      </c>
      <c r="J491" s="6" t="n">
        <v>0.1</v>
      </c>
      <c r="K491" s="6" t="n">
        <v>1</v>
      </c>
      <c r="L491" s="6" t="n">
        <v>0.9</v>
      </c>
      <c r="M491" s="6" t="n">
        <v>1</v>
      </c>
      <c r="N491" s="6" t="n">
        <v>2.13</v>
      </c>
    </row>
    <row collapsed="false" customFormat="false" customHeight="false" hidden="false" ht="12.1" outlineLevel="0" r="492">
      <c r="A492" s="37" t="n">
        <v>45566</v>
      </c>
      <c r="B492" s="16" t="s">
        <v>553</v>
      </c>
      <c r="C492" s="16" t="s">
        <v>73</v>
      </c>
      <c r="D492" s="16" t="s">
        <v>74</v>
      </c>
      <c r="E492" s="7" t="n">
        <v>2</v>
      </c>
      <c r="F492" s="16" t="s">
        <v>19</v>
      </c>
      <c r="G492" s="6" t="n">
        <v>1.1</v>
      </c>
      <c r="H492" s="6" t="n">
        <v>114.97</v>
      </c>
      <c r="I492" s="6" t="n">
        <v>69.13</v>
      </c>
      <c r="J492" s="6" t="n">
        <v>0.22</v>
      </c>
      <c r="K492" s="6" t="n">
        <v>2.2</v>
      </c>
      <c r="L492" s="6" t="n">
        <v>1.98</v>
      </c>
      <c r="M492" s="6" t="n">
        <v>1.43</v>
      </c>
      <c r="N492" s="6" t="n">
        <v>0.86</v>
      </c>
    </row>
    <row collapsed="false" customFormat="false" customHeight="false" hidden="false" ht="12.1" outlineLevel="0" r="493">
      <c r="A493" s="37" t="n">
        <v>45567</v>
      </c>
      <c r="B493" s="16" t="s">
        <v>553</v>
      </c>
      <c r="C493" s="16" t="s">
        <v>51</v>
      </c>
      <c r="D493" s="16" t="s">
        <v>52</v>
      </c>
      <c r="E493" s="7" t="n">
        <v>7</v>
      </c>
      <c r="F493" s="16" t="s">
        <v>19</v>
      </c>
      <c r="G493" s="6" t="n">
        <v>0.4</v>
      </c>
      <c r="H493" s="6" t="n">
        <v>52.74</v>
      </c>
      <c r="I493" s="6" t="n">
        <v>41.65</v>
      </c>
      <c r="J493" s="6" t="n">
        <v>0.28</v>
      </c>
      <c r="K493" s="6" t="n">
        <v>2.8</v>
      </c>
      <c r="L493" s="6" t="n">
        <v>2.52</v>
      </c>
      <c r="M493" s="6" t="n">
        <v>0.86</v>
      </c>
      <c r="N493" s="6" t="n">
        <v>0.68</v>
      </c>
    </row>
    <row collapsed="false" customFormat="false" customHeight="false" hidden="false" ht="12.1" outlineLevel="0" r="494">
      <c r="A494" s="37" t="n">
        <v>45569</v>
      </c>
      <c r="B494" s="16" t="s">
        <v>553</v>
      </c>
      <c r="C494" s="16" t="s">
        <v>45</v>
      </c>
      <c r="D494" s="16" t="s">
        <v>46</v>
      </c>
      <c r="E494" s="7" t="n">
        <v>3</v>
      </c>
      <c r="F494" s="16" t="s">
        <v>19</v>
      </c>
      <c r="G494" s="6" t="n">
        <v>1.25</v>
      </c>
      <c r="H494" s="6" t="n">
        <v>205.23</v>
      </c>
      <c r="I494" s="6" t="n">
        <v>100.86</v>
      </c>
      <c r="J494" s="6" t="n">
        <v>0.38</v>
      </c>
      <c r="K494" s="6" t="n">
        <v>3.75</v>
      </c>
      <c r="L494" s="6" t="n">
        <v>3.37</v>
      </c>
      <c r="M494" s="6" t="n">
        <v>1.11</v>
      </c>
      <c r="N494" s="6" t="n">
        <v>0.55</v>
      </c>
    </row>
    <row collapsed="false" customFormat="false" customHeight="false" hidden="false" ht="12.1" outlineLevel="0" r="495">
      <c r="A495" s="37" t="n">
        <v>45569</v>
      </c>
      <c r="B495" s="16" t="s">
        <v>553</v>
      </c>
      <c r="C495" s="16" t="s">
        <v>71</v>
      </c>
      <c r="D495" s="16" t="s">
        <v>72</v>
      </c>
      <c r="E495" s="7" t="n">
        <v>6</v>
      </c>
      <c r="F495" s="16" t="s">
        <v>19</v>
      </c>
      <c r="G495" s="6" t="n">
        <v>0.6</v>
      </c>
      <c r="H495" s="6" t="n">
        <v>54.2</v>
      </c>
      <c r="I495" s="6" t="n">
        <v>62.68</v>
      </c>
      <c r="J495" s="6" t="n">
        <v>0.36</v>
      </c>
      <c r="K495" s="6" t="n">
        <v>3.6</v>
      </c>
      <c r="L495" s="6" t="n">
        <v>3.24</v>
      </c>
      <c r="M495" s="6" t="n">
        <v>0.86</v>
      </c>
      <c r="N495" s="6" t="n">
        <v>1</v>
      </c>
    </row>
    <row collapsed="false" customFormat="false" customHeight="false" hidden="false" ht="12.1" outlineLevel="0" r="496">
      <c r="A496" s="37" t="n">
        <v>45580</v>
      </c>
      <c r="B496" s="16" t="s">
        <v>553</v>
      </c>
      <c r="C496" s="16" t="s">
        <v>30</v>
      </c>
      <c r="D496" s="16" t="s">
        <v>31</v>
      </c>
      <c r="E496" s="7" t="n">
        <v>6</v>
      </c>
      <c r="F496" s="16" t="s">
        <v>19</v>
      </c>
      <c r="G496" s="6" t="n">
        <v>1.55</v>
      </c>
      <c r="H496" s="6" t="n">
        <v>195.65</v>
      </c>
      <c r="I496" s="6" t="n">
        <v>104.94</v>
      </c>
      <c r="J496" s="6" t="n">
        <v>0.93</v>
      </c>
      <c r="K496" s="6" t="n">
        <v>9.3</v>
      </c>
      <c r="L496" s="6" t="n">
        <v>8.37</v>
      </c>
      <c r="M496" s="6" t="n">
        <v>1.33</v>
      </c>
      <c r="N496" s="6" t="n">
        <v>0.71</v>
      </c>
    </row>
    <row collapsed="false" customFormat="false" customHeight="false" hidden="false" ht="12.1" outlineLevel="0" r="497">
      <c r="A497" s="37" t="n">
        <v>45590</v>
      </c>
      <c r="B497" s="16" t="s">
        <v>553</v>
      </c>
      <c r="C497" s="16" t="s">
        <v>33</v>
      </c>
      <c r="D497" s="16" t="s">
        <v>34</v>
      </c>
      <c r="E497" s="7" t="n">
        <v>20</v>
      </c>
      <c r="F497" s="16" t="s">
        <v>19</v>
      </c>
      <c r="G497" s="6" t="n">
        <v>0.19</v>
      </c>
      <c r="H497" s="6" t="n">
        <v>72.9</v>
      </c>
      <c r="I497" s="6" t="n">
        <v>36.22</v>
      </c>
      <c r="J497" s="6" t="n">
        <v>0.38</v>
      </c>
      <c r="K497" s="6" t="n">
        <v>3.8</v>
      </c>
      <c r="L497" s="6" t="n">
        <v>3.42</v>
      </c>
      <c r="M497" s="6" t="n">
        <v>0.47</v>
      </c>
      <c r="N497" s="6" t="n">
        <v>0.23</v>
      </c>
    </row>
    <row collapsed="false" customFormat="false" customHeight="false" hidden="false" ht="12.1" outlineLevel="0" r="498">
      <c r="A498" s="37" t="n">
        <v>45596</v>
      </c>
      <c r="B498" s="16" t="s">
        <v>553</v>
      </c>
      <c r="C498" s="16" t="s">
        <v>39</v>
      </c>
      <c r="D498" s="16" t="s">
        <v>40</v>
      </c>
      <c r="E498" s="7" t="n">
        <v>32</v>
      </c>
      <c r="F498" s="16" t="s">
        <v>19</v>
      </c>
      <c r="G498" s="6" t="n">
        <v>0.525</v>
      </c>
      <c r="H498" s="6" t="n">
        <v>29.26</v>
      </c>
      <c r="I498" s="6" t="n">
        <v>20.18</v>
      </c>
      <c r="J498" s="6" t="n">
        <v>1.68</v>
      </c>
      <c r="K498" s="6" t="n">
        <v>16.8</v>
      </c>
      <c r="L498" s="6" t="n">
        <v>15.12</v>
      </c>
      <c r="M498" s="6" t="n">
        <v>2.34</v>
      </c>
      <c r="N498" s="6" t="n">
        <v>1.61</v>
      </c>
    </row>
    <row collapsed="false" customFormat="false" customHeight="false" hidden="false" ht="12.1" outlineLevel="0" r="499">
      <c r="A499" s="37" t="n">
        <v>45597</v>
      </c>
      <c r="B499" s="16" t="s">
        <v>553</v>
      </c>
      <c r="C499" s="16" t="s">
        <v>93</v>
      </c>
      <c r="D499" s="16" t="s">
        <v>94</v>
      </c>
      <c r="E499" s="7" t="n">
        <v>2</v>
      </c>
      <c r="F499" s="16" t="s">
        <v>19</v>
      </c>
      <c r="G499" s="6" t="n">
        <v>0.173</v>
      </c>
      <c r="H499" s="6" t="n">
        <v>16.49</v>
      </c>
      <c r="I499" s="6" t="n">
        <v>20.92</v>
      </c>
      <c r="J499" s="6" t="n">
        <v>0.03</v>
      </c>
      <c r="K499" s="6" t="n">
        <v>0.346</v>
      </c>
      <c r="L499" s="6" t="n">
        <v>0.32</v>
      </c>
      <c r="M499" s="6" t="n">
        <v>0.76</v>
      </c>
      <c r="N499" s="6" t="n">
        <v>0.97</v>
      </c>
    </row>
    <row collapsed="false" customFormat="false" customHeight="false" hidden="false" ht="12.1" outlineLevel="0" r="500">
      <c r="A500" s="37" t="n">
        <v>45600</v>
      </c>
      <c r="B500" s="16" t="s">
        <v>553</v>
      </c>
      <c r="C500" s="16" t="s">
        <v>48</v>
      </c>
      <c r="D500" s="16" t="s">
        <v>49</v>
      </c>
      <c r="E500" s="7" t="n">
        <v>6</v>
      </c>
      <c r="F500" s="16" t="s">
        <v>19</v>
      </c>
      <c r="G500" s="6" t="n">
        <v>0.56</v>
      </c>
      <c r="H500" s="6" t="n">
        <v>63.71</v>
      </c>
      <c r="I500" s="6" t="n">
        <v>60.3</v>
      </c>
      <c r="J500" s="6" t="n">
        <v>0.34</v>
      </c>
      <c r="K500" s="6" t="n">
        <v>3.36</v>
      </c>
      <c r="L500" s="6" t="n">
        <v>3.02</v>
      </c>
      <c r="M500" s="6" t="n">
        <v>0.83</v>
      </c>
      <c r="N500" s="6" t="n">
        <v>0.79</v>
      </c>
    </row>
    <row collapsed="false" customFormat="false" customHeight="false" hidden="false" ht="12.1" outlineLevel="0" r="501">
      <c r="A501" s="37" t="n">
        <v>45608</v>
      </c>
      <c r="B501" s="16" t="s">
        <v>553</v>
      </c>
      <c r="C501" s="16" t="s">
        <v>16</v>
      </c>
      <c r="D501" s="16" t="s">
        <v>18</v>
      </c>
      <c r="E501" s="7" t="n">
        <v>16</v>
      </c>
      <c r="F501" s="16" t="s">
        <v>19</v>
      </c>
      <c r="G501" s="6" t="n">
        <v>1.67</v>
      </c>
      <c r="H501" s="6" t="n">
        <v>213.57</v>
      </c>
      <c r="I501" s="6" t="n">
        <v>118.5</v>
      </c>
      <c r="J501" s="6" t="n">
        <v>2.67</v>
      </c>
      <c r="K501" s="6" t="n">
        <v>26.72</v>
      </c>
      <c r="L501" s="6" t="n">
        <v>24.05</v>
      </c>
      <c r="M501" s="6" t="n">
        <v>1.27</v>
      </c>
      <c r="N501" s="6" t="n">
        <v>0.7</v>
      </c>
    </row>
    <row collapsed="false" customFormat="false" customHeight="false" hidden="false" ht="12.1" outlineLevel="0" r="502">
      <c r="A502" s="37" t="n">
        <v>45608</v>
      </c>
      <c r="B502" s="16" t="s">
        <v>553</v>
      </c>
      <c r="C502" s="16" t="s">
        <v>95</v>
      </c>
      <c r="D502" s="16" t="s">
        <v>96</v>
      </c>
      <c r="E502" s="7" t="n">
        <v>1</v>
      </c>
      <c r="F502" s="16" t="s">
        <v>19</v>
      </c>
      <c r="G502" s="6" t="n">
        <v>0.28</v>
      </c>
      <c r="H502" s="6" t="n">
        <v>16.09</v>
      </c>
      <c r="I502" s="6" t="n">
        <v>37</v>
      </c>
      <c r="J502" s="6" t="n">
        <v>0.03</v>
      </c>
      <c r="K502" s="6" t="n">
        <v>0.28</v>
      </c>
      <c r="L502" s="6" t="n">
        <v>0.25</v>
      </c>
      <c r="M502" s="6" t="n">
        <v>0.68</v>
      </c>
      <c r="N502" s="6" t="n">
        <v>1.55</v>
      </c>
    </row>
    <row collapsed="false" customFormat="false" customHeight="false" hidden="false" ht="12.1" outlineLevel="0" r="503">
      <c r="A503" s="37" t="n">
        <v>45609</v>
      </c>
      <c r="B503" s="16" t="s">
        <v>553</v>
      </c>
      <c r="C503" s="16" t="s">
        <v>75</v>
      </c>
      <c r="D503" s="16" t="s">
        <v>76</v>
      </c>
      <c r="E503" s="7" t="n">
        <v>1</v>
      </c>
      <c r="F503" s="16" t="s">
        <v>19</v>
      </c>
      <c r="G503" s="6" t="n">
        <v>0.67</v>
      </c>
      <c r="H503" s="6" t="n">
        <v>135.96</v>
      </c>
      <c r="I503" s="6" t="n">
        <v>53.88</v>
      </c>
      <c r="J503" s="6" t="n">
        <v>0.2</v>
      </c>
      <c r="K503" s="6" t="n">
        <v>0.67</v>
      </c>
      <c r="L503" s="6" t="n">
        <v>0.47</v>
      </c>
      <c r="M503" s="6" t="n">
        <v>0.87</v>
      </c>
      <c r="N503" s="6" t="n">
        <v>0.35</v>
      </c>
    </row>
    <row collapsed="false" customFormat="false" customHeight="false" hidden="false" ht="12.1" outlineLevel="0" r="504">
      <c r="A504" s="37" t="n">
        <v>45611</v>
      </c>
      <c r="B504" s="16" t="s">
        <v>553</v>
      </c>
      <c r="C504" s="16" t="s">
        <v>79</v>
      </c>
      <c r="D504" s="16" t="s">
        <v>80</v>
      </c>
      <c r="E504" s="7" t="n">
        <v>1</v>
      </c>
      <c r="F504" s="16" t="s">
        <v>19</v>
      </c>
      <c r="G504" s="6" t="n">
        <v>0.7</v>
      </c>
      <c r="H504" s="6" t="n">
        <v>132.32</v>
      </c>
      <c r="I504" s="6" t="n">
        <v>161.42</v>
      </c>
      <c r="J504" s="6" t="n">
        <v>0.07</v>
      </c>
      <c r="K504" s="6" t="n">
        <v>0.7</v>
      </c>
      <c r="L504" s="6" t="n">
        <v>0.63</v>
      </c>
      <c r="M504" s="6" t="n">
        <v>0.39</v>
      </c>
      <c r="N504" s="6" t="n">
        <v>0.48</v>
      </c>
    </row>
    <row collapsed="false" customFormat="false" customHeight="false" hidden="false" ht="12.1" outlineLevel="0" r="505">
      <c r="A505" s="37" t="n">
        <v>45611</v>
      </c>
      <c r="B505" s="16" t="s">
        <v>553</v>
      </c>
      <c r="C505" s="16" t="s">
        <v>63</v>
      </c>
      <c r="D505" s="16" t="s">
        <v>64</v>
      </c>
      <c r="E505" s="7" t="n">
        <v>8</v>
      </c>
      <c r="F505" s="16" t="s">
        <v>19</v>
      </c>
      <c r="G505" s="6" t="n">
        <v>0.651</v>
      </c>
      <c r="H505" s="6" t="n">
        <v>43.09</v>
      </c>
      <c r="I505" s="6" t="n">
        <v>29.09</v>
      </c>
      <c r="J505" s="6" t="n">
        <v>0.78</v>
      </c>
      <c r="K505" s="6" t="n">
        <v>5.208</v>
      </c>
      <c r="L505" s="6" t="n">
        <v>4.43</v>
      </c>
      <c r="M505" s="6" t="n">
        <v>1.9</v>
      </c>
      <c r="N505" s="6" t="n">
        <v>1.29</v>
      </c>
    </row>
    <row collapsed="false" customFormat="false" customHeight="false" hidden="false" ht="12.1" outlineLevel="0" r="506">
      <c r="A506" s="37" t="n">
        <v>45611</v>
      </c>
      <c r="B506" s="16" t="s">
        <v>553</v>
      </c>
      <c r="C506" s="16" t="s">
        <v>85</v>
      </c>
      <c r="D506" s="16" t="s">
        <v>86</v>
      </c>
      <c r="E506" s="7" t="n">
        <v>1</v>
      </c>
      <c r="F506" s="16" t="s">
        <v>19</v>
      </c>
      <c r="G506" s="6" t="n">
        <v>0.389</v>
      </c>
      <c r="H506" s="6" t="n">
        <v>34.39</v>
      </c>
      <c r="I506" s="6" t="n">
        <v>38.77</v>
      </c>
      <c r="J506" s="6" t="n">
        <v>0.12</v>
      </c>
      <c r="K506" s="6" t="n">
        <v>0.389</v>
      </c>
      <c r="L506" s="6" t="n">
        <v>0.27</v>
      </c>
      <c r="M506" s="6" t="n">
        <v>0.7</v>
      </c>
      <c r="N506" s="6" t="n">
        <v>0.79</v>
      </c>
    </row>
    <row collapsed="false" customFormat="false" customHeight="false" hidden="false" ht="12.1" outlineLevel="0" r="507">
      <c r="A507" s="37" t="n">
        <v>45614</v>
      </c>
      <c r="B507" s="16" t="s">
        <v>553</v>
      </c>
      <c r="C507" s="16" t="s">
        <v>67</v>
      </c>
      <c r="D507" s="16" t="s">
        <v>68</v>
      </c>
      <c r="E507" s="7" t="n">
        <v>1</v>
      </c>
      <c r="F507" s="16" t="s">
        <v>19</v>
      </c>
      <c r="G507" s="6" t="n">
        <v>2.25</v>
      </c>
      <c r="H507" s="6" t="n">
        <v>283.61</v>
      </c>
      <c r="I507" s="6" t="n">
        <v>220.25</v>
      </c>
      <c r="J507" s="6" t="n">
        <v>0.23</v>
      </c>
      <c r="K507" s="6" t="n">
        <v>2.25</v>
      </c>
      <c r="L507" s="6" t="n">
        <v>2.02</v>
      </c>
      <c r="M507" s="6" t="n">
        <v>0.92</v>
      </c>
      <c r="N507" s="6" t="n">
        <v>0.71</v>
      </c>
    </row>
    <row collapsed="false" customFormat="false" customHeight="false" hidden="false" ht="12.1" outlineLevel="0" r="508">
      <c r="A508" s="37" t="n">
        <v>45614</v>
      </c>
      <c r="B508" s="16" t="s">
        <v>553</v>
      </c>
      <c r="C508" s="16" t="s">
        <v>89</v>
      </c>
      <c r="D508" s="16" t="s">
        <v>90</v>
      </c>
      <c r="E508" s="7" t="n">
        <v>4</v>
      </c>
      <c r="F508" s="16" t="s">
        <v>19</v>
      </c>
      <c r="G508" s="6" t="n">
        <v>0.25</v>
      </c>
      <c r="H508" s="6" t="n">
        <v>8.48</v>
      </c>
      <c r="I508" s="6" t="n">
        <v>44.49</v>
      </c>
      <c r="J508" s="6" t="n">
        <v>0.1</v>
      </c>
      <c r="K508" s="6" t="n">
        <v>1</v>
      </c>
      <c r="L508" s="6" t="n">
        <v>0.9</v>
      </c>
      <c r="M508" s="6" t="n">
        <v>0.51</v>
      </c>
      <c r="N508" s="6" t="n">
        <v>2.65</v>
      </c>
    </row>
    <row collapsed="false" customFormat="false" customHeight="false" hidden="false" ht="12.1" outlineLevel="0" r="509">
      <c r="A509" s="37" t="n">
        <v>45614</v>
      </c>
      <c r="B509" s="16" t="s">
        <v>553</v>
      </c>
      <c r="C509" s="16" t="s">
        <v>42</v>
      </c>
      <c r="D509" s="16" t="s">
        <v>43</v>
      </c>
      <c r="E509" s="7" t="n">
        <v>10</v>
      </c>
      <c r="F509" s="16" t="s">
        <v>19</v>
      </c>
      <c r="G509" s="6" t="n">
        <v>0.68</v>
      </c>
      <c r="H509" s="6" t="n">
        <v>90.6</v>
      </c>
      <c r="I509" s="6" t="n">
        <v>64.48</v>
      </c>
      <c r="J509" s="6" t="n">
        <v>0.68</v>
      </c>
      <c r="K509" s="6" t="n">
        <v>6.8</v>
      </c>
      <c r="L509" s="6" t="n">
        <v>6.12</v>
      </c>
      <c r="M509" s="6" t="n">
        <v>0.95</v>
      </c>
      <c r="N509" s="6" t="n">
        <v>0.68</v>
      </c>
    </row>
    <row collapsed="false" customFormat="false" customHeight="false" hidden="false" ht="12.1" outlineLevel="0" r="510">
      <c r="A510" s="37" t="n">
        <v>45617</v>
      </c>
      <c r="B510" s="16" t="s">
        <v>553</v>
      </c>
      <c r="C510" s="16" t="s">
        <v>65</v>
      </c>
      <c r="D510" s="16" t="s">
        <v>66</v>
      </c>
      <c r="E510" s="7" t="n">
        <v>1</v>
      </c>
      <c r="F510" s="16" t="s">
        <v>19</v>
      </c>
      <c r="G510" s="6" t="n">
        <v>0.83</v>
      </c>
      <c r="H510" s="6" t="n">
        <v>415.49</v>
      </c>
      <c r="I510" s="6" t="n">
        <v>216.5</v>
      </c>
      <c r="J510" s="6" t="n">
        <v>0.08</v>
      </c>
      <c r="K510" s="6" t="n">
        <v>0.83</v>
      </c>
      <c r="L510" s="6" t="n">
        <v>0.75</v>
      </c>
      <c r="M510" s="6" t="n">
        <v>0.35</v>
      </c>
      <c r="N510" s="6" t="n">
        <v>0.18</v>
      </c>
    </row>
    <row collapsed="false" customFormat="false" customHeight="false" hidden="false" ht="12.1" outlineLevel="0" r="511">
      <c r="A511" s="37" t="n">
        <v>45622</v>
      </c>
      <c r="B511" s="16" t="s">
        <v>553</v>
      </c>
      <c r="C511" s="16" t="s">
        <v>57</v>
      </c>
      <c r="D511" s="16" t="s">
        <v>58</v>
      </c>
      <c r="E511" s="7" t="n">
        <v>2</v>
      </c>
      <c r="F511" s="16" t="s">
        <v>19</v>
      </c>
      <c r="G511" s="6" t="n">
        <v>1.24</v>
      </c>
      <c r="H511" s="6" t="n">
        <v>155.78</v>
      </c>
      <c r="I511" s="6" t="n">
        <v>150.71</v>
      </c>
      <c r="J511" s="6" t="n">
        <v>0.25</v>
      </c>
      <c r="K511" s="6" t="n">
        <v>2.48</v>
      </c>
      <c r="L511" s="6" t="n">
        <v>2.23</v>
      </c>
      <c r="M511" s="6" t="n">
        <v>0.74</v>
      </c>
      <c r="N511" s="6" t="n">
        <v>0.72</v>
      </c>
    </row>
    <row collapsed="false" customFormat="false" customHeight="false" hidden="false" ht="12.1" outlineLevel="0" r="512">
      <c r="A512" s="37" t="n">
        <v>45623</v>
      </c>
      <c r="B512" s="16" t="s">
        <v>553</v>
      </c>
      <c r="C512" s="16" t="s">
        <v>69</v>
      </c>
      <c r="D512" s="16" t="s">
        <v>70</v>
      </c>
      <c r="E512" s="7" t="n">
        <v>1</v>
      </c>
      <c r="F512" s="16" t="s">
        <v>19</v>
      </c>
      <c r="G512" s="6" t="n">
        <v>2.25</v>
      </c>
      <c r="H512" s="6" t="n">
        <v>429.52</v>
      </c>
      <c r="I512" s="6" t="n">
        <v>273.95</v>
      </c>
      <c r="J512" s="6" t="n">
        <v>0.23</v>
      </c>
      <c r="K512" s="6" t="n">
        <v>2.25</v>
      </c>
      <c r="L512" s="6" t="n">
        <v>2.02</v>
      </c>
      <c r="M512" s="6" t="n">
        <v>0.74</v>
      </c>
      <c r="N512" s="6" t="n">
        <v>0.47</v>
      </c>
    </row>
    <row collapsed="false" customFormat="false" customHeight="false" hidden="false" ht="12.1" outlineLevel="0" r="513">
      <c r="A513" s="37" t="n">
        <v>45625</v>
      </c>
      <c r="B513" s="16" t="s">
        <v>553</v>
      </c>
      <c r="C513" s="16" t="s">
        <v>87</v>
      </c>
      <c r="D513" s="16" t="s">
        <v>88</v>
      </c>
      <c r="E513" s="7" t="n">
        <v>2</v>
      </c>
      <c r="F513" s="16" t="s">
        <v>19</v>
      </c>
      <c r="G513" s="6" t="n">
        <v>0.4</v>
      </c>
      <c r="H513" s="6" t="n">
        <v>31.93</v>
      </c>
      <c r="I513" s="6" t="n">
        <v>31.51</v>
      </c>
      <c r="J513" s="6" t="n">
        <v>0.08</v>
      </c>
      <c r="K513" s="6" t="n">
        <v>0.8</v>
      </c>
      <c r="L513" s="6" t="n">
        <v>0.72</v>
      </c>
      <c r="M513" s="6" t="n">
        <v>1.14</v>
      </c>
      <c r="N513" s="6" t="n">
        <v>1.13</v>
      </c>
    </row>
    <row collapsed="false" customFormat="false" customHeight="false" hidden="false" ht="12.1" outlineLevel="0" r="514">
      <c r="A514" s="37" t="n">
        <v>45628</v>
      </c>
      <c r="B514" s="16" t="s">
        <v>553</v>
      </c>
      <c r="C514" s="16" t="s">
        <v>24</v>
      </c>
      <c r="D514" s="16" t="s">
        <v>25</v>
      </c>
      <c r="E514" s="7" t="n">
        <v>4</v>
      </c>
      <c r="F514" s="16" t="s">
        <v>19</v>
      </c>
      <c r="G514" s="6" t="n">
        <v>2.06</v>
      </c>
      <c r="H514" s="6" t="n">
        <v>489.65</v>
      </c>
      <c r="I514" s="6" t="n">
        <v>335.52</v>
      </c>
      <c r="J514" s="6" t="n">
        <v>0.82</v>
      </c>
      <c r="K514" s="6" t="n">
        <v>8.24</v>
      </c>
      <c r="L514" s="6" t="n">
        <v>7.42</v>
      </c>
      <c r="M514" s="6" t="n">
        <v>0.55</v>
      </c>
      <c r="N514" s="6" t="n">
        <v>0.38</v>
      </c>
    </row>
    <row collapsed="false" customFormat="false" customHeight="false" hidden="false" ht="12.1" outlineLevel="0" r="515">
      <c r="A515" s="37" t="n">
        <v>45631</v>
      </c>
      <c r="B515" s="16" t="s">
        <v>553</v>
      </c>
      <c r="C515" s="16" t="s">
        <v>27</v>
      </c>
      <c r="D515" s="16" t="s">
        <v>28</v>
      </c>
      <c r="E515" s="7" t="n">
        <v>2</v>
      </c>
      <c r="F515" s="16" t="s">
        <v>19</v>
      </c>
      <c r="G515" s="6" t="n">
        <v>5.1</v>
      </c>
      <c r="H515" s="6" t="n">
        <v>1035</v>
      </c>
      <c r="I515" s="6" t="n">
        <v>689.85</v>
      </c>
      <c r="J515" s="6" t="n">
        <v>1.02</v>
      </c>
      <c r="K515" s="6" t="n">
        <v>10.2</v>
      </c>
      <c r="L515" s="6" t="n">
        <v>9.18</v>
      </c>
      <c r="M515" s="6" t="n">
        <v>0.67</v>
      </c>
      <c r="N515" s="6" t="n">
        <v>0.44</v>
      </c>
    </row>
    <row collapsed="false" customFormat="false" customHeight="false" hidden="false" ht="12.1" outlineLevel="0" r="516">
      <c r="A516" s="37" t="n">
        <v>45642</v>
      </c>
      <c r="B516" s="16" t="s">
        <v>553</v>
      </c>
      <c r="C516" s="16" t="s">
        <v>36</v>
      </c>
      <c r="D516" s="16" t="s">
        <v>37</v>
      </c>
      <c r="E516" s="7" t="n">
        <v>10</v>
      </c>
      <c r="F516" s="16" t="s">
        <v>19</v>
      </c>
      <c r="G516" s="6" t="n">
        <v>0.81</v>
      </c>
      <c r="H516" s="6" t="n">
        <v>102</v>
      </c>
      <c r="I516" s="6" t="n">
        <v>78.25</v>
      </c>
      <c r="J516" s="6" t="n">
        <v>0.81</v>
      </c>
      <c r="K516" s="6" t="n">
        <v>8.1</v>
      </c>
      <c r="L516" s="6" t="n">
        <v>7.29</v>
      </c>
      <c r="M516" s="6" t="n">
        <v>0.93</v>
      </c>
      <c r="N516" s="6" t="n">
        <v>0.71</v>
      </c>
    </row>
    <row collapsed="false" customFormat="false" customHeight="false" hidden="false" ht="12.1" outlineLevel="0" r="517">
      <c r="A517" s="37" t="n">
        <v>45646</v>
      </c>
      <c r="B517" s="16" t="s">
        <v>553</v>
      </c>
      <c r="C517" s="16" t="s">
        <v>33</v>
      </c>
      <c r="D517" s="16" t="s">
        <v>34</v>
      </c>
      <c r="E517" s="7" t="n">
        <v>20</v>
      </c>
      <c r="F517" s="16" t="s">
        <v>19</v>
      </c>
      <c r="G517" s="6" t="n">
        <v>0.225</v>
      </c>
      <c r="H517" s="6" t="n">
        <v>66.69</v>
      </c>
      <c r="I517" s="6" t="n">
        <v>36.22</v>
      </c>
      <c r="J517" s="6" t="n">
        <v>0.45</v>
      </c>
      <c r="K517" s="6" t="n">
        <v>4.5</v>
      </c>
      <c r="L517" s="6" t="n">
        <v>4.05</v>
      </c>
      <c r="M517" s="6" t="n">
        <v>0.56</v>
      </c>
      <c r="N517" s="6" t="n">
        <v>0.3</v>
      </c>
    </row>
    <row collapsed="false" customFormat="false" customHeight="false" hidden="false" ht="12.1" outlineLevel="0" r="518">
      <c r="A518" s="37" t="n">
        <v>45649</v>
      </c>
      <c r="B518" s="16" t="s">
        <v>553</v>
      </c>
      <c r="C518" s="16" t="s">
        <v>54</v>
      </c>
      <c r="D518" s="16" t="s">
        <v>55</v>
      </c>
      <c r="E518" s="7" t="n">
        <v>2</v>
      </c>
      <c r="F518" s="16" t="s">
        <v>19</v>
      </c>
      <c r="G518" s="6" t="n">
        <v>0.59</v>
      </c>
      <c r="H518" s="6" t="n">
        <v>220.79</v>
      </c>
      <c r="I518" s="6" t="n">
        <v>454.23</v>
      </c>
      <c r="J518" s="6" t="n">
        <v>0.12</v>
      </c>
      <c r="K518" s="6" t="n">
        <v>1.18</v>
      </c>
      <c r="L518" s="6" t="n">
        <v>1.06</v>
      </c>
      <c r="M518" s="6" t="n">
        <v>0.12</v>
      </c>
      <c r="N518" s="6" t="n">
        <v>0.24</v>
      </c>
    </row>
    <row collapsed="false" customFormat="false" customHeight="false" hidden="false" ht="12.1" outlineLevel="0" r="519">
      <c r="A519" s="37" t="n">
        <v>45657</v>
      </c>
      <c r="B519" s="16" t="s">
        <v>553</v>
      </c>
      <c r="C519" s="16" t="s">
        <v>83</v>
      </c>
      <c r="D519" s="16" t="s">
        <v>84</v>
      </c>
      <c r="E519" s="7" t="n">
        <v>1</v>
      </c>
      <c r="F519" s="16" t="s">
        <v>19</v>
      </c>
      <c r="G519" s="6" t="n">
        <v>1.9</v>
      </c>
      <c r="H519" s="6" t="n">
        <v>67.31</v>
      </c>
      <c r="I519" s="6" t="n">
        <v>153.35</v>
      </c>
      <c r="J519" s="6" t="n">
        <v>0.57</v>
      </c>
      <c r="K519" s="6" t="n">
        <v>1.9</v>
      </c>
      <c r="L519" s="6" t="n">
        <v>1.33</v>
      </c>
      <c r="M519" s="6" t="n">
        <v>0.87</v>
      </c>
      <c r="N519" s="6" t="n">
        <v>1.98</v>
      </c>
    </row>
    <row collapsed="false" customFormat="false" customHeight="false" hidden="false" ht="12.1" outlineLevel="0" r="520">
      <c r="A520" s="37" t="n">
        <v>45657</v>
      </c>
      <c r="B520" s="16" t="s">
        <v>553</v>
      </c>
      <c r="C520" s="16" t="s">
        <v>97</v>
      </c>
      <c r="D520" s="16" t="s">
        <v>98</v>
      </c>
      <c r="E520" s="7" t="n">
        <v>4</v>
      </c>
      <c r="F520" s="16" t="s">
        <v>19</v>
      </c>
      <c r="G520" s="6" t="n">
        <v>0.25</v>
      </c>
      <c r="H520" s="6" t="n">
        <v>8.91</v>
      </c>
      <c r="I520" s="6" t="n">
        <v>22.59</v>
      </c>
      <c r="J520" s="6" t="n">
        <v>0.1</v>
      </c>
      <c r="K520" s="6" t="n">
        <v>1</v>
      </c>
      <c r="L520" s="6" t="n">
        <v>0.9</v>
      </c>
      <c r="M520" s="6" t="n">
        <v>1</v>
      </c>
      <c r="N520" s="6" t="n">
        <v>2.53</v>
      </c>
    </row>
    <row collapsed="false" customFormat="false" customHeight="false" hidden="false" ht="12.1" outlineLevel="0" r="521">
      <c r="A521" s="37" t="n">
        <v>45659</v>
      </c>
      <c r="B521" s="16" t="s">
        <v>553</v>
      </c>
      <c r="C521" s="16" t="s">
        <v>73</v>
      </c>
      <c r="D521" s="16" t="s">
        <v>74</v>
      </c>
      <c r="E521" s="7" t="n">
        <v>2</v>
      </c>
      <c r="F521" s="16" t="s">
        <v>19</v>
      </c>
      <c r="G521" s="6" t="n">
        <v>1.1</v>
      </c>
      <c r="H521" s="6" t="n">
        <v>111.95</v>
      </c>
      <c r="I521" s="6" t="n">
        <v>69.13</v>
      </c>
      <c r="J521" s="6" t="n">
        <v>0.22</v>
      </c>
      <c r="K521" s="6" t="n">
        <v>2.2</v>
      </c>
      <c r="L521" s="6" t="n">
        <v>1.98</v>
      </c>
      <c r="M521" s="6" t="n">
        <v>1.43</v>
      </c>
      <c r="N521" s="6" t="n">
        <v>0.88</v>
      </c>
    </row>
    <row collapsed="false" customFormat="false" customHeight="false" hidden="false" ht="12.1" outlineLevel="0" r="522">
      <c r="A522" s="37" t="n">
        <v>45660</v>
      </c>
      <c r="B522" s="16" t="s">
        <v>553</v>
      </c>
      <c r="C522" s="16" t="s">
        <v>51</v>
      </c>
      <c r="D522" s="16" t="s">
        <v>52</v>
      </c>
      <c r="E522" s="7" t="n">
        <v>7</v>
      </c>
      <c r="F522" s="16" t="s">
        <v>19</v>
      </c>
      <c r="G522" s="6" t="n">
        <v>0.4</v>
      </c>
      <c r="H522" s="6" t="n">
        <v>59.1</v>
      </c>
      <c r="I522" s="6" t="n">
        <v>41.65</v>
      </c>
      <c r="J522" s="6" t="n">
        <v>0.28</v>
      </c>
      <c r="K522" s="6" t="n">
        <v>2.8</v>
      </c>
      <c r="L522" s="6" t="n">
        <v>2.52</v>
      </c>
      <c r="M522" s="6" t="n">
        <v>0.86</v>
      </c>
      <c r="N522" s="6" t="n">
        <v>0.61</v>
      </c>
    </row>
    <row collapsed="false" customFormat="false" customHeight="false" hidden="false" ht="12.1" outlineLevel="0" r="523">
      <c r="A523" s="37" t="n">
        <v>45660</v>
      </c>
      <c r="B523" s="16" t="s">
        <v>553</v>
      </c>
      <c r="C523" s="16" t="s">
        <v>71</v>
      </c>
      <c r="D523" s="16" t="s">
        <v>72</v>
      </c>
      <c r="E523" s="7" t="n">
        <v>6</v>
      </c>
      <c r="F523" s="16" t="s">
        <v>19</v>
      </c>
      <c r="G523" s="6" t="n">
        <v>0.62</v>
      </c>
      <c r="H523" s="6" t="n">
        <v>56.79</v>
      </c>
      <c r="I523" s="6" t="n">
        <v>62.68</v>
      </c>
      <c r="J523" s="6" t="n">
        <v>0.37</v>
      </c>
      <c r="K523" s="6" t="n">
        <v>3.72</v>
      </c>
      <c r="L523" s="6" t="n">
        <v>3.35</v>
      </c>
      <c r="M523" s="6" t="n">
        <v>0.89</v>
      </c>
      <c r="N523" s="6" t="n">
        <v>0.98</v>
      </c>
    </row>
    <row collapsed="false" customFormat="false" customHeight="false" hidden="false" ht="12.1" outlineLevel="0" r="524">
      <c r="A524" s="37" t="n">
        <v>45663</v>
      </c>
      <c r="B524" s="16" t="s">
        <v>553</v>
      </c>
      <c r="C524" s="16" t="s">
        <v>45</v>
      </c>
      <c r="D524" s="16" t="s">
        <v>46</v>
      </c>
      <c r="E524" s="7" t="n">
        <v>3</v>
      </c>
      <c r="F524" s="16" t="s">
        <v>19</v>
      </c>
      <c r="G524" s="6" t="n">
        <v>1.25</v>
      </c>
      <c r="H524" s="6" t="n">
        <v>243.28</v>
      </c>
      <c r="I524" s="6" t="n">
        <v>100.86</v>
      </c>
      <c r="J524" s="6" t="n">
        <v>0.38</v>
      </c>
      <c r="K524" s="6" t="n">
        <v>3.75</v>
      </c>
      <c r="L524" s="6" t="n">
        <v>3.37</v>
      </c>
      <c r="M524" s="6" t="n">
        <v>1.11</v>
      </c>
      <c r="N524" s="6" t="n">
        <v>0.46</v>
      </c>
    </row>
    <row collapsed="false" customFormat="false" customHeight="false" hidden="false" ht="12.1" outlineLevel="0" r="525">
      <c r="A525" s="37" t="n">
        <v>45672</v>
      </c>
      <c r="B525" s="16" t="s">
        <v>553</v>
      </c>
      <c r="C525" s="16" t="s">
        <v>30</v>
      </c>
      <c r="D525" s="16" t="s">
        <v>31</v>
      </c>
      <c r="E525" s="7" t="n">
        <v>6</v>
      </c>
      <c r="F525" s="16" t="s">
        <v>19</v>
      </c>
      <c r="G525" s="6" t="n">
        <v>1.64</v>
      </c>
      <c r="H525" s="6" t="n">
        <v>175.55</v>
      </c>
      <c r="I525" s="6" t="n">
        <v>104.94</v>
      </c>
      <c r="J525" s="6" t="n">
        <v>0.98</v>
      </c>
      <c r="K525" s="6" t="n">
        <v>9.84</v>
      </c>
      <c r="L525" s="6" t="n">
        <v>8.86</v>
      </c>
      <c r="M525" s="6" t="n">
        <v>1.41</v>
      </c>
      <c r="N525" s="6" t="n">
        <v>0.84</v>
      </c>
    </row>
    <row collapsed="false" customFormat="false" customHeight="false" hidden="false" ht="12.1" outlineLevel="0" r="526">
      <c r="A526" s="37" t="n">
        <v>45688</v>
      </c>
      <c r="B526" s="16" t="s">
        <v>553</v>
      </c>
      <c r="C526" s="16" t="s">
        <v>39</v>
      </c>
      <c r="D526" s="16" t="s">
        <v>40</v>
      </c>
      <c r="E526" s="7" t="n">
        <v>32</v>
      </c>
      <c r="F526" s="16" t="s">
        <v>19</v>
      </c>
      <c r="G526" s="6" t="n">
        <v>0.535</v>
      </c>
      <c r="H526" s="6" t="n">
        <v>34.04</v>
      </c>
      <c r="I526" s="6" t="n">
        <v>20.18</v>
      </c>
      <c r="J526" s="6" t="n">
        <v>1.71</v>
      </c>
      <c r="K526" s="6" t="n">
        <v>17.12</v>
      </c>
      <c r="L526" s="6" t="n">
        <v>15.41</v>
      </c>
      <c r="M526" s="6" t="n">
        <v>2.39</v>
      </c>
      <c r="N526" s="6" t="n">
        <v>1.41</v>
      </c>
    </row>
    <row collapsed="false" customFormat="false" customHeight="false" hidden="false" ht="12.1" outlineLevel="0" r="527">
      <c r="A527" s="37" t="n">
        <v>45688</v>
      </c>
      <c r="B527" s="16" t="s">
        <v>553</v>
      </c>
      <c r="C527" s="16" t="s">
        <v>93</v>
      </c>
      <c r="D527" s="16" t="s">
        <v>94</v>
      </c>
      <c r="E527" s="7" t="n">
        <v>2</v>
      </c>
      <c r="F527" s="16" t="s">
        <v>19</v>
      </c>
      <c r="G527" s="6" t="n">
        <v>0.176</v>
      </c>
      <c r="H527" s="6" t="n">
        <v>11.27</v>
      </c>
      <c r="I527" s="6" t="n">
        <v>20.92</v>
      </c>
      <c r="J527" s="6" t="n">
        <v>0.04</v>
      </c>
      <c r="K527" s="6" t="n">
        <v>0.352</v>
      </c>
      <c r="L527" s="6" t="n">
        <v>0.31</v>
      </c>
      <c r="M527" s="6" t="n">
        <v>0.74</v>
      </c>
      <c r="N527" s="6" t="n">
        <v>1.38</v>
      </c>
    </row>
    <row collapsed="false" customFormat="false" customHeight="false" hidden="false" ht="12.1" outlineLevel="0" r="528">
      <c r="A528" s="37" t="n">
        <v>45691</v>
      </c>
      <c r="B528" s="16" t="s">
        <v>553</v>
      </c>
      <c r="C528" s="16" t="s">
        <v>48</v>
      </c>
      <c r="D528" s="16" t="s">
        <v>49</v>
      </c>
      <c r="E528" s="7" t="n">
        <v>6</v>
      </c>
      <c r="F528" s="16" t="s">
        <v>19</v>
      </c>
      <c r="G528" s="6" t="n">
        <v>0.56</v>
      </c>
      <c r="H528" s="6" t="n">
        <v>81.43</v>
      </c>
      <c r="I528" s="6" t="n">
        <v>60.3</v>
      </c>
      <c r="J528" s="6" t="n">
        <v>0.34</v>
      </c>
      <c r="K528" s="6" t="n">
        <v>3.36</v>
      </c>
      <c r="L528" s="6" t="n">
        <v>3.02</v>
      </c>
      <c r="M528" s="6" t="n">
        <v>0.83</v>
      </c>
      <c r="N528" s="6" t="n">
        <v>0.62</v>
      </c>
    </row>
    <row collapsed="false" customFormat="false" customHeight="false" hidden="false" ht="12.1" outlineLevel="0" r="529">
      <c r="A529" s="37" t="n">
        <v>45698</v>
      </c>
      <c r="B529" s="16" t="s">
        <v>553</v>
      </c>
      <c r="C529" s="16" t="s">
        <v>16</v>
      </c>
      <c r="D529" s="16" t="s">
        <v>18</v>
      </c>
      <c r="E529" s="7" t="n">
        <v>16</v>
      </c>
      <c r="F529" s="16" t="s">
        <v>19</v>
      </c>
      <c r="G529" s="6" t="n">
        <v>1.67</v>
      </c>
      <c r="H529" s="6" t="n">
        <v>252.34</v>
      </c>
      <c r="I529" s="6" t="n">
        <v>118.5</v>
      </c>
      <c r="J529" s="6" t="n">
        <v>2.67</v>
      </c>
      <c r="K529" s="6" t="n">
        <v>26.72</v>
      </c>
      <c r="L529" s="6" t="n">
        <v>24.05</v>
      </c>
      <c r="M529" s="6" t="n">
        <v>1.27</v>
      </c>
      <c r="N529" s="6" t="n">
        <v>0.6</v>
      </c>
    </row>
    <row collapsed="false" customFormat="false" customHeight="false" hidden="false" ht="12.1" outlineLevel="0" r="530">
      <c r="A530" s="37" t="n">
        <v>45702</v>
      </c>
      <c r="B530" s="16" t="s">
        <v>553</v>
      </c>
      <c r="C530" s="16" t="s">
        <v>79</v>
      </c>
      <c r="D530" s="16" t="s">
        <v>80</v>
      </c>
      <c r="E530" s="7" t="n">
        <v>1</v>
      </c>
      <c r="F530" s="16" t="s">
        <v>19</v>
      </c>
      <c r="G530" s="6" t="n">
        <v>0.73</v>
      </c>
      <c r="H530" s="6" t="n">
        <v>148.72</v>
      </c>
      <c r="I530" s="6" t="n">
        <v>161.42</v>
      </c>
      <c r="J530" s="6" t="n">
        <v>0.07</v>
      </c>
      <c r="K530" s="6" t="n">
        <v>0.73</v>
      </c>
      <c r="L530" s="6" t="n">
        <v>0.66</v>
      </c>
      <c r="M530" s="6" t="n">
        <v>0.41</v>
      </c>
      <c r="N530" s="6" t="n">
        <v>0.44</v>
      </c>
    </row>
    <row collapsed="false" customFormat="false" customHeight="false" hidden="false" ht="12.1" outlineLevel="0" r="531">
      <c r="A531" s="37" t="n">
        <v>45702</v>
      </c>
      <c r="B531" s="16" t="s">
        <v>553</v>
      </c>
      <c r="C531" s="16" t="s">
        <v>67</v>
      </c>
      <c r="D531" s="16" t="s">
        <v>68</v>
      </c>
      <c r="E531" s="7" t="n">
        <v>1</v>
      </c>
      <c r="F531" s="16" t="s">
        <v>19</v>
      </c>
      <c r="G531" s="6" t="n">
        <v>2.38</v>
      </c>
      <c r="H531" s="6" t="n">
        <v>296.97</v>
      </c>
      <c r="I531" s="6" t="n">
        <v>220.25</v>
      </c>
      <c r="J531" s="6" t="n">
        <v>0.24</v>
      </c>
      <c r="K531" s="6" t="n">
        <v>2.38</v>
      </c>
      <c r="L531" s="6" t="n">
        <v>2.14</v>
      </c>
      <c r="M531" s="6" t="n">
        <v>0.97</v>
      </c>
      <c r="N531" s="6" t="n">
        <v>0.72</v>
      </c>
    </row>
    <row collapsed="false" customFormat="false" customHeight="false" hidden="false" ht="12.1" outlineLevel="0" r="532">
      <c r="A532" s="37" t="n">
        <v>45706</v>
      </c>
      <c r="B532" s="16" t="s">
        <v>553</v>
      </c>
      <c r="C532" s="16" t="s">
        <v>57</v>
      </c>
      <c r="D532" s="16" t="s">
        <v>58</v>
      </c>
      <c r="E532" s="7" t="n">
        <v>2</v>
      </c>
      <c r="F532" s="16" t="s">
        <v>19</v>
      </c>
      <c r="G532" s="6" t="n">
        <v>1.24</v>
      </c>
      <c r="H532" s="6" t="n">
        <v>156.15</v>
      </c>
      <c r="I532" s="6" t="n">
        <v>150.71</v>
      </c>
      <c r="J532" s="6" t="n">
        <v>0.25</v>
      </c>
      <c r="K532" s="6" t="n">
        <v>2.48</v>
      </c>
      <c r="L532" s="6" t="n">
        <v>2.23</v>
      </c>
      <c r="M532" s="6" t="n">
        <v>0.74</v>
      </c>
      <c r="N532" s="6" t="n">
        <v>0.71</v>
      </c>
    </row>
    <row collapsed="false" customFormat="false" customHeight="false" hidden="false" ht="12.1" outlineLevel="0" r="533">
      <c r="A533" s="37" t="n">
        <v>45706</v>
      </c>
      <c r="B533" s="16" t="s">
        <v>553</v>
      </c>
      <c r="C533" s="16" t="s">
        <v>42</v>
      </c>
      <c r="D533" s="16" t="s">
        <v>43</v>
      </c>
      <c r="E533" s="7" t="n">
        <v>10</v>
      </c>
      <c r="F533" s="16" t="s">
        <v>19</v>
      </c>
      <c r="G533" s="6" t="n">
        <v>0.68</v>
      </c>
      <c r="H533" s="6" t="n">
        <v>70.5</v>
      </c>
      <c r="I533" s="6" t="n">
        <v>64.48</v>
      </c>
      <c r="J533" s="6" t="n">
        <v>0.68</v>
      </c>
      <c r="K533" s="6" t="n">
        <v>6.8</v>
      </c>
      <c r="L533" s="6" t="n">
        <v>6.12</v>
      </c>
      <c r="M533" s="6" t="n">
        <v>0.95</v>
      </c>
      <c r="N533" s="6" t="n">
        <v>0.87</v>
      </c>
    </row>
    <row collapsed="false" customFormat="false" customHeight="false" hidden="false" ht="12.1" outlineLevel="0" r="534">
      <c r="A534" s="37" t="n">
        <v>45708</v>
      </c>
      <c r="B534" s="16" t="s">
        <v>553</v>
      </c>
      <c r="C534" s="16" t="s">
        <v>65</v>
      </c>
      <c r="D534" s="16" t="s">
        <v>66</v>
      </c>
      <c r="E534" s="7" t="n">
        <v>1</v>
      </c>
      <c r="F534" s="16" t="s">
        <v>19</v>
      </c>
      <c r="G534" s="6" t="n">
        <v>0.83</v>
      </c>
      <c r="H534" s="6" t="n">
        <v>414.77</v>
      </c>
      <c r="I534" s="6" t="n">
        <v>216.5</v>
      </c>
      <c r="J534" s="6" t="n">
        <v>0.08</v>
      </c>
      <c r="K534" s="6" t="n">
        <v>0.83</v>
      </c>
      <c r="L534" s="6" t="n">
        <v>0.75</v>
      </c>
      <c r="M534" s="6" t="n">
        <v>0.35</v>
      </c>
      <c r="N534" s="6" t="n">
        <v>0.18</v>
      </c>
    </row>
    <row collapsed="false" customFormat="false" customHeight="false" hidden="false" ht="12.1" outlineLevel="0" r="535">
      <c r="A535" s="37" t="n">
        <v>45709</v>
      </c>
      <c r="B535" s="16" t="s">
        <v>553</v>
      </c>
      <c r="C535" s="16" t="s">
        <v>85</v>
      </c>
      <c r="D535" s="16" t="s">
        <v>86</v>
      </c>
      <c r="E535" s="7" t="n">
        <v>1</v>
      </c>
      <c r="F535" s="16" t="s">
        <v>19</v>
      </c>
      <c r="G535" s="6" t="n">
        <v>0.401</v>
      </c>
      <c r="H535" s="6" t="n">
        <v>36.96</v>
      </c>
      <c r="I535" s="6" t="n">
        <v>38.77</v>
      </c>
      <c r="J535" s="6" t="n">
        <v>0.12</v>
      </c>
      <c r="K535" s="6" t="n">
        <v>0.401</v>
      </c>
      <c r="L535" s="6" t="n">
        <v>0.28</v>
      </c>
      <c r="M535" s="6" t="n">
        <v>0.72</v>
      </c>
      <c r="N535" s="6" t="n">
        <v>0.76</v>
      </c>
    </row>
    <row collapsed="false" customFormat="false" customHeight="false" hidden="false" ht="12.1" outlineLevel="0" r="536">
      <c r="A536" s="37" t="n">
        <v>45712</v>
      </c>
      <c r="B536" s="16" t="s">
        <v>553</v>
      </c>
      <c r="C536" s="16" t="s">
        <v>95</v>
      </c>
      <c r="D536" s="16" t="s">
        <v>96</v>
      </c>
      <c r="E536" s="7" t="n">
        <v>1</v>
      </c>
      <c r="F536" s="16" t="s">
        <v>19</v>
      </c>
      <c r="G536" s="6" t="n">
        <v>0.28</v>
      </c>
      <c r="H536" s="6" t="n">
        <v>15.49</v>
      </c>
      <c r="I536" s="6" t="n">
        <v>37</v>
      </c>
      <c r="J536" s="6" t="n">
        <v>0.03</v>
      </c>
      <c r="K536" s="6" t="n">
        <v>0.28</v>
      </c>
      <c r="L536" s="6" t="n">
        <v>0.25</v>
      </c>
      <c r="M536" s="6" t="n">
        <v>0.68</v>
      </c>
      <c r="N536" s="6" t="n">
        <v>1.61</v>
      </c>
    </row>
    <row collapsed="false" customFormat="false" customHeight="false" hidden="false" ht="12.1" outlineLevel="0" r="537">
      <c r="A537" s="37" t="n">
        <v>45713</v>
      </c>
      <c r="B537" s="16" t="s">
        <v>553</v>
      </c>
      <c r="C537" s="16" t="s">
        <v>75</v>
      </c>
      <c r="D537" s="16" t="s">
        <v>76</v>
      </c>
      <c r="E537" s="7" t="n">
        <v>1</v>
      </c>
      <c r="F537" s="16" t="s">
        <v>19</v>
      </c>
      <c r="G537" s="6" t="n">
        <v>0.67</v>
      </c>
      <c r="H537" s="6" t="n">
        <v>150.64</v>
      </c>
      <c r="I537" s="6" t="n">
        <v>53.88</v>
      </c>
      <c r="J537" s="6" t="n">
        <v>0.2</v>
      </c>
      <c r="K537" s="6" t="n">
        <v>0.67</v>
      </c>
      <c r="L537" s="6" t="n">
        <v>0.47</v>
      </c>
      <c r="M537" s="6" t="n">
        <v>0.87</v>
      </c>
      <c r="N537" s="6" t="n">
        <v>0.31</v>
      </c>
    </row>
    <row collapsed="false" customFormat="false" customHeight="false" hidden="false" ht="12.1" outlineLevel="0" r="538">
      <c r="A538" s="37" t="n">
        <v>45719</v>
      </c>
      <c r="B538" s="16" t="s">
        <v>553</v>
      </c>
      <c r="C538" s="16" t="s">
        <v>24</v>
      </c>
      <c r="D538" s="16" t="s">
        <v>25</v>
      </c>
      <c r="E538" s="7" t="n">
        <v>4</v>
      </c>
      <c r="F538" s="16" t="s">
        <v>19</v>
      </c>
      <c r="G538" s="6" t="n">
        <v>2.06</v>
      </c>
      <c r="H538" s="6" t="n">
        <v>461.74</v>
      </c>
      <c r="I538" s="6" t="n">
        <v>335.52</v>
      </c>
      <c r="J538" s="6" t="n">
        <v>0.82</v>
      </c>
      <c r="K538" s="6" t="n">
        <v>8.24</v>
      </c>
      <c r="L538" s="6" t="n">
        <v>7.42</v>
      </c>
      <c r="M538" s="6" t="n">
        <v>0.55</v>
      </c>
      <c r="N538" s="6" t="n">
        <v>0.4</v>
      </c>
    </row>
    <row collapsed="false" customFormat="false" customHeight="false" hidden="false" ht="12.1" outlineLevel="0" r="539">
      <c r="A539" s="37" t="n">
        <v>45723</v>
      </c>
      <c r="B539" s="16" t="s">
        <v>553</v>
      </c>
      <c r="C539" s="16" t="s">
        <v>87</v>
      </c>
      <c r="D539" s="16" t="s">
        <v>88</v>
      </c>
      <c r="E539" s="7" t="n">
        <v>2</v>
      </c>
      <c r="F539" s="16" t="s">
        <v>19</v>
      </c>
      <c r="G539" s="6" t="n">
        <v>0.4</v>
      </c>
      <c r="H539" s="6" t="n">
        <v>31.28</v>
      </c>
      <c r="I539" s="6" t="n">
        <v>31.51</v>
      </c>
      <c r="J539" s="6" t="n">
        <v>0.08</v>
      </c>
      <c r="K539" s="6" t="n">
        <v>0.8</v>
      </c>
      <c r="L539" s="6" t="n">
        <v>0.72</v>
      </c>
      <c r="M539" s="6" t="n">
        <v>1.14</v>
      </c>
      <c r="N539" s="6" t="n">
        <v>1.15</v>
      </c>
    </row>
    <row collapsed="false" customFormat="false" customHeight="false" hidden="false" ht="12.1" outlineLevel="0" r="540">
      <c r="A540" s="37" t="n">
        <v>45723</v>
      </c>
      <c r="B540" s="16" t="s">
        <v>553</v>
      </c>
      <c r="C540" s="16" t="s">
        <v>27</v>
      </c>
      <c r="D540" s="16" t="s">
        <v>28</v>
      </c>
      <c r="E540" s="7" t="n">
        <v>2</v>
      </c>
      <c r="F540" s="16" t="s">
        <v>19</v>
      </c>
      <c r="G540" s="6" t="n">
        <v>5.21</v>
      </c>
      <c r="H540" s="6" t="n">
        <v>959.64</v>
      </c>
      <c r="I540" s="6" t="n">
        <v>689.85</v>
      </c>
      <c r="J540" s="6" t="n">
        <v>1.04</v>
      </c>
      <c r="K540" s="6" t="n">
        <v>10.42</v>
      </c>
      <c r="L540" s="6" t="n">
        <v>9.38</v>
      </c>
      <c r="M540" s="6" t="n">
        <v>0.68</v>
      </c>
      <c r="N540" s="6" t="n">
        <v>0.49</v>
      </c>
    </row>
    <row collapsed="false" customFormat="false" customHeight="false" hidden="false" ht="12.1" outlineLevel="0" r="541">
      <c r="A541" s="37" t="n">
        <v>45729</v>
      </c>
      <c r="B541" s="16" t="s">
        <v>553</v>
      </c>
      <c r="C541" s="16" t="s">
        <v>69</v>
      </c>
      <c r="D541" s="16" t="s">
        <v>70</v>
      </c>
      <c r="E541" s="7" t="n">
        <v>1</v>
      </c>
      <c r="F541" s="16" t="s">
        <v>19</v>
      </c>
      <c r="G541" s="6" t="n">
        <v>2.3</v>
      </c>
      <c r="H541" s="6" t="n">
        <v>364.73</v>
      </c>
      <c r="I541" s="6" t="n">
        <v>273.95</v>
      </c>
      <c r="J541" s="6" t="n">
        <v>0.23</v>
      </c>
      <c r="K541" s="6" t="n">
        <v>2.3</v>
      </c>
      <c r="L541" s="6" t="n">
        <v>2.07</v>
      </c>
      <c r="M541" s="6" t="n">
        <v>0.76</v>
      </c>
      <c r="N541" s="6" t="n">
        <v>0.57</v>
      </c>
    </row>
    <row collapsed="false" customFormat="false" customHeight="false" hidden="false" ht="12.1" outlineLevel="0" r="542">
      <c r="A542" s="37" t="n">
        <v>45733</v>
      </c>
      <c r="B542" s="16" t="s">
        <v>553</v>
      </c>
      <c r="C542" s="16" t="s">
        <v>36</v>
      </c>
      <c r="D542" s="16" t="s">
        <v>37</v>
      </c>
      <c r="E542" s="7" t="n">
        <v>10</v>
      </c>
      <c r="F542" s="16" t="s">
        <v>19</v>
      </c>
      <c r="G542" s="6" t="n">
        <v>0.81</v>
      </c>
      <c r="H542" s="6" t="n">
        <v>94.57</v>
      </c>
      <c r="I542" s="6" t="n">
        <v>78.25</v>
      </c>
      <c r="J542" s="6" t="n">
        <v>0.81</v>
      </c>
      <c r="K542" s="6" t="n">
        <v>8.1</v>
      </c>
      <c r="L542" s="6" t="n">
        <v>7.29</v>
      </c>
      <c r="M542" s="6" t="n">
        <v>0.93</v>
      </c>
      <c r="N542" s="6" t="n">
        <v>0.77</v>
      </c>
    </row>
    <row collapsed="false" customFormat="false" customHeight="false" hidden="false" ht="12.1" outlineLevel="0" r="543">
      <c r="A543" s="37" t="n">
        <v>45736</v>
      </c>
      <c r="B543" s="16" t="s">
        <v>553</v>
      </c>
      <c r="C543" s="16" t="s">
        <v>54</v>
      </c>
      <c r="D543" s="16" t="s">
        <v>55</v>
      </c>
      <c r="E543" s="7" t="n">
        <v>2</v>
      </c>
      <c r="F543" s="16" t="s">
        <v>19</v>
      </c>
      <c r="G543" s="6" t="n">
        <v>0.59</v>
      </c>
      <c r="H543" s="6" t="n">
        <v>195.57</v>
      </c>
      <c r="I543" s="6" t="n">
        <v>454.23</v>
      </c>
      <c r="J543" s="6" t="n">
        <v>0.12</v>
      </c>
      <c r="K543" s="6" t="n">
        <v>1.18</v>
      </c>
      <c r="L543" s="6" t="n">
        <v>1.06</v>
      </c>
      <c r="M543" s="6" t="n">
        <v>0.12</v>
      </c>
      <c r="N543" s="6" t="n">
        <v>0.27</v>
      </c>
    </row>
    <row collapsed="false" customFormat="false" customHeight="false" hidden="false" ht="12.1" outlineLevel="0" r="544">
      <c r="A544" s="37" t="n">
        <v>45747</v>
      </c>
      <c r="B544" s="16" t="s">
        <v>553</v>
      </c>
      <c r="C544" s="16" t="s">
        <v>83</v>
      </c>
      <c r="D544" s="16" t="s">
        <v>84</v>
      </c>
      <c r="E544" s="7" t="n">
        <v>1</v>
      </c>
      <c r="F544" s="16" t="s">
        <v>19</v>
      </c>
      <c r="G544" s="6" t="n">
        <v>1.9</v>
      </c>
      <c r="H544" s="6" t="n">
        <v>63.75</v>
      </c>
      <c r="I544" s="6" t="n">
        <v>153.35</v>
      </c>
      <c r="J544" s="6" t="n">
        <v>0.57</v>
      </c>
      <c r="K544" s="6" t="n">
        <v>1.9</v>
      </c>
      <c r="L544" s="6" t="n">
        <v>1.33</v>
      </c>
      <c r="M544" s="6" t="n">
        <v>0.87</v>
      </c>
      <c r="N544" s="6" t="n">
        <v>2.09</v>
      </c>
    </row>
    <row collapsed="false" customFormat="false" customHeight="false" hidden="false" ht="12.1" outlineLevel="0" r="545">
      <c r="A545" s="37" t="n">
        <v>45747</v>
      </c>
      <c r="B545" s="16" t="s">
        <v>553</v>
      </c>
      <c r="C545" s="16" t="s">
        <v>97</v>
      </c>
      <c r="D545" s="16" t="s">
        <v>98</v>
      </c>
      <c r="E545" s="7" t="n">
        <v>4</v>
      </c>
      <c r="F545" s="16" t="s">
        <v>19</v>
      </c>
      <c r="G545" s="6" t="n">
        <v>0.125</v>
      </c>
      <c r="H545" s="6" t="n">
        <v>5.13</v>
      </c>
      <c r="I545" s="6" t="n">
        <v>22.59</v>
      </c>
      <c r="J545" s="6" t="n">
        <v>0.05</v>
      </c>
      <c r="K545" s="6" t="n">
        <v>0.5</v>
      </c>
      <c r="L545" s="6" t="n">
        <v>0.45</v>
      </c>
      <c r="M545" s="6" t="n">
        <v>0.5</v>
      </c>
      <c r="N545" s="6" t="n">
        <v>2.19</v>
      </c>
    </row>
    <row collapsed="false" customFormat="false" customHeight="false" hidden="false" ht="12.1" outlineLevel="0" r="546">
      <c r="A546" s="37" t="n">
        <v>45748</v>
      </c>
      <c r="B546" s="16" t="s">
        <v>553</v>
      </c>
      <c r="C546" s="16" t="s">
        <v>73</v>
      </c>
      <c r="D546" s="16" t="s">
        <v>74</v>
      </c>
      <c r="E546" s="7" t="n">
        <v>2</v>
      </c>
      <c r="F546" s="16" t="s">
        <v>19</v>
      </c>
      <c r="G546" s="6" t="n">
        <v>1.1</v>
      </c>
      <c r="H546" s="6" t="n">
        <v>97.82</v>
      </c>
      <c r="I546" s="6" t="n">
        <v>69.13</v>
      </c>
      <c r="J546" s="6" t="n">
        <v>0.22</v>
      </c>
      <c r="K546" s="6" t="n">
        <v>2.2</v>
      </c>
      <c r="L546" s="6" t="n">
        <v>1.98</v>
      </c>
      <c r="M546" s="6" t="n">
        <v>1.43</v>
      </c>
      <c r="N546" s="6" t="n">
        <v>1.01</v>
      </c>
    </row>
    <row collapsed="false" customFormat="false" customHeight="false" hidden="false" ht="12.1" outlineLevel="0" r="547">
      <c r="A547" s="37" t="n">
        <v>45750</v>
      </c>
      <c r="B547" s="16" t="s">
        <v>553</v>
      </c>
      <c r="C547" s="16" t="s">
        <v>51</v>
      </c>
      <c r="D547" s="16" t="s">
        <v>52</v>
      </c>
      <c r="E547" s="7" t="n">
        <v>7</v>
      </c>
      <c r="F547" s="16" t="s">
        <v>19</v>
      </c>
      <c r="G547" s="6" t="n">
        <v>0.41</v>
      </c>
      <c r="H547" s="6" t="n">
        <v>61.82</v>
      </c>
      <c r="I547" s="6" t="n">
        <v>41.65</v>
      </c>
      <c r="J547" s="6" t="n">
        <v>0.29</v>
      </c>
      <c r="K547" s="6" t="n">
        <v>2.87</v>
      </c>
      <c r="L547" s="6" t="n">
        <v>2.58</v>
      </c>
      <c r="M547" s="6" t="n">
        <v>0.88</v>
      </c>
      <c r="N547" s="6" t="n">
        <v>0.6</v>
      </c>
    </row>
    <row collapsed="false" customFormat="false" customHeight="false" hidden="false" ht="12.1" outlineLevel="0" r="548">
      <c r="A548" s="37" t="n">
        <v>45751</v>
      </c>
      <c r="B548" s="16" t="s">
        <v>553</v>
      </c>
      <c r="C548" s="16" t="s">
        <v>45</v>
      </c>
      <c r="D548" s="16" t="s">
        <v>46</v>
      </c>
      <c r="E548" s="7" t="n">
        <v>3</v>
      </c>
      <c r="F548" s="16" t="s">
        <v>19</v>
      </c>
      <c r="G548" s="6" t="n">
        <v>1.4</v>
      </c>
      <c r="H548" s="6" t="n">
        <v>228.69</v>
      </c>
      <c r="I548" s="6" t="n">
        <v>100.86</v>
      </c>
      <c r="J548" s="6" t="n">
        <v>0.42</v>
      </c>
      <c r="K548" s="6" t="n">
        <v>4.2</v>
      </c>
      <c r="L548" s="6" t="n">
        <v>3.78</v>
      </c>
      <c r="M548" s="6" t="n">
        <v>1.25</v>
      </c>
      <c r="N548" s="6" t="n">
        <v>0.55</v>
      </c>
    </row>
    <row collapsed="false" customFormat="false" customHeight="false" hidden="false" ht="12.1" outlineLevel="0" r="549">
      <c r="A549" s="37" t="n">
        <v>45751</v>
      </c>
      <c r="B549" s="16" t="s">
        <v>553</v>
      </c>
      <c r="C549" s="16" t="s">
        <v>71</v>
      </c>
      <c r="D549" s="16" t="s">
        <v>72</v>
      </c>
      <c r="E549" s="7" t="n">
        <v>6</v>
      </c>
      <c r="F549" s="16" t="s">
        <v>19</v>
      </c>
      <c r="G549" s="6" t="n">
        <v>0.62</v>
      </c>
      <c r="H549" s="6" t="n">
        <v>57.82</v>
      </c>
      <c r="I549" s="6" t="n">
        <v>62.68</v>
      </c>
      <c r="J549" s="6" t="n">
        <v>0.37</v>
      </c>
      <c r="K549" s="6" t="n">
        <v>3.72</v>
      </c>
      <c r="L549" s="6" t="n">
        <v>3.35</v>
      </c>
      <c r="M549" s="6" t="n">
        <v>0.89</v>
      </c>
      <c r="N549" s="6" t="n">
        <v>0.97</v>
      </c>
    </row>
    <row collapsed="false" customFormat="false" customHeight="false" hidden="false" ht="12.1" outlineLevel="0" r="550">
      <c r="A550" s="37" t="n">
        <v>45762</v>
      </c>
      <c r="B550" s="16" t="s">
        <v>553</v>
      </c>
      <c r="C550" s="16" t="s">
        <v>30</v>
      </c>
      <c r="D550" s="16" t="s">
        <v>31</v>
      </c>
      <c r="E550" s="7" t="n">
        <v>6</v>
      </c>
      <c r="F550" s="16" t="s">
        <v>19</v>
      </c>
      <c r="G550" s="6" t="n">
        <v>1.64</v>
      </c>
      <c r="H550" s="6" t="n">
        <v>179.1</v>
      </c>
      <c r="I550" s="6" t="n">
        <v>104.94</v>
      </c>
      <c r="J550" s="6" t="n">
        <v>0.98</v>
      </c>
      <c r="K550" s="6" t="n">
        <v>9.84</v>
      </c>
      <c r="L550" s="6" t="n">
        <v>8.86</v>
      </c>
      <c r="M550" s="6" t="n">
        <v>1.41</v>
      </c>
      <c r="N550" s="6" t="n">
        <v>0.82</v>
      </c>
    </row>
    <row collapsed="false" customFormat="false" customHeight="false" hidden="false" ht="12.1" outlineLevel="0" r="551">
      <c r="A551" s="37" t="n">
        <v>45777</v>
      </c>
      <c r="B551" s="16" t="s">
        <v>553</v>
      </c>
      <c r="C551" s="16" t="s">
        <v>39</v>
      </c>
      <c r="D551" s="16" t="s">
        <v>40</v>
      </c>
      <c r="E551" s="7" t="n">
        <v>32</v>
      </c>
      <c r="F551" s="16" t="s">
        <v>19</v>
      </c>
      <c r="G551" s="6" t="n">
        <v>0.535</v>
      </c>
      <c r="H551" s="6" t="n">
        <v>30.79</v>
      </c>
      <c r="I551" s="6" t="n">
        <v>20.18</v>
      </c>
      <c r="J551" s="6" t="n">
        <v>1.71</v>
      </c>
      <c r="K551" s="6" t="n">
        <v>17.12</v>
      </c>
      <c r="L551" s="6" t="n">
        <v>15.41</v>
      </c>
      <c r="M551" s="6" t="n">
        <v>2.39</v>
      </c>
      <c r="N551" s="6" t="n">
        <v>1.56</v>
      </c>
    </row>
    <row collapsed="false" customFormat="false" customHeight="false" hidden="false" ht="12.1" outlineLevel="0" r="552">
      <c r="A552" s="37" t="n">
        <v>45778</v>
      </c>
      <c r="B552" s="16" t="s">
        <v>553</v>
      </c>
      <c r="C552" s="16" t="s">
        <v>93</v>
      </c>
      <c r="D552" s="16" t="s">
        <v>94</v>
      </c>
      <c r="E552" s="7" t="n">
        <v>2</v>
      </c>
      <c r="F552" s="16" t="s">
        <v>19</v>
      </c>
      <c r="G552" s="6" t="n">
        <v>0.176</v>
      </c>
      <c r="H552" s="6" t="n">
        <v>10</v>
      </c>
      <c r="I552" s="6" t="n">
        <v>20.92</v>
      </c>
      <c r="J552" s="6" t="n">
        <v>0.04</v>
      </c>
      <c r="K552" s="6" t="n">
        <v>0.352</v>
      </c>
      <c r="L552" s="6" t="n">
        <v>0.31</v>
      </c>
      <c r="M552" s="6" t="n">
        <v>0.74</v>
      </c>
      <c r="N552" s="6" t="n">
        <v>1.55</v>
      </c>
    </row>
    <row collapsed="false" customFormat="false" customHeight="false" hidden="false" ht="12.1" outlineLevel="0" r="553">
      <c r="A553" s="37" t="n">
        <v>45779</v>
      </c>
      <c r="B553" s="16" t="s">
        <v>553</v>
      </c>
      <c r="C553" s="16" t="s">
        <v>33</v>
      </c>
      <c r="D553" s="16" t="s">
        <v>34</v>
      </c>
      <c r="E553" s="7" t="n">
        <v>20</v>
      </c>
      <c r="F553" s="16" t="s">
        <v>19</v>
      </c>
      <c r="G553" s="6" t="n">
        <v>0.225</v>
      </c>
      <c r="H553" s="6" t="n">
        <v>69.8</v>
      </c>
      <c r="I553" s="6" t="n">
        <v>36.22</v>
      </c>
      <c r="J553" s="6" t="n">
        <v>0.45</v>
      </c>
      <c r="K553" s="6" t="n">
        <v>4.5</v>
      </c>
      <c r="L553" s="6" t="n">
        <v>4.05</v>
      </c>
      <c r="M553" s="6" t="n">
        <v>0.56</v>
      </c>
      <c r="N553" s="6" t="n">
        <v>0.29</v>
      </c>
    </row>
    <row collapsed="false" customFormat="false" customHeight="false" hidden="false" ht="12.1" outlineLevel="0" r="554">
      <c r="A554" s="37" t="n">
        <v>45782</v>
      </c>
      <c r="B554" s="16" t="s">
        <v>553</v>
      </c>
      <c r="C554" s="16" t="s">
        <v>48</v>
      </c>
      <c r="D554" s="16" t="s">
        <v>49</v>
      </c>
      <c r="E554" s="7" t="n">
        <v>6</v>
      </c>
      <c r="F554" s="16" t="s">
        <v>19</v>
      </c>
      <c r="G554" s="6" t="n">
        <v>0.56</v>
      </c>
      <c r="H554" s="6" t="n">
        <v>70.59</v>
      </c>
      <c r="I554" s="6" t="n">
        <v>60.3</v>
      </c>
      <c r="J554" s="6" t="n">
        <v>0.34</v>
      </c>
      <c r="K554" s="6" t="n">
        <v>3.36</v>
      </c>
      <c r="L554" s="6" t="n">
        <v>3.02</v>
      </c>
      <c r="M554" s="6" t="n">
        <v>0.83</v>
      </c>
      <c r="N554" s="6" t="n">
        <v>0.71</v>
      </c>
    </row>
    <row collapsed="false" customFormat="false" customHeight="false" hidden="false" ht="12.1" outlineLevel="0" r="555">
      <c r="A555" s="37" t="n">
        <v>45786</v>
      </c>
      <c r="B555" s="16" t="s">
        <v>553</v>
      </c>
      <c r="C555" s="16" t="s">
        <v>16</v>
      </c>
      <c r="D555" s="16" t="s">
        <v>18</v>
      </c>
      <c r="E555" s="7" t="n">
        <v>16</v>
      </c>
      <c r="F555" s="16" t="s">
        <v>19</v>
      </c>
      <c r="G555" s="6" t="n">
        <v>1.68</v>
      </c>
      <c r="H555" s="6" t="n">
        <v>252.46</v>
      </c>
      <c r="I555" s="6" t="n">
        <v>118.5</v>
      </c>
      <c r="J555" s="6" t="n">
        <v>2.69</v>
      </c>
      <c r="K555" s="6" t="n">
        <v>26.88</v>
      </c>
      <c r="L555" s="6" t="n">
        <v>24.19</v>
      </c>
      <c r="M555" s="6" t="n">
        <v>1.28</v>
      </c>
      <c r="N555" s="6" t="n">
        <v>0.6</v>
      </c>
    </row>
    <row collapsed="false" customFormat="false" customHeight="false" hidden="false" ht="12.1" outlineLevel="0" r="556">
      <c r="A556" s="37" t="n">
        <v>45789</v>
      </c>
      <c r="B556" s="16" t="s">
        <v>553</v>
      </c>
      <c r="C556" s="16" t="s">
        <v>95</v>
      </c>
      <c r="D556" s="16" t="s">
        <v>96</v>
      </c>
      <c r="E556" s="7" t="n">
        <v>1</v>
      </c>
      <c r="F556" s="16" t="s">
        <v>19</v>
      </c>
      <c r="G556" s="6" t="n">
        <v>0.02</v>
      </c>
      <c r="H556" s="6" t="n">
        <v>8.69</v>
      </c>
      <c r="I556" s="6" t="n">
        <v>37</v>
      </c>
      <c r="J556" s="6" t="n">
        <v>0</v>
      </c>
      <c r="K556" s="6" t="n">
        <v>0.02</v>
      </c>
      <c r="L556" s="6" t="n">
        <v>0.02</v>
      </c>
      <c r="M556" s="6" t="n">
        <v>0.05</v>
      </c>
      <c r="N556" s="6" t="n">
        <v>0.23</v>
      </c>
    </row>
    <row collapsed="false" customFormat="false" customHeight="false" hidden="false" ht="12.1" outlineLevel="0" r="557">
      <c r="A557" s="37" t="n">
        <v>45791</v>
      </c>
      <c r="B557" s="16" t="s">
        <v>553</v>
      </c>
      <c r="C557" s="16" t="s">
        <v>75</v>
      </c>
      <c r="D557" s="16" t="s">
        <v>76</v>
      </c>
      <c r="E557" s="7" t="n">
        <v>1</v>
      </c>
      <c r="F557" s="16" t="s">
        <v>19</v>
      </c>
      <c r="G557" s="6" t="n">
        <v>0.67</v>
      </c>
      <c r="H557" s="6" t="n">
        <v>145.28</v>
      </c>
      <c r="I557" s="6" t="n">
        <v>53.88</v>
      </c>
      <c r="J557" s="6" t="n">
        <v>0.2</v>
      </c>
      <c r="K557" s="6" t="n">
        <v>0.67</v>
      </c>
      <c r="L557" s="6" t="n">
        <v>0.47</v>
      </c>
      <c r="M557" s="6" t="n">
        <v>0.87</v>
      </c>
      <c r="N557" s="6" t="n">
        <v>0.32</v>
      </c>
    </row>
    <row collapsed="false" customFormat="false" customHeight="false" hidden="false" ht="12.1" outlineLevel="0" r="558">
      <c r="A558" s="37" t="n">
        <v>45792</v>
      </c>
      <c r="B558" s="16" t="s">
        <v>553</v>
      </c>
      <c r="C558" s="16" t="s">
        <v>65</v>
      </c>
      <c r="D558" s="16" t="s">
        <v>66</v>
      </c>
      <c r="E558" s="7" t="n">
        <v>1</v>
      </c>
      <c r="F558" s="16" t="s">
        <v>19</v>
      </c>
      <c r="G558" s="6" t="n">
        <v>0.83</v>
      </c>
      <c r="H558" s="6" t="n">
        <v>452.94</v>
      </c>
      <c r="I558" s="6" t="n">
        <v>216.5</v>
      </c>
      <c r="J558" s="6" t="n">
        <v>0.08</v>
      </c>
      <c r="K558" s="6" t="n">
        <v>0.83</v>
      </c>
      <c r="L558" s="6" t="n">
        <v>0.75</v>
      </c>
      <c r="M558" s="6" t="n">
        <v>0.35</v>
      </c>
      <c r="N558" s="6" t="n">
        <v>0.17</v>
      </c>
    </row>
    <row collapsed="false" customFormat="false" customHeight="false" hidden="false" ht="12.1" outlineLevel="0" r="559">
      <c r="A559" s="37" t="n">
        <v>45793</v>
      </c>
      <c r="B559" s="16" t="s">
        <v>553</v>
      </c>
      <c r="C559" s="16" t="s">
        <v>67</v>
      </c>
      <c r="D559" s="16" t="s">
        <v>68</v>
      </c>
      <c r="E559" s="7" t="n">
        <v>1</v>
      </c>
      <c r="F559" s="16" t="s">
        <v>19</v>
      </c>
      <c r="G559" s="6" t="n">
        <v>2.38</v>
      </c>
      <c r="H559" s="6" t="n">
        <v>271.69</v>
      </c>
      <c r="I559" s="6" t="n">
        <v>220.25</v>
      </c>
      <c r="J559" s="6" t="n">
        <v>0.24</v>
      </c>
      <c r="K559" s="6" t="n">
        <v>2.38</v>
      </c>
      <c r="L559" s="6" t="n">
        <v>2.14</v>
      </c>
      <c r="M559" s="6" t="n">
        <v>0.97</v>
      </c>
      <c r="N559" s="6" t="n">
        <v>0.79</v>
      </c>
    </row>
    <row collapsed="false" customFormat="false" customHeight="false" hidden="false" ht="12.1" outlineLevel="0" r="560">
      <c r="A560" s="37" t="n">
        <v>45793</v>
      </c>
      <c r="B560" s="16" t="s">
        <v>553</v>
      </c>
      <c r="C560" s="16" t="s">
        <v>85</v>
      </c>
      <c r="D560" s="16" t="s">
        <v>86</v>
      </c>
      <c r="E560" s="7" t="n">
        <v>1</v>
      </c>
      <c r="F560" s="16" t="s">
        <v>19</v>
      </c>
      <c r="G560" s="6" t="n">
        <v>0.429</v>
      </c>
      <c r="H560" s="6" t="n">
        <v>37.57</v>
      </c>
      <c r="I560" s="6" t="n">
        <v>38.77</v>
      </c>
      <c r="J560" s="6" t="n">
        <v>0.13</v>
      </c>
      <c r="K560" s="6" t="n">
        <v>0.429</v>
      </c>
      <c r="L560" s="6" t="n">
        <v>0.3</v>
      </c>
      <c r="M560" s="6" t="n">
        <v>0.77</v>
      </c>
      <c r="N560" s="6" t="n">
        <v>0.8</v>
      </c>
    </row>
    <row collapsed="false" customFormat="false" customHeight="false" hidden="false" ht="12.1" outlineLevel="0" r="561">
      <c r="A561" s="37" t="n">
        <v>45796</v>
      </c>
      <c r="B561" s="16" t="s">
        <v>553</v>
      </c>
      <c r="C561" s="16" t="s">
        <v>42</v>
      </c>
      <c r="D561" s="16" t="s">
        <v>43</v>
      </c>
      <c r="E561" s="7" t="n">
        <v>10</v>
      </c>
      <c r="F561" s="16" t="s">
        <v>19</v>
      </c>
      <c r="G561" s="6" t="n">
        <v>0.7</v>
      </c>
      <c r="H561" s="6" t="n">
        <v>81.54</v>
      </c>
      <c r="I561" s="6" t="n">
        <v>64.48</v>
      </c>
      <c r="J561" s="6" t="n">
        <v>0.7</v>
      </c>
      <c r="K561" s="6" t="n">
        <v>7</v>
      </c>
      <c r="L561" s="6" t="n">
        <v>6.3</v>
      </c>
      <c r="M561" s="6" t="n">
        <v>0.98</v>
      </c>
      <c r="N561" s="6" t="n">
        <v>0.77</v>
      </c>
    </row>
    <row collapsed="false" customFormat="false" customHeight="false" hidden="false" ht="12.1" outlineLevel="0" r="562">
      <c r="A562" s="37" t="n">
        <v>45800</v>
      </c>
      <c r="B562" s="16" t="s">
        <v>553</v>
      </c>
      <c r="C562" s="16" t="s">
        <v>79</v>
      </c>
      <c r="D562" s="16" t="s">
        <v>80</v>
      </c>
      <c r="E562" s="7" t="n">
        <v>1</v>
      </c>
      <c r="F562" s="16" t="s">
        <v>19</v>
      </c>
      <c r="G562" s="6" t="n">
        <v>0.73</v>
      </c>
      <c r="H562" s="6" t="n">
        <v>149.78</v>
      </c>
      <c r="I562" s="6" t="n">
        <v>161.42</v>
      </c>
      <c r="J562" s="6" t="n">
        <v>0.07</v>
      </c>
      <c r="K562" s="6" t="n">
        <v>0.73</v>
      </c>
      <c r="L562" s="6" t="n">
        <v>0.66</v>
      </c>
      <c r="M562" s="6" t="n">
        <v>0.41</v>
      </c>
      <c r="N562" s="6" t="n">
        <v>0.44</v>
      </c>
    </row>
    <row collapsed="false" customFormat="false" customHeight="false" hidden="false" ht="12.1" outlineLevel="0" r="563">
      <c r="A563" s="37" t="n">
        <v>45804</v>
      </c>
      <c r="B563" s="16" t="s">
        <v>553</v>
      </c>
      <c r="C563" s="16" t="s">
        <v>57</v>
      </c>
      <c r="D563" s="16" t="s">
        <v>58</v>
      </c>
      <c r="E563" s="7" t="n">
        <v>2</v>
      </c>
      <c r="F563" s="16" t="s">
        <v>19</v>
      </c>
      <c r="G563" s="6" t="n">
        <v>1.3</v>
      </c>
      <c r="H563" s="6" t="n">
        <v>152.94</v>
      </c>
      <c r="I563" s="6" t="n">
        <v>150.71</v>
      </c>
      <c r="J563" s="6" t="n">
        <v>0.26</v>
      </c>
      <c r="K563" s="6" t="n">
        <v>2.6</v>
      </c>
      <c r="L563" s="6" t="n">
        <v>2.34</v>
      </c>
      <c r="M563" s="6" t="n">
        <v>0.78</v>
      </c>
      <c r="N563" s="6" t="n">
        <v>0.77</v>
      </c>
    </row>
    <row collapsed="false" customFormat="false" customHeight="false" hidden="false" ht="12.1" outlineLevel="0" r="564">
      <c r="A564" s="37" t="n">
        <v>45807</v>
      </c>
      <c r="B564" s="16" t="s">
        <v>553</v>
      </c>
      <c r="C564" s="16" t="s">
        <v>87</v>
      </c>
      <c r="D564" s="16" t="s">
        <v>88</v>
      </c>
      <c r="E564" s="7" t="n">
        <v>2</v>
      </c>
      <c r="F564" s="16" t="s">
        <v>19</v>
      </c>
      <c r="G564" s="6" t="n">
        <v>0.4</v>
      </c>
      <c r="H564" s="6" t="n">
        <v>27.02</v>
      </c>
      <c r="I564" s="6" t="n">
        <v>31.51</v>
      </c>
      <c r="J564" s="6" t="n">
        <v>0.08</v>
      </c>
      <c r="K564" s="6" t="n">
        <v>0.8</v>
      </c>
      <c r="L564" s="6" t="n">
        <v>0.72</v>
      </c>
      <c r="M564" s="6" t="n">
        <v>1.14</v>
      </c>
      <c r="N564" s="6" t="n">
        <v>1.33</v>
      </c>
    </row>
    <row collapsed="false" customFormat="false" customHeight="false" hidden="false" ht="12.1" outlineLevel="0" r="565">
      <c r="A565" s="37" t="n">
        <v>45810</v>
      </c>
      <c r="B565" s="16" t="s">
        <v>553</v>
      </c>
      <c r="C565" s="16" t="s">
        <v>24</v>
      </c>
      <c r="D565" s="16" t="s">
        <v>25</v>
      </c>
      <c r="E565" s="7" t="n">
        <v>4</v>
      </c>
      <c r="F565" s="16" t="s">
        <v>19</v>
      </c>
      <c r="G565" s="6" t="n">
        <v>2.31</v>
      </c>
      <c r="H565" s="6" t="n">
        <v>484.77</v>
      </c>
      <c r="I565" s="6" t="n">
        <v>335.52</v>
      </c>
      <c r="J565" s="6" t="n">
        <v>0.92</v>
      </c>
      <c r="K565" s="6" t="n">
        <v>9.24</v>
      </c>
      <c r="L565" s="6" t="n">
        <v>8.32</v>
      </c>
      <c r="M565" s="6" t="n">
        <v>0.62</v>
      </c>
      <c r="N565" s="6" t="n">
        <v>0.43</v>
      </c>
    </row>
    <row collapsed="false" customFormat="false" customHeight="false" hidden="false" ht="12.1" outlineLevel="0" r="566">
      <c r="A566" s="37" t="n">
        <v>45813</v>
      </c>
      <c r="B566" s="16" t="s">
        <v>553</v>
      </c>
      <c r="C566" s="16" t="s">
        <v>69</v>
      </c>
      <c r="D566" s="16" t="s">
        <v>70</v>
      </c>
      <c r="E566" s="7" t="n">
        <v>1</v>
      </c>
      <c r="F566" s="16" t="s">
        <v>19</v>
      </c>
      <c r="G566" s="6" t="n">
        <v>2.3</v>
      </c>
      <c r="H566" s="6" t="n">
        <v>372.4</v>
      </c>
      <c r="I566" s="6" t="n">
        <v>273.95</v>
      </c>
      <c r="J566" s="6" t="n">
        <v>0.23</v>
      </c>
      <c r="K566" s="6" t="n">
        <v>2.3</v>
      </c>
      <c r="L566" s="6" t="n">
        <v>2.07</v>
      </c>
      <c r="M566" s="6" t="n">
        <v>0.76</v>
      </c>
      <c r="N566" s="6" t="n">
        <v>0.56</v>
      </c>
    </row>
    <row collapsed="false" customFormat="false" customHeight="false" hidden="false" ht="12.1" outlineLevel="0" r="567">
      <c r="A567" s="37" t="n">
        <v>45813</v>
      </c>
      <c r="B567" s="16" t="s">
        <v>553</v>
      </c>
      <c r="C567" s="16" t="s">
        <v>27</v>
      </c>
      <c r="D567" s="16" t="s">
        <v>28</v>
      </c>
      <c r="E567" s="7" t="n">
        <v>2</v>
      </c>
      <c r="F567" s="16" t="s">
        <v>19</v>
      </c>
      <c r="G567" s="6" t="n">
        <v>5.21</v>
      </c>
      <c r="H567" s="6" t="n">
        <v>983.76</v>
      </c>
      <c r="I567" s="6" t="n">
        <v>689.85</v>
      </c>
      <c r="J567" s="6" t="n">
        <v>1.04</v>
      </c>
      <c r="K567" s="6" t="n">
        <v>10.42</v>
      </c>
      <c r="L567" s="6" t="n">
        <v>9.38</v>
      </c>
      <c r="M567" s="6" t="n">
        <v>0.68</v>
      </c>
      <c r="N567" s="6" t="n">
        <v>0.48</v>
      </c>
    </row>
    <row collapsed="false" customFormat="false" customHeight="false" hidden="false" ht="12.1" outlineLevel="0" r="568">
      <c r="A568" s="37" t="n">
        <v>45824</v>
      </c>
      <c r="B568" s="16" t="s">
        <v>553</v>
      </c>
      <c r="C568" s="16" t="s">
        <v>36</v>
      </c>
      <c r="D568" s="16" t="s">
        <v>37</v>
      </c>
      <c r="E568" s="7" t="n">
        <v>10</v>
      </c>
      <c r="F568" s="16" t="s">
        <v>19</v>
      </c>
      <c r="G568" s="6" t="n">
        <v>0.81</v>
      </c>
      <c r="H568" s="6" t="n">
        <v>81.71</v>
      </c>
      <c r="I568" s="6" t="n">
        <v>78.25</v>
      </c>
      <c r="J568" s="6" t="n">
        <v>0.81</v>
      </c>
      <c r="K568" s="6" t="n">
        <v>8.1</v>
      </c>
      <c r="L568" s="6" t="n">
        <v>7.29</v>
      </c>
      <c r="M568" s="6" t="n">
        <v>0.93</v>
      </c>
      <c r="N568" s="6" t="n">
        <v>0.89</v>
      </c>
    </row>
    <row collapsed="false" customFormat="false" customHeight="false" hidden="false" ht="12.1" outlineLevel="0" r="569">
      <c r="A569" s="37" t="n">
        <v>45828</v>
      </c>
      <c r="B569" s="16" t="s">
        <v>553</v>
      </c>
      <c r="C569" s="16" t="s">
        <v>54</v>
      </c>
      <c r="D569" s="16" t="s">
        <v>55</v>
      </c>
      <c r="E569" s="7" t="n">
        <v>2</v>
      </c>
      <c r="F569" s="16" t="s">
        <v>19</v>
      </c>
      <c r="G569" s="6" t="n">
        <v>0.59</v>
      </c>
      <c r="H569" s="6" t="n">
        <v>251.26</v>
      </c>
      <c r="I569" s="6" t="n">
        <v>454.23</v>
      </c>
      <c r="J569" s="6" t="n">
        <v>0.12</v>
      </c>
      <c r="K569" s="6" t="n">
        <v>1.18</v>
      </c>
      <c r="L569" s="6" t="n">
        <v>1.06</v>
      </c>
      <c r="M569" s="6" t="n">
        <v>0.12</v>
      </c>
      <c r="N569" s="6" t="n">
        <v>0.21</v>
      </c>
    </row>
    <row collapsed="false" customFormat="false" customHeight="false" hidden="false" ht="12.1" outlineLevel="0" r="570">
      <c r="A570" s="37" t="n">
        <v>45838</v>
      </c>
      <c r="B570" s="16" t="s">
        <v>553</v>
      </c>
      <c r="C570" s="16" t="s">
        <v>83</v>
      </c>
      <c r="D570" s="16" t="s">
        <v>84</v>
      </c>
      <c r="E570" s="7" t="n">
        <v>1</v>
      </c>
      <c r="F570" s="16" t="s">
        <v>19</v>
      </c>
      <c r="G570" s="6" t="n">
        <v>1.9</v>
      </c>
      <c r="H570" s="6" t="n">
        <v>57.12</v>
      </c>
      <c r="I570" s="6" t="n">
        <v>153.35</v>
      </c>
      <c r="J570" s="6" t="n">
        <v>0.57</v>
      </c>
      <c r="K570" s="6" t="n">
        <v>1.9</v>
      </c>
      <c r="L570" s="6" t="n">
        <v>1.33</v>
      </c>
      <c r="M570" s="6" t="n">
        <v>0.87</v>
      </c>
      <c r="N570" s="6" t="n">
        <v>2.33</v>
      </c>
    </row>
    <row collapsed="false" customFormat="false" customHeight="false" hidden="false" ht="12.1" outlineLevel="0" r="571">
      <c r="A571" s="37" t="n">
        <v>45838</v>
      </c>
      <c r="B571" s="16" t="s">
        <v>553</v>
      </c>
      <c r="C571" s="16" t="s">
        <v>97</v>
      </c>
      <c r="D571" s="16" t="s">
        <v>98</v>
      </c>
      <c r="E571" s="7" t="n">
        <v>4</v>
      </c>
      <c r="F571" s="16" t="s">
        <v>19</v>
      </c>
      <c r="G571" s="6" t="n">
        <v>0.025</v>
      </c>
      <c r="H571" s="6" t="n">
        <v>5.28</v>
      </c>
      <c r="I571" s="6" t="n">
        <v>22.59</v>
      </c>
      <c r="J571" s="6" t="n">
        <v>0.01</v>
      </c>
      <c r="K571" s="6" t="n">
        <v>0.1</v>
      </c>
      <c r="L571" s="6" t="n">
        <v>0.09</v>
      </c>
      <c r="M571" s="6" t="n">
        <v>0.1</v>
      </c>
      <c r="N571" s="6" t="n">
        <v>0.43</v>
      </c>
    </row>
    <row collapsed="false" customFormat="false" customHeight="false" hidden="false" ht="12.1" outlineLevel="0" r="572">
      <c r="A572" s="37" t="n">
        <v>45839</v>
      </c>
      <c r="B572" s="16" t="s">
        <v>553</v>
      </c>
      <c r="C572" s="16" t="s">
        <v>73</v>
      </c>
      <c r="D572" s="16" t="s">
        <v>74</v>
      </c>
      <c r="E572" s="7" t="n">
        <v>2</v>
      </c>
      <c r="F572" s="16" t="s">
        <v>19</v>
      </c>
      <c r="G572" s="6" t="n">
        <v>1.1</v>
      </c>
      <c r="H572" s="6" t="n">
        <v>94.99</v>
      </c>
      <c r="I572" s="6" t="n">
        <v>69.13</v>
      </c>
      <c r="J572" s="6" t="n">
        <v>0.22</v>
      </c>
      <c r="K572" s="6" t="n">
        <v>2.2</v>
      </c>
      <c r="L572" s="6" t="n">
        <v>1.98</v>
      </c>
      <c r="M572" s="6" t="n">
        <v>1.43</v>
      </c>
      <c r="N572" s="6" t="n">
        <v>1.04</v>
      </c>
    </row>
    <row collapsed="false" customFormat="false" customHeight="false" hidden="false" ht="12.1" outlineLevel="0" r="573">
      <c r="A573" s="37" t="n">
        <v>45841</v>
      </c>
      <c r="B573" s="16" t="s">
        <v>553</v>
      </c>
      <c r="C573" s="16" t="s">
        <v>45</v>
      </c>
      <c r="D573" s="16" t="s">
        <v>46</v>
      </c>
      <c r="E573" s="7" t="n">
        <v>3</v>
      </c>
      <c r="F573" s="16" t="s">
        <v>19</v>
      </c>
      <c r="G573" s="6" t="n">
        <v>1.4</v>
      </c>
      <c r="H573" s="6" t="n">
        <v>292</v>
      </c>
      <c r="I573" s="6" t="n">
        <v>100.86</v>
      </c>
      <c r="J573" s="6" t="n">
        <v>0.42</v>
      </c>
      <c r="K573" s="6" t="n">
        <v>4.2</v>
      </c>
      <c r="L573" s="6" t="n">
        <v>3.78</v>
      </c>
      <c r="M573" s="6" t="n">
        <v>1.25</v>
      </c>
      <c r="N573" s="6" t="n">
        <v>0.43</v>
      </c>
    </row>
    <row collapsed="false" customFormat="false" customHeight="false" hidden="false" ht="12.1" outlineLevel="0" r="574">
      <c r="A574" s="37" t="n">
        <v>45841</v>
      </c>
      <c r="B574" s="16" t="s">
        <v>553</v>
      </c>
      <c r="C574" s="16" t="s">
        <v>51</v>
      </c>
      <c r="D574" s="16" t="s">
        <v>52</v>
      </c>
      <c r="E574" s="7" t="n">
        <v>7</v>
      </c>
      <c r="F574" s="16" t="s">
        <v>19</v>
      </c>
      <c r="G574" s="6" t="n">
        <v>0.41</v>
      </c>
      <c r="H574" s="6" t="n">
        <v>68.59</v>
      </c>
      <c r="I574" s="6" t="n">
        <v>41.65</v>
      </c>
      <c r="J574" s="6" t="n">
        <v>0.29</v>
      </c>
      <c r="K574" s="6" t="n">
        <v>2.87</v>
      </c>
      <c r="L574" s="6" t="n">
        <v>2.58</v>
      </c>
      <c r="M574" s="6" t="n">
        <v>0.88</v>
      </c>
      <c r="N574" s="6" t="n">
        <v>0.54</v>
      </c>
    </row>
    <row collapsed="false" customFormat="false" customHeight="false" hidden="false" ht="12.1" outlineLevel="0" r="575">
      <c r="A575" s="37" t="n">
        <v>45841</v>
      </c>
      <c r="B575" s="16" t="s">
        <v>553</v>
      </c>
      <c r="C575" s="16" t="s">
        <v>71</v>
      </c>
      <c r="D575" s="16" t="s">
        <v>72</v>
      </c>
      <c r="E575" s="7" t="n">
        <v>6</v>
      </c>
      <c r="F575" s="16" t="s">
        <v>19</v>
      </c>
      <c r="G575" s="6" t="n">
        <v>0.62</v>
      </c>
      <c r="H575" s="6" t="n">
        <v>47.01</v>
      </c>
      <c r="I575" s="6" t="n">
        <v>62.68</v>
      </c>
      <c r="J575" s="6" t="n">
        <v>0.37</v>
      </c>
      <c r="K575" s="6" t="n">
        <v>3.72</v>
      </c>
      <c r="L575" s="6" t="n">
        <v>3.35</v>
      </c>
      <c r="M575" s="6" t="n">
        <v>0.89</v>
      </c>
      <c r="N575" s="6" t="n">
        <v>1.19</v>
      </c>
    </row>
    <row collapsed="false" customFormat="false" customHeight="false" hidden="false" ht="12.1" outlineLevel="0" r="576">
      <c r="A576" s="37" t="n">
        <v>45853</v>
      </c>
      <c r="B576" s="16" t="s">
        <v>553</v>
      </c>
      <c r="C576" s="16" t="s">
        <v>30</v>
      </c>
      <c r="D576" s="16" t="s">
        <v>31</v>
      </c>
      <c r="E576" s="7" t="n">
        <v>6</v>
      </c>
      <c r="F576" s="16" t="s">
        <v>19</v>
      </c>
      <c r="G576" s="6" t="n">
        <v>1.64</v>
      </c>
      <c r="H576" s="6" t="n">
        <v>191.52</v>
      </c>
      <c r="I576" s="6" t="n">
        <v>104.94</v>
      </c>
      <c r="J576" s="6" t="n">
        <v>0.98</v>
      </c>
      <c r="K576" s="6" t="n">
        <v>9.84</v>
      </c>
      <c r="L576" s="6" t="n">
        <v>8.86</v>
      </c>
      <c r="M576" s="6" t="n">
        <v>1.41</v>
      </c>
      <c r="N576" s="6" t="n">
        <v>0.77</v>
      </c>
    </row>
    <row collapsed="false" customFormat="false" customHeight="false" hidden="false" ht="12.1" outlineLevel="0" r="577">
      <c r="A577" s="37" t="n">
        <v>45859</v>
      </c>
      <c r="B577" s="16" t="s">
        <v>553</v>
      </c>
      <c r="C577" s="16" t="s">
        <v>33</v>
      </c>
      <c r="D577" s="16" t="s">
        <v>34</v>
      </c>
      <c r="E577" s="7" t="n">
        <v>20</v>
      </c>
      <c r="F577" s="16" t="s">
        <v>19</v>
      </c>
      <c r="G577" s="6" t="n">
        <v>0.225</v>
      </c>
      <c r="H577" s="6" t="n">
        <v>76.63</v>
      </c>
      <c r="I577" s="6" t="n">
        <v>36.22</v>
      </c>
      <c r="J577" s="6" t="n">
        <v>0.45</v>
      </c>
      <c r="K577" s="6" t="n">
        <v>4.5</v>
      </c>
      <c r="L577" s="6" t="n">
        <v>4.05</v>
      </c>
      <c r="M577" s="6" t="n">
        <v>0.56</v>
      </c>
      <c r="N577" s="6" t="n">
        <v>0.26</v>
      </c>
    </row>
    <row collapsed="false" customFormat="false" customHeight="false" hidden="false" ht="12.1" outlineLevel="0" r="578">
      <c r="A578" s="37" t="n">
        <v>45869</v>
      </c>
      <c r="B578" s="16" t="s">
        <v>553</v>
      </c>
      <c r="C578" s="16" t="s">
        <v>39</v>
      </c>
      <c r="D578" s="16" t="s">
        <v>40</v>
      </c>
      <c r="E578" s="7" t="n">
        <v>32</v>
      </c>
      <c r="F578" s="16" t="s">
        <v>19</v>
      </c>
      <c r="G578" s="6" t="n">
        <v>0.545</v>
      </c>
      <c r="H578" s="6" t="n">
        <v>31.46</v>
      </c>
      <c r="I578" s="6" t="n">
        <v>20.18</v>
      </c>
      <c r="J578" s="6" t="n">
        <v>1.74</v>
      </c>
      <c r="K578" s="6" t="n">
        <v>17.44</v>
      </c>
      <c r="L578" s="6" t="n">
        <v>15.7</v>
      </c>
      <c r="M578" s="6" t="n">
        <v>2.43</v>
      </c>
      <c r="N578" s="6" t="n">
        <v>1.56</v>
      </c>
    </row>
    <row collapsed="false" customFormat="false" customHeight="false" hidden="false" ht="12.1" outlineLevel="0" r="579">
      <c r="A579" s="37" t="n">
        <v>45870</v>
      </c>
      <c r="B579" s="16" t="s">
        <v>553</v>
      </c>
      <c r="C579" s="16" t="s">
        <v>93</v>
      </c>
      <c r="D579" s="16" t="s">
        <v>94</v>
      </c>
      <c r="E579" s="7" t="n">
        <v>2</v>
      </c>
      <c r="F579" s="16" t="s">
        <v>19</v>
      </c>
      <c r="G579" s="6" t="n">
        <v>0.176</v>
      </c>
      <c r="H579" s="6" t="n">
        <v>13.15</v>
      </c>
      <c r="I579" s="6" t="n">
        <v>20.92</v>
      </c>
      <c r="J579" s="6" t="n">
        <v>0.04</v>
      </c>
      <c r="K579" s="6" t="n">
        <v>0.352</v>
      </c>
      <c r="L579" s="6" t="n">
        <v>0.31</v>
      </c>
      <c r="M579" s="6" t="n">
        <v>0.74</v>
      </c>
      <c r="N579" s="6" t="n">
        <v>1.18</v>
      </c>
    </row>
    <row collapsed="false" customFormat="false" customHeight="false" hidden="false" ht="12.1" outlineLevel="0" r="580">
      <c r="A580" s="37" t="n">
        <v>45873</v>
      </c>
      <c r="B580" s="16" t="s">
        <v>553</v>
      </c>
      <c r="C580" s="16" t="s">
        <v>48</v>
      </c>
      <c r="D580" s="16" t="s">
        <v>49</v>
      </c>
      <c r="E580" s="7" t="n">
        <v>6</v>
      </c>
      <c r="F580" s="16" t="s">
        <v>19</v>
      </c>
      <c r="G580" s="6" t="n">
        <v>0.6</v>
      </c>
      <c r="H580" s="6" t="n">
        <v>91.83</v>
      </c>
      <c r="I580" s="6" t="n">
        <v>60.3</v>
      </c>
      <c r="J580" s="6" t="n">
        <v>0.36</v>
      </c>
      <c r="K580" s="6" t="n">
        <v>3.6</v>
      </c>
      <c r="L580" s="6" t="n">
        <v>3.24</v>
      </c>
      <c r="M580" s="6" t="n">
        <v>0.9</v>
      </c>
      <c r="N580" s="6" t="n">
        <v>0.59</v>
      </c>
    </row>
    <row collapsed="false" customFormat="false" customHeight="false" hidden="false" ht="12.1" outlineLevel="0" r="581">
      <c r="A581" s="37" t="n">
        <v>45877</v>
      </c>
      <c r="B581" s="16" t="s">
        <v>553</v>
      </c>
      <c r="C581" s="16" t="s">
        <v>16</v>
      </c>
      <c r="D581" s="16" t="s">
        <v>18</v>
      </c>
      <c r="E581" s="7" t="n">
        <v>16</v>
      </c>
      <c r="F581" s="16" t="s">
        <v>19</v>
      </c>
      <c r="G581" s="6" t="n">
        <v>1.68</v>
      </c>
      <c r="H581" s="6" t="n">
        <v>248.48</v>
      </c>
      <c r="I581" s="6" t="n">
        <v>118.5</v>
      </c>
      <c r="J581" s="6" t="n">
        <v>2.69</v>
      </c>
      <c r="K581" s="6" t="n">
        <v>26.88</v>
      </c>
      <c r="L581" s="6" t="n">
        <v>24.19</v>
      </c>
      <c r="M581" s="6" t="n">
        <v>1.28</v>
      </c>
      <c r="N581" s="6" t="n">
        <v>0.61</v>
      </c>
    </row>
    <row collapsed="false" customFormat="false" customHeight="false" hidden="false" ht="12.1" outlineLevel="0" r="582">
      <c r="A582" s="37" t="n">
        <v>45881</v>
      </c>
      <c r="B582" s="16" t="s">
        <v>553</v>
      </c>
      <c r="C582" s="16" t="s">
        <v>75</v>
      </c>
      <c r="D582" s="16" t="s">
        <v>76</v>
      </c>
      <c r="E582" s="7" t="n">
        <v>1</v>
      </c>
      <c r="F582" s="16" t="s">
        <v>19</v>
      </c>
      <c r="G582" s="6" t="n">
        <v>0.74</v>
      </c>
      <c r="H582" s="6" t="n">
        <v>168.03</v>
      </c>
      <c r="I582" s="6" t="n">
        <v>53.88</v>
      </c>
      <c r="J582" s="6" t="n">
        <v>0.22</v>
      </c>
      <c r="K582" s="6" t="n">
        <v>0.74</v>
      </c>
      <c r="L582" s="6" t="n">
        <v>0.52</v>
      </c>
      <c r="M582" s="6" t="n">
        <v>0.97</v>
      </c>
      <c r="N582" s="6" t="n">
        <v>0.31</v>
      </c>
    </row>
    <row collapsed="false" customFormat="false" customHeight="false" hidden="false" ht="12.1" outlineLevel="0" r="583">
      <c r="A583" s="37" t="n">
        <v>45882</v>
      </c>
      <c r="B583" s="16" t="s">
        <v>553</v>
      </c>
      <c r="C583" s="16" t="s">
        <v>77</v>
      </c>
      <c r="D583" s="16" t="s">
        <v>78</v>
      </c>
      <c r="E583" s="7" t="n">
        <v>13</v>
      </c>
      <c r="F583" s="16" t="s">
        <v>19</v>
      </c>
      <c r="G583" s="6" t="n">
        <v>0.342</v>
      </c>
      <c r="H583" s="6" t="n">
        <v>10.058</v>
      </c>
      <c r="I583" s="6" t="n">
        <v>11.19</v>
      </c>
      <c r="J583" s="6" t="n">
        <v>1.56</v>
      </c>
      <c r="K583" s="6" t="n">
        <v>4.446</v>
      </c>
      <c r="L583" s="6" t="n">
        <v>2.89</v>
      </c>
      <c r="M583" s="6" t="n">
        <v>1.99</v>
      </c>
      <c r="N583" s="6" t="n">
        <v>2.21</v>
      </c>
    </row>
    <row collapsed="false" customFormat="false" customHeight="false" hidden="false" ht="12.1" outlineLevel="0" r="584">
      <c r="A584" s="37" t="n">
        <v>45884</v>
      </c>
      <c r="B584" s="16" t="s">
        <v>553</v>
      </c>
      <c r="C584" s="16" t="s">
        <v>63</v>
      </c>
      <c r="D584" s="16" t="s">
        <v>64</v>
      </c>
      <c r="E584" s="7" t="n">
        <v>8</v>
      </c>
      <c r="F584" s="16" t="s">
        <v>19</v>
      </c>
      <c r="G584" s="6" t="n">
        <v>0.683</v>
      </c>
      <c r="H584" s="6" t="n">
        <v>48.18</v>
      </c>
      <c r="I584" s="6" t="n">
        <v>29.09</v>
      </c>
      <c r="J584" s="6" t="n">
        <v>0.82</v>
      </c>
      <c r="K584" s="6" t="n">
        <v>5.464</v>
      </c>
      <c r="L584" s="6" t="n">
        <v>4.64</v>
      </c>
      <c r="M584" s="6" t="n">
        <v>1.99</v>
      </c>
      <c r="N584" s="6" t="n">
        <v>1.2</v>
      </c>
    </row>
    <row collapsed="false" customFormat="false" customHeight="false" hidden="false" ht="12.1" outlineLevel="0" r="585">
      <c r="A585" s="37" t="n">
        <v>45884</v>
      </c>
      <c r="B585" s="16" t="s">
        <v>553</v>
      </c>
      <c r="C585" s="16" t="s">
        <v>85</v>
      </c>
      <c r="D585" s="16" t="s">
        <v>86</v>
      </c>
      <c r="E585" s="7" t="n">
        <v>1</v>
      </c>
      <c r="F585" s="16" t="s">
        <v>19</v>
      </c>
      <c r="G585" s="6" t="n">
        <v>0.428</v>
      </c>
      <c r="H585" s="6" t="n">
        <v>39.23</v>
      </c>
      <c r="I585" s="6" t="n">
        <v>38.77</v>
      </c>
      <c r="J585" s="6" t="n">
        <v>0.13</v>
      </c>
      <c r="K585" s="6" t="n">
        <v>0.428</v>
      </c>
      <c r="L585" s="6" t="n">
        <v>0.3</v>
      </c>
      <c r="M585" s="6" t="n">
        <v>0.77</v>
      </c>
      <c r="N585" s="6" t="n">
        <v>0.76</v>
      </c>
    </row>
    <row collapsed="false" customFormat="false" customHeight="false" hidden="false" ht="12.1" outlineLevel="0" r="586">
      <c r="A586" s="37" t="n">
        <v>45884</v>
      </c>
      <c r="B586" s="16" t="s">
        <v>553</v>
      </c>
      <c r="C586" s="16" t="s">
        <v>95</v>
      </c>
      <c r="D586" s="16" t="s">
        <v>96</v>
      </c>
      <c r="E586" s="7" t="n">
        <v>1</v>
      </c>
      <c r="F586" s="16" t="s">
        <v>19</v>
      </c>
      <c r="G586" s="6" t="n">
        <v>0.02</v>
      </c>
      <c r="H586" s="6" t="n">
        <v>9.37</v>
      </c>
      <c r="I586" s="6" t="n">
        <v>37</v>
      </c>
      <c r="J586" s="6" t="n">
        <v>0</v>
      </c>
      <c r="K586" s="6" t="n">
        <v>0.02</v>
      </c>
      <c r="L586" s="6" t="n">
        <v>0.02</v>
      </c>
      <c r="M586" s="6" t="n">
        <v>0.05</v>
      </c>
      <c r="N586" s="6" t="n">
        <v>0.21</v>
      </c>
    </row>
    <row collapsed="false" customFormat="false" customHeight="false" hidden="false" ht="12.1" outlineLevel="0" r="587">
      <c r="A587" s="37" t="n">
        <v>45888</v>
      </c>
      <c r="B587" s="16" t="s">
        <v>553</v>
      </c>
      <c r="C587" s="16" t="s">
        <v>42</v>
      </c>
      <c r="D587" s="16" t="s">
        <v>43</v>
      </c>
      <c r="E587" s="7" t="n">
        <v>10</v>
      </c>
      <c r="F587" s="16" t="s">
        <v>19</v>
      </c>
      <c r="G587" s="6" t="n">
        <v>0.7</v>
      </c>
      <c r="H587" s="6" t="n">
        <v>80.57</v>
      </c>
      <c r="I587" s="6" t="n">
        <v>64.48</v>
      </c>
      <c r="J587" s="6" t="n">
        <v>0.7</v>
      </c>
      <c r="K587" s="6" t="n">
        <v>7</v>
      </c>
      <c r="L587" s="6" t="n">
        <v>6.3</v>
      </c>
      <c r="M587" s="6" t="n">
        <v>0.98</v>
      </c>
      <c r="N587" s="6" t="n">
        <v>0.78</v>
      </c>
    </row>
    <row collapsed="false" customFormat="false" customHeight="false" hidden="false" ht="12.1" outlineLevel="0" r="588">
      <c r="A588" s="37" t="n">
        <v>45890</v>
      </c>
      <c r="B588" s="16" t="s">
        <v>553</v>
      </c>
      <c r="C588" s="16" t="s">
        <v>65</v>
      </c>
      <c r="D588" s="16" t="s">
        <v>66</v>
      </c>
      <c r="E588" s="7" t="n">
        <v>1</v>
      </c>
      <c r="F588" s="16" t="s">
        <v>19</v>
      </c>
      <c r="G588" s="6" t="n">
        <v>0.83</v>
      </c>
      <c r="H588" s="6" t="n">
        <v>505.72</v>
      </c>
      <c r="I588" s="6" t="n">
        <v>216.5</v>
      </c>
      <c r="J588" s="6" t="n">
        <v>0.08</v>
      </c>
      <c r="K588" s="6" t="n">
        <v>0.83</v>
      </c>
      <c r="L588" s="6" t="n">
        <v>0.75</v>
      </c>
      <c r="M588" s="6" t="n">
        <v>0.35</v>
      </c>
      <c r="N588" s="6" t="n">
        <v>0.15</v>
      </c>
    </row>
    <row collapsed="false" customFormat="false" customHeight="false" hidden="false" ht="12.1" outlineLevel="0" r="589">
      <c r="A589" s="37" t="n">
        <v>45891</v>
      </c>
      <c r="B589" s="16" t="s">
        <v>553</v>
      </c>
      <c r="C589" s="16" t="s">
        <v>67</v>
      </c>
      <c r="D589" s="16" t="s">
        <v>68</v>
      </c>
      <c r="E589" s="7" t="n">
        <v>1</v>
      </c>
      <c r="F589" s="16" t="s">
        <v>19</v>
      </c>
      <c r="G589" s="6" t="n">
        <v>2.38</v>
      </c>
      <c r="H589" s="6" t="n">
        <v>295.76</v>
      </c>
      <c r="I589" s="6" t="n">
        <v>220.25</v>
      </c>
      <c r="J589" s="6" t="n">
        <v>0.24</v>
      </c>
      <c r="K589" s="6" t="n">
        <v>2.38</v>
      </c>
      <c r="L589" s="6" t="n">
        <v>2.14</v>
      </c>
      <c r="M589" s="6" t="n">
        <v>0.97</v>
      </c>
      <c r="N589" s="6" t="n">
        <v>0.72</v>
      </c>
    </row>
    <row collapsed="false" customFormat="false" customHeight="false" hidden="false" ht="12.1" outlineLevel="0" r="590">
      <c r="A590" s="37" t="n">
        <v>45894</v>
      </c>
      <c r="B590" s="16" t="s">
        <v>553</v>
      </c>
      <c r="C590" s="16" t="s">
        <v>79</v>
      </c>
      <c r="D590" s="16" t="s">
        <v>80</v>
      </c>
      <c r="E590" s="7" t="n">
        <v>1</v>
      </c>
      <c r="F590" s="16" t="s">
        <v>19</v>
      </c>
      <c r="G590" s="6" t="n">
        <v>0.73</v>
      </c>
      <c r="H590" s="6" t="n">
        <v>158.72</v>
      </c>
      <c r="I590" s="6" t="n">
        <v>161.42</v>
      </c>
      <c r="J590" s="6" t="n">
        <v>0.07</v>
      </c>
      <c r="K590" s="6" t="n">
        <v>0.73</v>
      </c>
      <c r="L590" s="6" t="n">
        <v>0.66</v>
      </c>
      <c r="M590" s="6" t="n">
        <v>0.41</v>
      </c>
      <c r="N590" s="6" t="n">
        <v>0.42</v>
      </c>
    </row>
    <row collapsed="false" customFormat="false" customHeight="false" hidden="false" ht="12.1" outlineLevel="0" r="591">
      <c r="A591" s="37" t="n">
        <v>45895</v>
      </c>
      <c r="B591" s="16" t="s">
        <v>553</v>
      </c>
      <c r="C591" s="16" t="s">
        <v>57</v>
      </c>
      <c r="D591" s="16" t="s">
        <v>58</v>
      </c>
      <c r="E591" s="7" t="n">
        <v>2</v>
      </c>
      <c r="F591" s="16" t="s">
        <v>19</v>
      </c>
      <c r="G591" s="6" t="n">
        <v>1.3</v>
      </c>
      <c r="H591" s="6" t="n">
        <v>178.41</v>
      </c>
      <c r="I591" s="6" t="n">
        <v>150.71</v>
      </c>
      <c r="J591" s="6" t="n">
        <v>0.26</v>
      </c>
      <c r="K591" s="6" t="n">
        <v>2.6</v>
      </c>
      <c r="L591" s="6" t="n">
        <v>2.34</v>
      </c>
      <c r="M591" s="6" t="n">
        <v>0.78</v>
      </c>
      <c r="N591" s="6" t="n">
        <v>0.66</v>
      </c>
    </row>
    <row collapsed="false" customFormat="false" customHeight="false" hidden="false" ht="12.1" outlineLevel="0" r="592">
      <c r="A592" s="37" t="n">
        <v>45898</v>
      </c>
      <c r="B592" s="16" t="s">
        <v>553</v>
      </c>
      <c r="C592" s="16" t="s">
        <v>87</v>
      </c>
      <c r="D592" s="16" t="s">
        <v>88</v>
      </c>
      <c r="E592" s="7" t="n">
        <v>2</v>
      </c>
      <c r="F592" s="16" t="s">
        <v>19</v>
      </c>
      <c r="G592" s="6" t="n">
        <v>0.4</v>
      </c>
      <c r="H592" s="6" t="n">
        <v>27.64</v>
      </c>
      <c r="I592" s="6" t="n">
        <v>31.51</v>
      </c>
      <c r="J592" s="6" t="n">
        <v>0.08</v>
      </c>
      <c r="K592" s="6" t="n">
        <v>0.8</v>
      </c>
      <c r="L592" s="6" t="n">
        <v>0.72</v>
      </c>
      <c r="M592" s="6" t="n">
        <v>1.14</v>
      </c>
      <c r="N592" s="6" t="n">
        <v>1.3</v>
      </c>
    </row>
    <row collapsed="false" customFormat="false" customHeight="false" hidden="false" ht="12.1" outlineLevel="0" r="593">
      <c r="A593" s="37" t="n">
        <v>45902</v>
      </c>
      <c r="B593" s="16" t="s">
        <v>553</v>
      </c>
      <c r="C593" s="16" t="s">
        <v>24</v>
      </c>
      <c r="D593" s="16" t="s">
        <v>25</v>
      </c>
      <c r="E593" s="7" t="n">
        <v>4</v>
      </c>
      <c r="F593" s="16" t="s">
        <v>19</v>
      </c>
      <c r="G593" s="6" t="n">
        <v>2.31</v>
      </c>
      <c r="H593" s="6" t="n">
        <v>590.04</v>
      </c>
      <c r="I593" s="6" t="n">
        <v>335.52</v>
      </c>
      <c r="J593" s="6" t="n">
        <v>0.92</v>
      </c>
      <c r="K593" s="6" t="n">
        <v>9.24</v>
      </c>
      <c r="L593" s="6" t="n">
        <v>8.32</v>
      </c>
      <c r="M593" s="6" t="n">
        <v>0.62</v>
      </c>
      <c r="N593" s="6" t="n">
        <v>0.35</v>
      </c>
    </row>
    <row collapsed="false" customFormat="false" customHeight="false" hidden="false" ht="12.1" outlineLevel="0" r="594">
      <c r="A594" s="37" t="n">
        <v>45904</v>
      </c>
      <c r="B594" s="16" t="s">
        <v>553</v>
      </c>
      <c r="C594" s="16" t="s">
        <v>69</v>
      </c>
      <c r="D594" s="16" t="s">
        <v>70</v>
      </c>
      <c r="E594" s="7" t="n">
        <v>1</v>
      </c>
      <c r="F594" s="16" t="s">
        <v>19</v>
      </c>
      <c r="G594" s="6" t="n">
        <v>2.3</v>
      </c>
      <c r="H594" s="6" t="n">
        <v>407.71</v>
      </c>
      <c r="I594" s="6" t="n">
        <v>273.95</v>
      </c>
      <c r="J594" s="6" t="n">
        <v>0.23</v>
      </c>
      <c r="K594" s="6" t="n">
        <v>2.3</v>
      </c>
      <c r="L594" s="6" t="n">
        <v>2.07</v>
      </c>
      <c r="M594" s="6" t="n">
        <v>0.76</v>
      </c>
      <c r="N594" s="6" t="n">
        <v>0.51</v>
      </c>
    </row>
    <row collapsed="false" customFormat="false" customHeight="false" hidden="false" ht="12.1" outlineLevel="0" r="595">
      <c r="A595" s="37" t="n">
        <v>45905</v>
      </c>
      <c r="B595" s="16" t="s">
        <v>553</v>
      </c>
      <c r="C595" s="16" t="s">
        <v>27</v>
      </c>
      <c r="D595" s="16" t="s">
        <v>28</v>
      </c>
      <c r="E595" s="7" t="n">
        <v>2</v>
      </c>
      <c r="F595" s="16" t="s">
        <v>19</v>
      </c>
      <c r="G595" s="6" t="n">
        <v>5.21</v>
      </c>
      <c r="H595" s="6" t="n">
        <v>1108.76</v>
      </c>
      <c r="I595" s="6" t="n">
        <v>689.85</v>
      </c>
      <c r="J595" s="6" t="n">
        <v>1.04</v>
      </c>
      <c r="K595" s="6" t="n">
        <v>10.42</v>
      </c>
      <c r="L595" s="6" t="n">
        <v>9.38</v>
      </c>
      <c r="M595" s="6" t="n">
        <v>0.68</v>
      </c>
      <c r="N595" s="6" t="n">
        <v>0.42</v>
      </c>
    </row>
    <row collapsed="false" customFormat="false" customHeight="false" hidden="false" ht="12.1" outlineLevel="0" r="596">
      <c r="A596" s="37" t="n">
        <v>45915</v>
      </c>
      <c r="B596" s="16" t="s">
        <v>553</v>
      </c>
      <c r="C596" s="16" t="s">
        <v>36</v>
      </c>
      <c r="D596" s="16" t="s">
        <v>37</v>
      </c>
      <c r="E596" s="7" t="n">
        <v>10</v>
      </c>
      <c r="F596" s="16" t="s">
        <v>19</v>
      </c>
      <c r="G596" s="6" t="n">
        <v>0.81</v>
      </c>
      <c r="H596" s="6" t="n">
        <v>82.81</v>
      </c>
      <c r="I596" s="6" t="n">
        <v>78.25</v>
      </c>
      <c r="J596" s="6" t="n">
        <v>0.81</v>
      </c>
      <c r="K596" s="6" t="n">
        <v>8.1</v>
      </c>
      <c r="L596" s="6" t="n">
        <v>7.29</v>
      </c>
      <c r="M596" s="6" t="n">
        <v>0.93</v>
      </c>
      <c r="N596" s="6" t="n">
        <v>0.88</v>
      </c>
    </row>
    <row collapsed="false" customFormat="false" customHeight="false" hidden="false" ht="12.1" outlineLevel="0" r="597">
      <c r="A597" s="37" t="n">
        <v>45922</v>
      </c>
      <c r="B597" s="16" t="s">
        <v>553</v>
      </c>
      <c r="C597" s="16" t="s">
        <v>54</v>
      </c>
      <c r="D597" s="16" t="s">
        <v>55</v>
      </c>
      <c r="E597" s="7" t="n">
        <v>2</v>
      </c>
      <c r="F597" s="16" t="s">
        <v>19</v>
      </c>
      <c r="G597" s="6" t="n">
        <v>0.59</v>
      </c>
      <c r="H597" s="6" t="n">
        <v>344.94</v>
      </c>
      <c r="I597" s="6" t="n">
        <v>454.23</v>
      </c>
      <c r="J597" s="6" t="n">
        <v>0.12</v>
      </c>
      <c r="K597" s="6" t="n">
        <v>1.18</v>
      </c>
      <c r="L597" s="6" t="n">
        <v>1.06</v>
      </c>
      <c r="M597" s="6" t="n">
        <v>0.12</v>
      </c>
      <c r="N597" s="6" t="n">
        <v>0.15</v>
      </c>
    </row>
    <row collapsed="false" customFormat="false" customHeight="false" hidden="false" ht="12.1" outlineLevel="0" r="598">
      <c r="A598" s="37" t="n">
        <v>45930</v>
      </c>
      <c r="B598" s="16" t="s">
        <v>553</v>
      </c>
      <c r="C598" s="16" t="s">
        <v>83</v>
      </c>
      <c r="D598" s="16" t="s">
        <v>84</v>
      </c>
      <c r="E598" s="7" t="n">
        <v>1</v>
      </c>
      <c r="F598" s="16" t="s">
        <v>19</v>
      </c>
      <c r="G598" s="6" t="n">
        <v>1.9</v>
      </c>
      <c r="H598" s="6" t="n">
        <v>53.09</v>
      </c>
      <c r="I598" s="6" t="n">
        <v>153.35</v>
      </c>
      <c r="J598" s="6" t="n">
        <v>0.57</v>
      </c>
      <c r="K598" s="6" t="n">
        <v>1.9</v>
      </c>
      <c r="L598" s="6" t="n">
        <v>1.33</v>
      </c>
      <c r="M598" s="6" t="n">
        <v>0.87</v>
      </c>
      <c r="N598" s="6" t="n">
        <v>2.51</v>
      </c>
    </row>
    <row collapsed="false" customFormat="false" customHeight="false" hidden="false" ht="12.1" outlineLevel="0" r="599">
      <c r="A599" s="37" t="n">
        <v>45930</v>
      </c>
      <c r="B599" s="16" t="s">
        <v>553</v>
      </c>
      <c r="C599" s="16" t="s">
        <v>97</v>
      </c>
      <c r="D599" s="16" t="s">
        <v>98</v>
      </c>
      <c r="E599" s="7" t="n">
        <v>4</v>
      </c>
      <c r="F599" s="16" t="s">
        <v>19</v>
      </c>
      <c r="G599" s="6" t="n">
        <v>0.025</v>
      </c>
      <c r="H599" s="6" t="n">
        <v>3.76</v>
      </c>
      <c r="I599" s="6" t="n">
        <v>22.59</v>
      </c>
      <c r="J599" s="6" t="n">
        <v>0.01</v>
      </c>
      <c r="K599" s="6" t="n">
        <v>0.1</v>
      </c>
      <c r="L599" s="6" t="n">
        <v>0.09</v>
      </c>
      <c r="M599" s="6" t="n">
        <v>0.1</v>
      </c>
      <c r="N599" s="6" t="n">
        <v>0.6</v>
      </c>
    </row>
    <row collapsed="false" customFormat="false" customHeight="false" hidden="false" ht="12.1" outlineLevel="0" r="600">
      <c r="A600" s="37" t="n">
        <v>45931</v>
      </c>
      <c r="B600" s="16" t="s">
        <v>553</v>
      </c>
      <c r="C600" s="16" t="s">
        <v>73</v>
      </c>
      <c r="D600" s="16" t="s">
        <v>74</v>
      </c>
      <c r="E600" s="7" t="n">
        <v>2</v>
      </c>
      <c r="F600" s="16" t="s">
        <v>19</v>
      </c>
      <c r="G600" s="6" t="n">
        <v>1.13</v>
      </c>
      <c r="H600" s="6" t="n">
        <v>100.18</v>
      </c>
      <c r="I600" s="6" t="n">
        <v>69.13</v>
      </c>
      <c r="J600" s="6" t="n">
        <v>0.23</v>
      </c>
      <c r="K600" s="6" t="n">
        <v>2.26</v>
      </c>
      <c r="L600" s="6" t="n">
        <v>2.03</v>
      </c>
      <c r="M600" s="6" t="n">
        <v>1.47</v>
      </c>
      <c r="N600" s="6" t="n">
        <v>1.01</v>
      </c>
    </row>
    <row collapsed="false" customFormat="false" customHeight="false" hidden="false" ht="12.1" outlineLevel="0" r="601">
      <c r="A601" s="37" t="n">
        <v>45933</v>
      </c>
      <c r="B601" s="16" t="s">
        <v>553</v>
      </c>
      <c r="C601" s="16" t="s">
        <v>51</v>
      </c>
      <c r="D601" s="16" t="s">
        <v>52</v>
      </c>
      <c r="E601" s="7" t="n">
        <v>7</v>
      </c>
      <c r="F601" s="16" t="s">
        <v>19</v>
      </c>
      <c r="G601" s="6" t="n">
        <v>0.41</v>
      </c>
      <c r="H601" s="6" t="n">
        <v>67.9</v>
      </c>
      <c r="I601" s="6" t="n">
        <v>41.65</v>
      </c>
      <c r="J601" s="6" t="n">
        <v>0.29</v>
      </c>
      <c r="K601" s="6" t="n">
        <v>2.87</v>
      </c>
      <c r="L601" s="6" t="n">
        <v>2.58</v>
      </c>
      <c r="M601" s="6" t="n">
        <v>0.88</v>
      </c>
      <c r="N601" s="6" t="n">
        <v>0.54</v>
      </c>
    </row>
    <row collapsed="false" customFormat="false" customHeight="false" hidden="false" ht="12.1" outlineLevel="0" r="602">
      <c r="A602" s="37" t="n">
        <v>45933</v>
      </c>
      <c r="B602" s="16" t="s">
        <v>553</v>
      </c>
      <c r="C602" s="16" t="s">
        <v>71</v>
      </c>
      <c r="D602" s="16" t="s">
        <v>72</v>
      </c>
      <c r="E602" s="7" t="n">
        <v>6</v>
      </c>
      <c r="F602" s="16" t="s">
        <v>19</v>
      </c>
      <c r="G602" s="6" t="n">
        <v>0.62</v>
      </c>
      <c r="H602" s="6" t="n">
        <v>45.73</v>
      </c>
      <c r="I602" s="6" t="n">
        <v>62.68</v>
      </c>
      <c r="J602" s="6" t="n">
        <v>0.37</v>
      </c>
      <c r="K602" s="6" t="n">
        <v>3.72</v>
      </c>
      <c r="L602" s="6" t="n">
        <v>3.35</v>
      </c>
      <c r="M602" s="6" t="n">
        <v>0.89</v>
      </c>
      <c r="N602" s="6" t="n">
        <v>1.22</v>
      </c>
    </row>
    <row collapsed="false" customFormat="false" customHeight="false" hidden="false" ht="12.1" outlineLevel="0" r="603">
      <c r="A603" s="37" t="n">
        <v>45936</v>
      </c>
      <c r="B603" s="16" t="s">
        <v>553</v>
      </c>
      <c r="C603" s="16" t="s">
        <v>45</v>
      </c>
      <c r="D603" s="16" t="s">
        <v>46</v>
      </c>
      <c r="E603" s="7" t="n">
        <v>3</v>
      </c>
      <c r="F603" s="16" t="s">
        <v>19</v>
      </c>
      <c r="G603" s="6" t="n">
        <v>1.5</v>
      </c>
      <c r="H603" s="6" t="n">
        <v>310.03</v>
      </c>
      <c r="I603" s="6" t="n">
        <v>100.86</v>
      </c>
      <c r="J603" s="6" t="n">
        <v>0.45</v>
      </c>
      <c r="K603" s="6" t="n">
        <v>4.5</v>
      </c>
      <c r="L603" s="6" t="n">
        <v>4.05</v>
      </c>
      <c r="M603" s="6" t="n">
        <v>1.34</v>
      </c>
      <c r="N603" s="6" t="n">
        <v>0.44</v>
      </c>
    </row>
    <row collapsed="false" customFormat="false" customHeight="false" hidden="false" ht="12.1" outlineLevel="0" r="604">
      <c r="A604" s="37" t="n">
        <v>45945</v>
      </c>
      <c r="B604" s="16" t="s">
        <v>553</v>
      </c>
      <c r="C604" s="16" t="s">
        <v>30</v>
      </c>
      <c r="D604" s="16" t="s">
        <v>31</v>
      </c>
      <c r="E604" s="7" t="n">
        <v>6</v>
      </c>
      <c r="F604" s="16" t="s">
        <v>19</v>
      </c>
      <c r="G604" s="6" t="n">
        <v>1.64</v>
      </c>
      <c r="H604" s="6" t="n">
        <v>229.13</v>
      </c>
      <c r="I604" s="6" t="n">
        <v>104.94</v>
      </c>
      <c r="J604" s="6" t="n">
        <v>0.98</v>
      </c>
      <c r="K604" s="6" t="n">
        <v>9.84</v>
      </c>
      <c r="L604" s="6" t="n">
        <v>8.86</v>
      </c>
      <c r="M604" s="6" t="n">
        <v>1.41</v>
      </c>
      <c r="N604" s="6" t="n">
        <v>0.64</v>
      </c>
    </row>
    <row collapsed="false" customFormat="false" customHeight="false" hidden="false" ht="12.1" outlineLevel="0" r="605">
      <c r="A605" s="37" t="n">
        <v>45959</v>
      </c>
      <c r="B605" s="16" t="s">
        <v>553</v>
      </c>
      <c r="C605" s="16" t="s">
        <v>33</v>
      </c>
      <c r="D605" s="16" t="s">
        <v>34</v>
      </c>
      <c r="E605" s="7" t="n">
        <v>20</v>
      </c>
      <c r="F605" s="16" t="s">
        <v>19</v>
      </c>
      <c r="G605" s="6" t="n">
        <v>0.225</v>
      </c>
      <c r="H605" s="6" t="n">
        <v>58.74</v>
      </c>
      <c r="I605" s="6" t="n">
        <v>36.22</v>
      </c>
      <c r="J605" s="6" t="n">
        <v>0.45</v>
      </c>
      <c r="K605" s="6" t="n">
        <v>4.5</v>
      </c>
      <c r="L605" s="6" t="n">
        <v>4.05</v>
      </c>
      <c r="M605" s="6" t="n">
        <v>0.56</v>
      </c>
      <c r="N605" s="6" t="n">
        <v>0.34</v>
      </c>
    </row>
    <row collapsed="false" customFormat="false" customHeight="false" hidden="false" ht="12.1" outlineLevel="0" r="606">
      <c r="A606" s="37" t="n">
        <v>45961</v>
      </c>
      <c r="B606" s="16" t="s">
        <v>553</v>
      </c>
      <c r="C606" s="16" t="s">
        <v>39</v>
      </c>
      <c r="D606" s="16" t="s">
        <v>40</v>
      </c>
      <c r="E606" s="7" t="n">
        <v>32</v>
      </c>
      <c r="F606" s="16" t="s">
        <v>19</v>
      </c>
      <c r="G606" s="6" t="n">
        <v>0.545</v>
      </c>
      <c r="H606" s="6" t="n">
        <v>31.035</v>
      </c>
      <c r="I606" s="6" t="n">
        <v>20.18</v>
      </c>
      <c r="J606" s="6" t="n">
        <v>1.74</v>
      </c>
      <c r="K606" s="6" t="n">
        <v>17.44</v>
      </c>
      <c r="L606" s="6" t="n">
        <v>15.7</v>
      </c>
      <c r="M606" s="6" t="n">
        <v>2.43</v>
      </c>
      <c r="N606" s="6" t="n">
        <v>1.58</v>
      </c>
    </row>
    <row collapsed="false" customFormat="false" customHeight="false" hidden="false" ht="12.1" outlineLevel="0" r="607">
      <c r="A607" s="37" t="n">
        <v>45961</v>
      </c>
      <c r="B607" s="16" t="s">
        <v>553</v>
      </c>
      <c r="C607" s="16" t="s">
        <v>93</v>
      </c>
      <c r="D607" s="16" t="s">
        <v>94</v>
      </c>
      <c r="E607" s="7" t="n">
        <v>2</v>
      </c>
      <c r="F607" s="16" t="s">
        <v>19</v>
      </c>
      <c r="G607" s="6" t="n">
        <v>0.176</v>
      </c>
      <c r="H607" s="6" t="n">
        <v>14.02</v>
      </c>
      <c r="I607" s="6" t="n">
        <v>20.92</v>
      </c>
      <c r="J607" s="6" t="n">
        <v>0.04</v>
      </c>
      <c r="K607" s="6" t="n">
        <v>0.352</v>
      </c>
      <c r="L607" s="6" t="n">
        <v>0.31</v>
      </c>
      <c r="M607" s="6" t="n">
        <v>0.74</v>
      </c>
      <c r="N607" s="6" t="n">
        <v>1.11</v>
      </c>
    </row>
    <row collapsed="false" customFormat="false" customHeight="false" hidden="false" ht="12.1" outlineLevel="0" r="608">
      <c r="A608" s="37" t="n">
        <v>45964</v>
      </c>
      <c r="B608" s="16" t="s">
        <v>553</v>
      </c>
      <c r="C608" s="16" t="s">
        <v>48</v>
      </c>
      <c r="D608" s="16" t="s">
        <v>49</v>
      </c>
      <c r="E608" s="7" t="n">
        <v>6</v>
      </c>
      <c r="F608" s="16" t="s">
        <v>19</v>
      </c>
      <c r="G608" s="6" t="n">
        <v>0.6</v>
      </c>
      <c r="H608" s="6" t="n">
        <v>100.63</v>
      </c>
      <c r="I608" s="6" t="n">
        <v>60.3</v>
      </c>
      <c r="J608" s="6" t="n">
        <v>0.36</v>
      </c>
      <c r="K608" s="6" t="n">
        <v>3.6</v>
      </c>
      <c r="L608" s="6" t="n">
        <v>3.24</v>
      </c>
      <c r="M608" s="6" t="n">
        <v>0.9</v>
      </c>
      <c r="N608" s="6" t="n">
        <v>0.54</v>
      </c>
    </row>
    <row collapsed="false" customFormat="false" customHeight="false" hidden="false" ht="12.1" outlineLevel="0" r="609">
      <c r="A609" s="37" t="n">
        <v>45971</v>
      </c>
      <c r="B609" s="16" t="s">
        <v>553</v>
      </c>
      <c r="C609" s="16" t="s">
        <v>16</v>
      </c>
      <c r="D609" s="16" t="s">
        <v>18</v>
      </c>
      <c r="E609" s="7" t="n">
        <v>16</v>
      </c>
      <c r="F609" s="16" t="s">
        <v>19</v>
      </c>
      <c r="G609" s="6" t="n">
        <v>1.68</v>
      </c>
      <c r="H609" s="6" t="n">
        <v>306.38</v>
      </c>
      <c r="I609" s="6" t="n">
        <v>118.5</v>
      </c>
      <c r="J609" s="6" t="n">
        <v>2.69</v>
      </c>
      <c r="K609" s="6" t="n">
        <v>26.88</v>
      </c>
      <c r="L609" s="6" t="n">
        <v>24.19</v>
      </c>
      <c r="M609" s="6" t="n">
        <v>1.28</v>
      </c>
      <c r="N609" s="6" t="n">
        <v>0.49</v>
      </c>
    </row>
    <row collapsed="false" customFormat="false" customHeight="false" hidden="false" ht="12.1" outlineLevel="0" r="610">
      <c r="A610" s="37" t="n">
        <v>45971</v>
      </c>
      <c r="B610" s="16" t="s">
        <v>553</v>
      </c>
      <c r="C610" s="16" t="s">
        <v>75</v>
      </c>
      <c r="D610" s="16" t="s">
        <v>76</v>
      </c>
      <c r="E610" s="7" t="n">
        <v>1</v>
      </c>
      <c r="F610" s="16" t="s">
        <v>19</v>
      </c>
      <c r="G610" s="6" t="n">
        <v>0.74</v>
      </c>
      <c r="H610" s="6" t="n">
        <v>190.25</v>
      </c>
      <c r="I610" s="6" t="n">
        <v>53.88</v>
      </c>
      <c r="J610" s="6" t="n">
        <v>0.22</v>
      </c>
      <c r="K610" s="6" t="n">
        <v>0.74</v>
      </c>
      <c r="L610" s="6" t="n">
        <v>0.52</v>
      </c>
      <c r="M610" s="6" t="n">
        <v>0.97</v>
      </c>
      <c r="N610" s="6" t="n">
        <v>0.27</v>
      </c>
    </row>
    <row collapsed="false" customFormat="false" customHeight="false" hidden="false" ht="12.1" outlineLevel="0" r="611">
      <c r="A611" s="37" t="n">
        <v>45975</v>
      </c>
      <c r="B611" s="16" t="s">
        <v>553</v>
      </c>
      <c r="C611" s="16" t="s">
        <v>79</v>
      </c>
      <c r="D611" s="16" t="s">
        <v>80</v>
      </c>
      <c r="E611" s="7" t="n">
        <v>1</v>
      </c>
      <c r="F611" s="16" t="s">
        <v>19</v>
      </c>
      <c r="G611" s="6" t="n">
        <v>0.73</v>
      </c>
      <c r="H611" s="6" t="n">
        <v>169.89</v>
      </c>
      <c r="I611" s="6" t="n">
        <v>161.42</v>
      </c>
      <c r="J611" s="6" t="n">
        <v>0.07</v>
      </c>
      <c r="K611" s="6" t="n">
        <v>0.73</v>
      </c>
      <c r="L611" s="6" t="n">
        <v>0.66</v>
      </c>
      <c r="M611" s="6" t="n">
        <v>0.41</v>
      </c>
      <c r="N611" s="6" t="n">
        <v>0.39</v>
      </c>
    </row>
    <row collapsed="false" customFormat="false" customHeight="false" hidden="false" ht="12.1" outlineLevel="0" r="612">
      <c r="A612" s="37" t="n">
        <v>45975</v>
      </c>
      <c r="B612" s="16" t="s">
        <v>553</v>
      </c>
      <c r="C612" s="16" t="s">
        <v>85</v>
      </c>
      <c r="D612" s="16" t="s">
        <v>86</v>
      </c>
      <c r="E612" s="7" t="n">
        <v>1</v>
      </c>
      <c r="F612" s="16" t="s">
        <v>19</v>
      </c>
      <c r="G612" s="6" t="n">
        <v>0.417</v>
      </c>
      <c r="H612" s="6" t="n">
        <v>48.14</v>
      </c>
      <c r="I612" s="6" t="n">
        <v>38.77</v>
      </c>
      <c r="J612" s="6" t="n">
        <v>0.13</v>
      </c>
      <c r="K612" s="6" t="n">
        <v>0.417</v>
      </c>
      <c r="L612" s="6" t="n">
        <v>0.29</v>
      </c>
      <c r="M612" s="6" t="n">
        <v>0.75</v>
      </c>
      <c r="N612" s="6" t="n">
        <v>0.6</v>
      </c>
    </row>
    <row collapsed="false" customFormat="false" customHeight="false" hidden="false" ht="12.1" outlineLevel="0" r="613">
      <c r="A613" s="37" t="n">
        <v>45978</v>
      </c>
      <c r="B613" s="16" t="s">
        <v>553</v>
      </c>
      <c r="C613" s="16" t="s">
        <v>42</v>
      </c>
      <c r="D613" s="16" t="s">
        <v>43</v>
      </c>
      <c r="E613" s="7" t="n">
        <v>10</v>
      </c>
      <c r="F613" s="16" t="s">
        <v>19</v>
      </c>
      <c r="G613" s="6" t="n">
        <v>0.7</v>
      </c>
      <c r="H613" s="6" t="n">
        <v>95.31</v>
      </c>
      <c r="I613" s="6" t="n">
        <v>64.48</v>
      </c>
      <c r="J613" s="6" t="n">
        <v>0.7</v>
      </c>
      <c r="K613" s="6" t="n">
        <v>7</v>
      </c>
      <c r="L613" s="6" t="n">
        <v>6.3</v>
      </c>
      <c r="M613" s="6" t="n">
        <v>0.98</v>
      </c>
      <c r="N613" s="6" t="n">
        <v>0.66</v>
      </c>
    </row>
    <row collapsed="false" customFormat="false" customHeight="false" hidden="false" ht="12.1" outlineLevel="0" r="614">
      <c r="A614" s="37" t="n">
        <v>45981</v>
      </c>
      <c r="B614" s="16" t="s">
        <v>553</v>
      </c>
      <c r="C614" s="16" t="s">
        <v>65</v>
      </c>
      <c r="D614" s="16" t="s">
        <v>66</v>
      </c>
      <c r="E614" s="7" t="n">
        <v>1</v>
      </c>
      <c r="F614" s="16" t="s">
        <v>19</v>
      </c>
      <c r="G614" s="6" t="n">
        <v>0.91</v>
      </c>
      <c r="H614" s="6" t="n">
        <v>486.21</v>
      </c>
      <c r="I614" s="6" t="n">
        <v>216.5</v>
      </c>
      <c r="J614" s="6" t="n">
        <v>0.09</v>
      </c>
      <c r="K614" s="6" t="n">
        <v>0.91</v>
      </c>
      <c r="L614" s="6" t="n">
        <v>0.82</v>
      </c>
      <c r="M614" s="6" t="n">
        <v>0.38</v>
      </c>
      <c r="N614" s="6" t="n">
        <v>0.17</v>
      </c>
    </row>
    <row collapsed="false" customFormat="false" customHeight="false" hidden="false" ht="12.1" outlineLevel="0" r="615">
      <c r="A615" s="37" t="n">
        <v>45981</v>
      </c>
      <c r="B615" s="16" t="s">
        <v>553</v>
      </c>
      <c r="C615" s="16" t="s">
        <v>95</v>
      </c>
      <c r="D615" s="16" t="s">
        <v>96</v>
      </c>
      <c r="E615" s="7" t="n">
        <v>1</v>
      </c>
      <c r="F615" s="16" t="s">
        <v>19</v>
      </c>
      <c r="G615" s="6" t="n">
        <v>0.02</v>
      </c>
      <c r="H615" s="6" t="n">
        <v>7.43</v>
      </c>
      <c r="I615" s="6" t="n">
        <v>37</v>
      </c>
      <c r="J615" s="6" t="n">
        <v>0</v>
      </c>
      <c r="K615" s="6" t="n">
        <v>0.02</v>
      </c>
      <c r="L615" s="6" t="n">
        <v>0.02</v>
      </c>
      <c r="M615" s="6" t="n">
        <v>0.05</v>
      </c>
      <c r="N615" s="6" t="n">
        <v>0.27</v>
      </c>
    </row>
    <row collapsed="false" customFormat="false" customHeight="false" hidden="false" ht="12.1" outlineLevel="0" r="616">
      <c r="A616" s="37" t="n">
        <v>45982</v>
      </c>
      <c r="B616" s="16" t="s">
        <v>553</v>
      </c>
      <c r="C616" s="16" t="s">
        <v>67</v>
      </c>
      <c r="D616" s="16" t="s">
        <v>68</v>
      </c>
      <c r="E616" s="7" t="n">
        <v>1</v>
      </c>
      <c r="F616" s="16" t="s">
        <v>19</v>
      </c>
      <c r="G616" s="6" t="n">
        <v>2.38</v>
      </c>
      <c r="H616" s="6" t="n">
        <v>333.69</v>
      </c>
      <c r="I616" s="6" t="n">
        <v>220.25</v>
      </c>
      <c r="J616" s="6" t="n">
        <v>0.24</v>
      </c>
      <c r="K616" s="6" t="n">
        <v>2.38</v>
      </c>
      <c r="L616" s="6" t="n">
        <v>2.14</v>
      </c>
      <c r="M616" s="6" t="n">
        <v>0.97</v>
      </c>
      <c r="N616" s="6" t="n">
        <v>0.64</v>
      </c>
    </row>
    <row collapsed="false" customFormat="false" customHeight="false" hidden="false" ht="12.1" outlineLevel="0" r="617">
      <c r="A617" s="37" t="n">
        <v>45986</v>
      </c>
      <c r="B617" s="16" t="s">
        <v>553</v>
      </c>
      <c r="C617" s="16" t="s">
        <v>57</v>
      </c>
      <c r="D617" s="16" t="s">
        <v>58</v>
      </c>
      <c r="E617" s="7" t="n">
        <v>2</v>
      </c>
      <c r="F617" s="16" t="s">
        <v>19</v>
      </c>
      <c r="G617" s="6" t="n">
        <v>1.3</v>
      </c>
      <c r="H617" s="6" t="n">
        <v>204.75</v>
      </c>
      <c r="I617" s="6" t="n">
        <v>150.71</v>
      </c>
      <c r="J617" s="6" t="n">
        <v>0.26</v>
      </c>
      <c r="K617" s="6" t="n">
        <v>2.6</v>
      </c>
      <c r="L617" s="6" t="n">
        <v>2.34</v>
      </c>
      <c r="M617" s="6" t="n">
        <v>0.78</v>
      </c>
      <c r="N617" s="6" t="n">
        <v>0.57</v>
      </c>
    </row>
    <row collapsed="false" customFormat="false" customHeight="false" hidden="false" ht="12.1" outlineLevel="0" r="618">
      <c r="A618" s="37" t="n">
        <v>45989</v>
      </c>
      <c r="B618" s="16" t="s">
        <v>553</v>
      </c>
      <c r="C618" s="16" t="s">
        <v>87</v>
      </c>
      <c r="D618" s="16" t="s">
        <v>88</v>
      </c>
      <c r="E618" s="7" t="n">
        <v>2</v>
      </c>
      <c r="F618" s="16" t="s">
        <v>19</v>
      </c>
      <c r="G618" s="6" t="n">
        <v>0.4</v>
      </c>
      <c r="H618" s="6" t="n">
        <v>25.2</v>
      </c>
      <c r="I618" s="6" t="n">
        <v>31.51</v>
      </c>
      <c r="J618" s="6" t="n">
        <v>0.08</v>
      </c>
      <c r="K618" s="6" t="n">
        <v>0.8</v>
      </c>
      <c r="L618" s="6" t="n">
        <v>0.72</v>
      </c>
      <c r="M618" s="6" t="n">
        <v>1.14</v>
      </c>
      <c r="N618" s="6" t="n">
        <v>1.43</v>
      </c>
    </row>
    <row collapsed="false" customFormat="false" customHeight="false" hidden="false" ht="12.1" outlineLevel="0" r="619">
      <c r="A619" s="37" t="n">
        <v>45992</v>
      </c>
      <c r="B619" s="16" t="s">
        <v>553</v>
      </c>
      <c r="C619" s="16" t="s">
        <v>24</v>
      </c>
      <c r="D619" s="16" t="s">
        <v>25</v>
      </c>
      <c r="E619" s="7" t="n">
        <v>4</v>
      </c>
      <c r="F619" s="16" t="s">
        <v>19</v>
      </c>
      <c r="G619" s="6" t="n">
        <v>2.31</v>
      </c>
      <c r="H619" s="6" t="n">
        <v>572.25</v>
      </c>
      <c r="I619" s="6" t="n">
        <v>335.52</v>
      </c>
      <c r="J619" s="6" t="n">
        <v>0.92</v>
      </c>
      <c r="K619" s="6" t="n">
        <v>9.24</v>
      </c>
      <c r="L619" s="6" t="n">
        <v>8.32</v>
      </c>
      <c r="M619" s="6" t="n">
        <v>0.62</v>
      </c>
      <c r="N619" s="6" t="n">
        <v>0.36</v>
      </c>
    </row>
    <row collapsed="false" customFormat="false" customHeight="false" hidden="false" ht="12.1" outlineLevel="0" r="620">
      <c r="A620" s="37" t="n">
        <v>45995</v>
      </c>
      <c r="B620" s="16" t="s">
        <v>553</v>
      </c>
      <c r="C620" s="16" t="s">
        <v>69</v>
      </c>
      <c r="D620" s="16" t="s">
        <v>70</v>
      </c>
      <c r="E620" s="7" t="n">
        <v>1</v>
      </c>
      <c r="F620" s="16" t="s">
        <v>19</v>
      </c>
      <c r="G620" s="6" t="n">
        <v>2.3</v>
      </c>
      <c r="H620" s="6" t="n">
        <v>357.91</v>
      </c>
      <c r="I620" s="6" t="n">
        <v>273.95</v>
      </c>
      <c r="J620" s="6" t="n">
        <v>0.23</v>
      </c>
      <c r="K620" s="6" t="n">
        <v>2.3</v>
      </c>
      <c r="L620" s="6" t="n">
        <v>2.07</v>
      </c>
      <c r="M620" s="6" t="n">
        <v>0.76</v>
      </c>
      <c r="N620" s="6" t="n">
        <v>0.58</v>
      </c>
    </row>
    <row collapsed="false" customFormat="false" customHeight="false" hidden="false" ht="12.1" outlineLevel="0" r="621">
      <c r="A621" s="37" t="n">
        <v>45996</v>
      </c>
      <c r="B621" s="16" t="s">
        <v>553</v>
      </c>
      <c r="C621" s="16" t="s">
        <v>27</v>
      </c>
      <c r="D621" s="16" t="s">
        <v>28</v>
      </c>
      <c r="E621" s="7" t="n">
        <v>2</v>
      </c>
      <c r="F621" s="16" t="s">
        <v>19</v>
      </c>
      <c r="G621" s="6" t="n">
        <v>5.21</v>
      </c>
      <c r="H621" s="6" t="n">
        <v>1075.58</v>
      </c>
      <c r="I621" s="6" t="n">
        <v>689.85</v>
      </c>
      <c r="J621" s="6" t="n">
        <v>1.04</v>
      </c>
      <c r="K621" s="6" t="n">
        <v>10.42</v>
      </c>
      <c r="L621" s="6" t="n">
        <v>9.38</v>
      </c>
      <c r="M621" s="6" t="n">
        <v>0.68</v>
      </c>
      <c r="N621" s="6" t="n">
        <v>0.44</v>
      </c>
    </row>
    <row collapsed="false" customFormat="false" customHeight="false" hidden="false" ht="12.1" outlineLevel="0" r="622">
      <c r="A622" s="37" t="n">
        <v>46006</v>
      </c>
      <c r="B622" s="16" t="s">
        <v>553</v>
      </c>
      <c r="C622" s="16" t="s">
        <v>36</v>
      </c>
      <c r="D622" s="16" t="s">
        <v>37</v>
      </c>
      <c r="E622" s="7" t="n">
        <v>10</v>
      </c>
      <c r="F622" s="16" t="s">
        <v>19</v>
      </c>
      <c r="G622" s="6" t="n">
        <v>0.85</v>
      </c>
      <c r="H622" s="6" t="n">
        <v>100.3</v>
      </c>
      <c r="I622" s="6" t="n">
        <v>78.25</v>
      </c>
      <c r="J622" s="6" t="n">
        <v>0.85</v>
      </c>
      <c r="K622" s="6" t="n">
        <v>8.5</v>
      </c>
      <c r="L622" s="6" t="n">
        <v>7.65</v>
      </c>
      <c r="M622" s="6" t="n">
        <v>0.98</v>
      </c>
      <c r="N622" s="6" t="n">
        <v>0.76</v>
      </c>
    </row>
    <row collapsed="false" customFormat="false" customHeight="false" hidden="false" ht="12.1" outlineLevel="0" r="623">
      <c r="A623" s="37" t="n">
        <v>46013</v>
      </c>
      <c r="B623" s="16" t="s">
        <v>553</v>
      </c>
      <c r="C623" s="16" t="s">
        <v>54</v>
      </c>
      <c r="D623" s="16" t="s">
        <v>55</v>
      </c>
      <c r="E623" s="7" t="n">
        <v>2</v>
      </c>
      <c r="F623" s="16" t="s">
        <v>19</v>
      </c>
      <c r="G623" s="6" t="n">
        <v>0.65</v>
      </c>
      <c r="H623" s="6" t="n">
        <v>339.71</v>
      </c>
      <c r="I623" s="6" t="n">
        <v>454.23</v>
      </c>
      <c r="J623" s="6" t="n">
        <v>0.13</v>
      </c>
      <c r="K623" s="6" t="n">
        <v>1.3</v>
      </c>
      <c r="L623" s="6" t="n">
        <v>1.17</v>
      </c>
      <c r="M623" s="6" t="n">
        <v>0.13</v>
      </c>
      <c r="N623" s="6" t="n">
        <v>0.17</v>
      </c>
    </row>
    <row collapsed="false" customFormat="false" customHeight="false" hidden="false" ht="12.1" outlineLevel="0" r="624">
      <c r="A624" s="37" t="n">
        <v>46022</v>
      </c>
      <c r="B624" s="16" t="s">
        <v>553</v>
      </c>
      <c r="C624" s="16" t="s">
        <v>83</v>
      </c>
      <c r="D624" s="16" t="s">
        <v>84</v>
      </c>
      <c r="E624" s="7" t="n">
        <v>1</v>
      </c>
      <c r="F624" s="16" t="s">
        <v>19</v>
      </c>
      <c r="G624" s="6" t="n">
        <v>1.9</v>
      </c>
      <c r="H624" s="6" t="n">
        <v>47.92</v>
      </c>
      <c r="I624" s="6" t="n">
        <v>153.35</v>
      </c>
      <c r="J624" s="6" t="n">
        <v>0.57</v>
      </c>
      <c r="K624" s="6" t="n">
        <v>1.9</v>
      </c>
      <c r="L624" s="6" t="n">
        <v>1.33</v>
      </c>
      <c r="M624" s="6" t="n">
        <v>0.87</v>
      </c>
      <c r="N624" s="6" t="n">
        <v>2.78</v>
      </c>
    </row>
    <row collapsed="false" customFormat="false" customHeight="false" hidden="false" ht="12.1" outlineLevel="0" r="625">
      <c r="A625" s="37" t="n">
        <v>46022</v>
      </c>
      <c r="B625" s="16" t="s">
        <v>553</v>
      </c>
      <c r="C625" s="16" t="s">
        <v>97</v>
      </c>
      <c r="D625" s="16" t="s">
        <v>98</v>
      </c>
      <c r="E625" s="7" t="n">
        <v>4</v>
      </c>
      <c r="F625" s="16" t="s">
        <v>19</v>
      </c>
      <c r="G625" s="6" t="n">
        <v>0.025</v>
      </c>
      <c r="H625" s="6" t="n">
        <v>2.455</v>
      </c>
      <c r="I625" s="6" t="n">
        <v>22.59</v>
      </c>
      <c r="J625" s="6" t="n">
        <v>0.01</v>
      </c>
      <c r="K625" s="6" t="n">
        <v>0.1</v>
      </c>
      <c r="L625" s="6" t="n">
        <v>0.09</v>
      </c>
      <c r="M625" s="6" t="n">
        <v>0.1</v>
      </c>
      <c r="N625" s="6" t="n">
        <v>0.92</v>
      </c>
    </row>
    <row collapsed="false" customFormat="false" customHeight="false" hidden="false" ht="12.1" outlineLevel="0" r="626">
      <c r="A626" s="37" t="n">
        <v>46024</v>
      </c>
      <c r="B626" s="16" t="s">
        <v>553</v>
      </c>
      <c r="C626" s="16" t="s">
        <v>73</v>
      </c>
      <c r="D626" s="16" t="s">
        <v>74</v>
      </c>
      <c r="E626" s="7" t="n">
        <v>2</v>
      </c>
      <c r="F626" s="16" t="s">
        <v>19</v>
      </c>
      <c r="G626" s="6" t="n">
        <v>1.13</v>
      </c>
      <c r="H626" s="6" t="n">
        <v>100.8</v>
      </c>
      <c r="I626" s="6" t="n">
        <v>69.13</v>
      </c>
      <c r="J626" s="6" t="n">
        <v>0.23</v>
      </c>
      <c r="K626" s="6" t="n">
        <v>2.26</v>
      </c>
      <c r="L626" s="6" t="n">
        <v>2.03</v>
      </c>
      <c r="M626" s="6" t="n">
        <v>1.47</v>
      </c>
      <c r="N626" s="6" t="n">
        <v>1.01</v>
      </c>
    </row>
    <row collapsed="false" customFormat="false" customHeight="false" hidden="false" ht="12.1" outlineLevel="0" r="627">
      <c r="A627" s="37" t="n">
        <v>46024</v>
      </c>
      <c r="B627" s="16" t="s">
        <v>553</v>
      </c>
      <c r="C627" s="16" t="s">
        <v>51</v>
      </c>
      <c r="D627" s="16" t="s">
        <v>52</v>
      </c>
      <c r="E627" s="7" t="n">
        <v>7</v>
      </c>
      <c r="F627" s="16" t="s">
        <v>19</v>
      </c>
      <c r="G627" s="6" t="n">
        <v>0.41</v>
      </c>
      <c r="H627" s="6" t="n">
        <v>77.03</v>
      </c>
      <c r="I627" s="6" t="n">
        <v>41.65</v>
      </c>
      <c r="J627" s="6" t="n">
        <v>0.29</v>
      </c>
      <c r="K627" s="6" t="n">
        <v>2.87</v>
      </c>
      <c r="L627" s="6" t="n">
        <v>2.58</v>
      </c>
      <c r="M627" s="6" t="n">
        <v>0.88</v>
      </c>
      <c r="N627" s="6" t="n">
        <v>0.48</v>
      </c>
    </row>
    <row collapsed="false" customFormat="false" customHeight="false" hidden="false" ht="12.1" outlineLevel="0" r="628">
      <c r="A628" s="37" t="n">
        <v>46024</v>
      </c>
      <c r="B628" s="16" t="s">
        <v>553</v>
      </c>
      <c r="C628" s="16" t="s">
        <v>71</v>
      </c>
      <c r="D628" s="16" t="s">
        <v>72</v>
      </c>
      <c r="E628" s="7" t="n">
        <v>6</v>
      </c>
      <c r="F628" s="16" t="s">
        <v>19</v>
      </c>
      <c r="G628" s="6" t="n">
        <v>0.63</v>
      </c>
      <c r="H628" s="6" t="n">
        <v>53.94</v>
      </c>
      <c r="I628" s="6" t="n">
        <v>62.68</v>
      </c>
      <c r="J628" s="6" t="n">
        <v>0.38</v>
      </c>
      <c r="K628" s="6" t="n">
        <v>3.78</v>
      </c>
      <c r="L628" s="6" t="n">
        <v>3.4</v>
      </c>
      <c r="M628" s="6" t="n">
        <v>0.9</v>
      </c>
      <c r="N628" s="6" t="n">
        <v>1.05</v>
      </c>
    </row>
    <row collapsed="false" customFormat="false" customHeight="false" hidden="false" ht="12.1" outlineLevel="0" r="629">
      <c r="A629" s="37" t="n">
        <v>46028</v>
      </c>
      <c r="B629" s="16" t="s">
        <v>553</v>
      </c>
      <c r="C629" s="16" t="s">
        <v>45</v>
      </c>
      <c r="D629" s="16" t="s">
        <v>46</v>
      </c>
      <c r="E629" s="7" t="n">
        <v>3</v>
      </c>
      <c r="F629" s="16" t="s">
        <v>19</v>
      </c>
      <c r="G629" s="6" t="n">
        <v>1.5</v>
      </c>
      <c r="H629" s="6" t="n">
        <v>332.54</v>
      </c>
      <c r="I629" s="6" t="n">
        <v>100.86</v>
      </c>
      <c r="J629" s="6" t="n">
        <v>0.45</v>
      </c>
      <c r="K629" s="6" t="n">
        <v>4.5</v>
      </c>
      <c r="L629" s="6" t="n">
        <v>4.05</v>
      </c>
      <c r="M629" s="6" t="n">
        <v>1.34</v>
      </c>
      <c r="N629" s="6" t="n">
        <v>0.41</v>
      </c>
    </row>
    <row collapsed="false" customFormat="false" customHeight="false" hidden="false" ht="12.1" outlineLevel="0" r="630">
      <c r="A630" s="37" t="n">
        <v>46038</v>
      </c>
      <c r="B630" s="16" t="s">
        <v>553</v>
      </c>
      <c r="C630" s="16" t="s">
        <v>30</v>
      </c>
      <c r="D630" s="16" t="s">
        <v>31</v>
      </c>
      <c r="E630" s="7" t="n">
        <v>6</v>
      </c>
      <c r="F630" s="16" t="s">
        <v>19</v>
      </c>
      <c r="G630" s="6" t="n">
        <v>1.73</v>
      </c>
      <c r="H630" s="6" t="n">
        <v>215.02</v>
      </c>
      <c r="I630" s="6" t="n">
        <v>104.94</v>
      </c>
      <c r="J630" s="6" t="n">
        <v>1.04</v>
      </c>
      <c r="K630" s="6" t="n">
        <v>10.38</v>
      </c>
      <c r="L630" s="6" t="n">
        <v>9.34</v>
      </c>
      <c r="M630" s="6" t="n">
        <v>1.48</v>
      </c>
      <c r="N630" s="6" t="n">
        <v>0.72</v>
      </c>
    </row>
    <row collapsed="false" customFormat="false" customHeight="false" hidden="false" ht="12.1" outlineLevel="0" r="631">
      <c r="A631" s="37" t="n">
        <v>46042</v>
      </c>
      <c r="B631" s="16" t="s">
        <v>553</v>
      </c>
      <c r="C631" s="16" t="s">
        <v>33</v>
      </c>
      <c r="D631" s="16" t="s">
        <v>34</v>
      </c>
      <c r="E631" s="7" t="n">
        <v>20</v>
      </c>
      <c r="F631" s="16" t="s">
        <v>19</v>
      </c>
      <c r="G631" s="6" t="n">
        <v>0.24</v>
      </c>
      <c r="H631" s="6" t="n">
        <v>56.19</v>
      </c>
      <c r="I631" s="6" t="n">
        <v>36.22</v>
      </c>
      <c r="J631" s="6" t="n">
        <v>0.48</v>
      </c>
      <c r="K631" s="6" t="n">
        <v>4.8</v>
      </c>
      <c r="L631" s="6" t="n">
        <v>4.32</v>
      </c>
      <c r="M631" s="6" t="n">
        <v>0.6</v>
      </c>
      <c r="N631" s="6" t="n">
        <v>0.38</v>
      </c>
    </row>
    <row collapsed="false" customFormat="false" customHeight="false" hidden="false" ht="12.1" outlineLevel="0" r="632">
      <c r="A632" s="37" t="n">
        <v>46052</v>
      </c>
      <c r="B632" s="16" t="s">
        <v>553</v>
      </c>
      <c r="C632" s="16" t="s">
        <v>39</v>
      </c>
      <c r="D632" s="16" t="s">
        <v>40</v>
      </c>
      <c r="E632" s="7" t="n">
        <v>32</v>
      </c>
      <c r="F632" s="16" t="s">
        <v>19</v>
      </c>
      <c r="G632" s="6" t="n">
        <v>0.55</v>
      </c>
      <c r="H632" s="6" t="n">
        <v>33.56</v>
      </c>
      <c r="I632" s="6" t="n">
        <v>20.18</v>
      </c>
      <c r="J632" s="6" t="n">
        <v>1.76</v>
      </c>
      <c r="K632" s="6" t="n">
        <v>17.6</v>
      </c>
      <c r="L632" s="6" t="n">
        <v>15.84</v>
      </c>
      <c r="M632" s="6" t="n">
        <v>2.45</v>
      </c>
      <c r="N632" s="6" t="n">
        <v>1.47</v>
      </c>
    </row>
    <row collapsed="false" customFormat="false" customHeight="false" hidden="false" ht="12.1" outlineLevel="0" r="633">
      <c r="A633" s="37" t="n">
        <v>46052</v>
      </c>
      <c r="B633" s="16" t="s">
        <v>553</v>
      </c>
      <c r="C633" s="16" t="s">
        <v>93</v>
      </c>
      <c r="D633" s="16" t="s">
        <v>94</v>
      </c>
      <c r="E633" s="7" t="n">
        <v>2</v>
      </c>
      <c r="F633" s="16" t="s">
        <v>19</v>
      </c>
      <c r="G633" s="6" t="n">
        <v>0.176</v>
      </c>
      <c r="H633" s="6" t="n">
        <v>15.04</v>
      </c>
      <c r="I633" s="6" t="n">
        <v>20.92</v>
      </c>
      <c r="J633" s="6" t="n">
        <v>0.04</v>
      </c>
      <c r="K633" s="6" t="n">
        <v>0.352</v>
      </c>
      <c r="L633" s="6" t="n">
        <v>0.31</v>
      </c>
      <c r="M633" s="6" t="n">
        <v>0.74</v>
      </c>
      <c r="N633" s="6" t="n">
        <v>1.03</v>
      </c>
    </row>
    <row collapsed="false" customFormat="false" customHeight="false" hidden="false" ht="12.1" outlineLevel="0" r="634">
      <c r="A634" s="37" t="n">
        <v>46055</v>
      </c>
      <c r="B634" s="16" t="s">
        <v>553</v>
      </c>
      <c r="C634" s="16" t="s">
        <v>48</v>
      </c>
      <c r="D634" s="16" t="s">
        <v>49</v>
      </c>
      <c r="E634" s="7" t="n">
        <v>6</v>
      </c>
      <c r="F634" s="16" t="s">
        <v>19</v>
      </c>
      <c r="G634" s="6" t="n">
        <v>0.6</v>
      </c>
      <c r="H634" s="6" t="n">
        <v>115.71</v>
      </c>
      <c r="I634" s="6" t="n">
        <v>60.3</v>
      </c>
      <c r="J634" s="6" t="n">
        <v>0.36</v>
      </c>
      <c r="K634" s="6" t="n">
        <v>3.6</v>
      </c>
      <c r="L634" s="6" t="n">
        <v>3.24</v>
      </c>
      <c r="M634" s="6" t="n">
        <v>0.9</v>
      </c>
      <c r="N634" s="6" t="n">
        <v>0.47</v>
      </c>
    </row>
    <row collapsed="false" customFormat="false" customHeight="false" hidden="false" ht="12.1" outlineLevel="0" r="635">
      <c r="A635" s="37" t="n">
        <v>46063</v>
      </c>
      <c r="B635" s="16" t="s">
        <v>553</v>
      </c>
      <c r="C635" s="16" t="s">
        <v>16</v>
      </c>
      <c r="D635" s="16" t="s">
        <v>18</v>
      </c>
      <c r="E635" s="7" t="n">
        <v>16</v>
      </c>
      <c r="F635" s="16" t="s">
        <v>19</v>
      </c>
      <c r="G635" s="6" t="n">
        <v>1.68</v>
      </c>
      <c r="H635" s="6" t="n">
        <v>294.66</v>
      </c>
      <c r="I635" s="6" t="n">
        <v>118.5</v>
      </c>
      <c r="J635" s="6" t="n">
        <v>2.69</v>
      </c>
      <c r="K635" s="6" t="n">
        <v>26.88</v>
      </c>
      <c r="L635" s="6" t="n">
        <v>24.19</v>
      </c>
      <c r="M635" s="6" t="n">
        <v>1.28</v>
      </c>
      <c r="N635" s="6" t="n">
        <v>0.51</v>
      </c>
    </row>
    <row collapsed="false" customFormat="false" customHeight="false" hidden="false" ht="12.1" outlineLevel="0" r="636">
      <c r="A636" s="37" t="n">
        <v>46066</v>
      </c>
      <c r="B636" s="16" t="s">
        <v>553</v>
      </c>
      <c r="C636" s="16" t="s">
        <v>79</v>
      </c>
      <c r="D636" s="16" t="s">
        <v>80</v>
      </c>
      <c r="E636" s="7" t="n">
        <v>1</v>
      </c>
      <c r="F636" s="16" t="s">
        <v>19</v>
      </c>
      <c r="G636" s="6" t="n">
        <v>0.78</v>
      </c>
      <c r="H636" s="6" t="n">
        <v>173.83</v>
      </c>
      <c r="I636" s="6" t="n">
        <v>161.42</v>
      </c>
      <c r="J636" s="6" t="n">
        <v>0.08</v>
      </c>
      <c r="K636" s="6" t="n">
        <v>0.78</v>
      </c>
      <c r="L636" s="6" t="n">
        <v>0.7</v>
      </c>
      <c r="M636" s="6" t="n">
        <v>0.43</v>
      </c>
      <c r="N636" s="6" t="n">
        <v>0.4</v>
      </c>
    </row>
    <row collapsed="false" customFormat="false" customHeight="false" hidden="false" ht="12.1" outlineLevel="0" r="637">
      <c r="A637" s="37" t="n">
        <v>46066</v>
      </c>
      <c r="B637" s="16" t="s">
        <v>553</v>
      </c>
      <c r="C637" s="16" t="s">
        <v>67</v>
      </c>
      <c r="D637" s="16" t="s">
        <v>68</v>
      </c>
      <c r="E637" s="7" t="n">
        <v>1</v>
      </c>
      <c r="F637" s="16" t="s">
        <v>19</v>
      </c>
      <c r="G637" s="6" t="n">
        <v>2.52</v>
      </c>
      <c r="H637" s="6" t="n">
        <v>363.68</v>
      </c>
      <c r="I637" s="6" t="n">
        <v>220.25</v>
      </c>
      <c r="J637" s="6" t="n">
        <v>0.25</v>
      </c>
      <c r="K637" s="6" t="n">
        <v>2.52</v>
      </c>
      <c r="L637" s="6" t="n">
        <v>2.27</v>
      </c>
      <c r="M637" s="6" t="n">
        <v>1.03</v>
      </c>
      <c r="N637" s="6" t="n">
        <v>0.62</v>
      </c>
    </row>
    <row collapsed="false" customFormat="false" customHeight="false" hidden="false" ht="12.1" outlineLevel="0" r="638">
      <c r="A638" s="37" t="n">
        <v>46070</v>
      </c>
      <c r="B638" s="16" t="s">
        <v>553</v>
      </c>
      <c r="C638" s="16" t="s">
        <v>63</v>
      </c>
      <c r="D638" s="16" t="s">
        <v>64</v>
      </c>
      <c r="E638" s="7" t="n">
        <v>8</v>
      </c>
      <c r="F638" s="16" t="s">
        <v>19</v>
      </c>
      <c r="G638" s="6" t="n">
        <v>0.712</v>
      </c>
      <c r="H638" s="6" t="n">
        <v>53.88</v>
      </c>
      <c r="I638" s="6" t="n">
        <v>29.09</v>
      </c>
      <c r="J638" s="6" t="n">
        <v>0.85</v>
      </c>
      <c r="K638" s="6" t="n">
        <v>5.696</v>
      </c>
      <c r="L638" s="6" t="n">
        <v>4.85</v>
      </c>
      <c r="M638" s="6" t="n">
        <v>2.08</v>
      </c>
      <c r="N638" s="6" t="n">
        <v>1.13</v>
      </c>
    </row>
    <row collapsed="false" customFormat="false" customHeight="false" hidden="false" ht="12.1" outlineLevel="0" r="639">
      <c r="A639" s="37" t="n">
        <v>46070</v>
      </c>
      <c r="B639" s="16" t="s">
        <v>553</v>
      </c>
      <c r="C639" s="16" t="s">
        <v>42</v>
      </c>
      <c r="D639" s="16" t="s">
        <v>43</v>
      </c>
      <c r="E639" s="7" t="n">
        <v>10</v>
      </c>
      <c r="F639" s="16" t="s">
        <v>19</v>
      </c>
      <c r="G639" s="6" t="n">
        <v>0.7</v>
      </c>
      <c r="H639" s="6" t="n">
        <v>122.53</v>
      </c>
      <c r="I639" s="6" t="n">
        <v>64.48</v>
      </c>
      <c r="J639" s="6" t="n">
        <v>0.7</v>
      </c>
      <c r="K639" s="6" t="n">
        <v>7</v>
      </c>
      <c r="L639" s="6" t="n">
        <v>6.3</v>
      </c>
      <c r="M639" s="6" t="n">
        <v>0.98</v>
      </c>
      <c r="N639" s="6" t="n">
        <v>0.51</v>
      </c>
    </row>
    <row collapsed="false" customFormat="false" customHeight="false" hidden="false" ht="12.1" outlineLevel="0" r="640">
      <c r="A640" s="37" t="n">
        <v>46072</v>
      </c>
      <c r="B640" s="16" t="s">
        <v>553</v>
      </c>
      <c r="C640" s="16" t="s">
        <v>65</v>
      </c>
      <c r="D640" s="16" t="s">
        <v>66</v>
      </c>
      <c r="E640" s="7" t="n">
        <v>1</v>
      </c>
      <c r="F640" s="16" t="s">
        <v>19</v>
      </c>
      <c r="G640" s="6" t="n">
        <v>0.91</v>
      </c>
      <c r="H640" s="6" t="n">
        <v>398.69</v>
      </c>
      <c r="I640" s="6" t="n">
        <v>216.5</v>
      </c>
      <c r="J640" s="6" t="n">
        <v>0.09</v>
      </c>
      <c r="K640" s="6" t="n">
        <v>0.91</v>
      </c>
      <c r="L640" s="6" t="n">
        <v>0.82</v>
      </c>
      <c r="M640" s="6" t="n">
        <v>0.38</v>
      </c>
      <c r="N640" s="6" t="n">
        <v>0.21</v>
      </c>
    </row>
    <row collapsed="false" customFormat="false" customHeight="false" hidden="false" ht="12.1" outlineLevel="0" r="641">
      <c r="A641" s="37" t="n">
        <v>46073</v>
      </c>
      <c r="B641" s="16" t="s">
        <v>553</v>
      </c>
      <c r="C641" s="16" t="s">
        <v>85</v>
      </c>
      <c r="D641" s="16" t="s">
        <v>86</v>
      </c>
      <c r="E641" s="7" t="n">
        <v>1</v>
      </c>
      <c r="F641" s="16" t="s">
        <v>19</v>
      </c>
      <c r="G641" s="6" t="n">
        <v>0.486</v>
      </c>
      <c r="H641" s="6" t="n">
        <v>60.364</v>
      </c>
      <c r="I641" s="6" t="n">
        <v>38.77</v>
      </c>
      <c r="J641" s="6" t="n">
        <v>0.15</v>
      </c>
      <c r="K641" s="6" t="n">
        <v>0.486</v>
      </c>
      <c r="L641" s="6" t="n">
        <v>0.34</v>
      </c>
      <c r="M641" s="6" t="n">
        <v>0.88</v>
      </c>
      <c r="N641" s="6" t="n">
        <v>0.56</v>
      </c>
    </row>
    <row collapsed="false" customFormat="false" customHeight="false" hidden="false" ht="12.1" outlineLevel="0" r="642">
      <c r="A642" s="37" t="n">
        <v>46076</v>
      </c>
      <c r="B642" s="16" t="s">
        <v>553</v>
      </c>
      <c r="C642" s="16" t="s">
        <v>24</v>
      </c>
      <c r="D642" s="16" t="s">
        <v>25</v>
      </c>
      <c r="E642" s="7" t="n">
        <v>4</v>
      </c>
      <c r="F642" s="16" t="s">
        <v>19</v>
      </c>
      <c r="G642" s="6" t="n">
        <v>2.31</v>
      </c>
      <c r="H642" s="6" t="n">
        <v>721.25</v>
      </c>
      <c r="I642" s="6" t="n">
        <v>335.52</v>
      </c>
      <c r="J642" s="6" t="n">
        <v>0.92</v>
      </c>
      <c r="K642" s="6" t="n">
        <v>9.24</v>
      </c>
      <c r="L642" s="6" t="n">
        <v>8.32</v>
      </c>
      <c r="M642" s="6" t="n">
        <v>0.62</v>
      </c>
      <c r="N642" s="6" t="n">
        <v>0.29</v>
      </c>
    </row>
    <row collapsed="false" customFormat="false" customHeight="false" hidden="false" ht="12.1" outlineLevel="0" r="643">
      <c r="A643" s="37" t="n">
        <v>46076</v>
      </c>
      <c r="B643" s="16" t="s">
        <v>553</v>
      </c>
      <c r="C643" s="16" t="s">
        <v>95</v>
      </c>
      <c r="D643" s="16" t="s">
        <v>96</v>
      </c>
      <c r="E643" s="7" t="n">
        <v>1</v>
      </c>
      <c r="F643" s="16" t="s">
        <v>19</v>
      </c>
      <c r="G643" s="6" t="n">
        <v>0.02</v>
      </c>
      <c r="H643" s="6" t="n">
        <v>8.1</v>
      </c>
      <c r="I643" s="6" t="n">
        <v>37</v>
      </c>
      <c r="J643" s="6" t="n">
        <v>0</v>
      </c>
      <c r="K643" s="6" t="n">
        <v>0.02</v>
      </c>
      <c r="L643" s="6" t="n">
        <v>0.02</v>
      </c>
      <c r="M643" s="6" t="n">
        <v>0.05</v>
      </c>
      <c r="N643" s="6" t="n">
        <v>0.25</v>
      </c>
    </row>
    <row collapsed="false" customFormat="false" customHeight="false" hidden="false" ht="12.1" outlineLevel="0" r="644">
      <c r="A644" s="37" t="n">
        <v>46077</v>
      </c>
      <c r="B644" s="16" t="s">
        <v>553</v>
      </c>
      <c r="C644" s="16" t="s">
        <v>57</v>
      </c>
      <c r="D644" s="16" t="s">
        <v>58</v>
      </c>
      <c r="E644" s="7" t="n">
        <v>2</v>
      </c>
      <c r="F644" s="16" t="s">
        <v>19</v>
      </c>
      <c r="G644" s="6" t="n">
        <v>1.3</v>
      </c>
      <c r="H644" s="6" t="n">
        <v>244.54</v>
      </c>
      <c r="I644" s="6" t="n">
        <v>150.71</v>
      </c>
      <c r="J644" s="6" t="n">
        <v>0.26</v>
      </c>
      <c r="K644" s="6" t="n">
        <v>2.6</v>
      </c>
      <c r="L644" s="6" t="n">
        <v>2.34</v>
      </c>
      <c r="M644" s="6" t="n">
        <v>0.78</v>
      </c>
      <c r="N644" s="6" t="n">
        <v>0.48</v>
      </c>
    </row>
    <row collapsed="false" customFormat="false" customHeight="false" hidden="false" ht="12.1" outlineLevel="0" r="645">
      <c r="A645" s="37" t="n">
        <v>46078</v>
      </c>
      <c r="B645" s="16" t="s">
        <v>553</v>
      </c>
      <c r="C645" s="16" t="s">
        <v>75</v>
      </c>
      <c r="D645" s="16" t="s">
        <v>76</v>
      </c>
      <c r="E645" s="7" t="n">
        <v>1</v>
      </c>
      <c r="F645" s="16" t="s">
        <v>19</v>
      </c>
      <c r="G645" s="6" t="n">
        <v>0.74</v>
      </c>
      <c r="H645" s="6" t="n">
        <v>208.56</v>
      </c>
      <c r="I645" s="6" t="n">
        <v>53.88</v>
      </c>
      <c r="J645" s="6" t="n">
        <v>0.22</v>
      </c>
      <c r="K645" s="6" t="n">
        <v>0.74</v>
      </c>
      <c r="L645" s="6" t="n">
        <v>0.52</v>
      </c>
      <c r="M645" s="6" t="n">
        <v>0.97</v>
      </c>
      <c r="N645" s="6" t="n">
        <v>0.25</v>
      </c>
    </row>
    <row collapsed="false" customFormat="false" customHeight="false" hidden="false" ht="12.1" outlineLevel="0" r="646">
      <c r="A646" s="37" t="n">
        <v>46087</v>
      </c>
      <c r="B646" s="16" t="s">
        <v>553</v>
      </c>
      <c r="C646" s="16" t="s">
        <v>87</v>
      </c>
      <c r="D646" s="16" t="s">
        <v>88</v>
      </c>
      <c r="E646" s="7" t="n">
        <v>2</v>
      </c>
      <c r="F646" s="16" t="s">
        <v>19</v>
      </c>
      <c r="G646" s="6" t="n">
        <v>0.4</v>
      </c>
      <c r="H646" s="6" t="n">
        <v>23.83</v>
      </c>
      <c r="I646" s="6" t="n">
        <v>31.51</v>
      </c>
      <c r="J646" s="6" t="n">
        <v>0.08</v>
      </c>
      <c r="K646" s="6" t="n">
        <v>0.8</v>
      </c>
      <c r="L646" s="6" t="n">
        <v>0.72</v>
      </c>
      <c r="M646" s="6" t="n">
        <v>1.14</v>
      </c>
      <c r="N646" s="6" t="n">
        <v>1.51</v>
      </c>
    </row>
    <row collapsed="false" customFormat="false" customHeight="false" hidden="false" ht="12.1" outlineLevel="0" r="647">
      <c r="A647" s="37" t="n">
        <v>46087</v>
      </c>
      <c r="B647" s="16" t="s">
        <v>553</v>
      </c>
      <c r="C647" s="16" t="s">
        <v>27</v>
      </c>
      <c r="D647" s="16" t="s">
        <v>28</v>
      </c>
      <c r="E647" s="7" t="n">
        <v>2</v>
      </c>
      <c r="F647" s="16" t="s">
        <v>19</v>
      </c>
      <c r="G647" s="6" t="n">
        <v>5.73</v>
      </c>
      <c r="H647" s="6" t="n">
        <v>1029.27</v>
      </c>
      <c r="I647" s="6" t="n">
        <v>689.85</v>
      </c>
      <c r="J647" s="6" t="n">
        <v>1.15</v>
      </c>
      <c r="K647" s="6" t="n">
        <v>11.46</v>
      </c>
      <c r="L647" s="6" t="n">
        <v>10.31</v>
      </c>
      <c r="M647" s="6" t="n">
        <v>0.75</v>
      </c>
      <c r="N647" s="6" t="n">
        <v>0.5</v>
      </c>
    </row>
    <row collapsed="false" customFormat="false" customHeight="false" hidden="false" ht="12.1" outlineLevel="0" r="648">
      <c r="A648" s="37" t="n">
        <v>46093</v>
      </c>
      <c r="B648" s="16" t="s">
        <v>553</v>
      </c>
      <c r="C648" s="16" t="s">
        <v>69</v>
      </c>
      <c r="D648" s="16" t="s">
        <v>70</v>
      </c>
      <c r="E648" s="7" t="n">
        <v>1</v>
      </c>
      <c r="F648" s="16" t="s">
        <v>19</v>
      </c>
      <c r="G648" s="6" t="n">
        <v>2.33</v>
      </c>
      <c r="H648" s="6" t="n">
        <v>348.51</v>
      </c>
      <c r="I648" s="6" t="n">
        <v>273.95</v>
      </c>
      <c r="J648" s="6" t="n">
        <v>0.23</v>
      </c>
      <c r="K648" s="6" t="n">
        <v>2.33</v>
      </c>
      <c r="L648" s="6" t="n">
        <v>2.1</v>
      </c>
      <c r="M648" s="6" t="n">
        <v>0.77</v>
      </c>
      <c r="N648" s="6" t="n">
        <v>0.6</v>
      </c>
    </row>
    <row collapsed="false" customFormat="false" customHeight="false" hidden="false" ht="12.1" outlineLevel="0" r="649">
      <c r="A649" s="37" t="n">
        <v>46097</v>
      </c>
      <c r="B649" s="16" t="s">
        <v>553</v>
      </c>
      <c r="C649" s="16" t="s">
        <v>36</v>
      </c>
      <c r="D649" s="16" t="s">
        <v>37</v>
      </c>
      <c r="E649" s="7" t="n">
        <v>10</v>
      </c>
      <c r="F649" s="16" t="s">
        <v>19</v>
      </c>
      <c r="G649" s="6" t="n">
        <v>0.85</v>
      </c>
      <c r="H649" s="6" t="n">
        <v>115.61</v>
      </c>
      <c r="I649" s="6" t="n">
        <v>78.25</v>
      </c>
      <c r="J649" s="6" t="n">
        <v>0.85</v>
      </c>
      <c r="K649" s="6" t="n">
        <v>8.5</v>
      </c>
      <c r="L649" s="6" t="n">
        <v>7.65</v>
      </c>
      <c r="M649" s="6" t="n">
        <v>0.98</v>
      </c>
      <c r="N649" s="6" t="n">
        <v>0.66</v>
      </c>
    </row>
    <row collapsed="false" customFormat="false" customHeight="false" hidden="false" ht="12.1" outlineLevel="0" r="650">
      <c r="A650" s="37" t="n">
        <v>46104</v>
      </c>
      <c r="B650" s="16" t="s">
        <v>553</v>
      </c>
      <c r="C650" s="16" t="s">
        <v>54</v>
      </c>
      <c r="D650" s="16" t="s">
        <v>55</v>
      </c>
      <c r="E650" s="7" t="n">
        <v>2</v>
      </c>
      <c r="F650" s="16" t="s">
        <v>19</v>
      </c>
      <c r="G650" s="6" t="n">
        <v>0.65</v>
      </c>
      <c r="H650" s="6" t="n">
        <v>310.51</v>
      </c>
      <c r="I650" s="6" t="n">
        <v>454.23</v>
      </c>
      <c r="J650" s="6" t="n">
        <v>0.13</v>
      </c>
      <c r="K650" s="6" t="n">
        <v>1.3</v>
      </c>
      <c r="L650" s="6" t="n">
        <v>1.17</v>
      </c>
      <c r="M650" s="6" t="n">
        <v>0.13</v>
      </c>
      <c r="N650" s="6" t="n">
        <v>0.19</v>
      </c>
    </row>
    <row collapsed="false" customFormat="false" customHeight="false" hidden="false" ht="12.1" outlineLevel="0" r="651">
      <c r="A651" s="37" t="n">
        <v>46112</v>
      </c>
      <c r="B651" s="16" t="s">
        <v>553</v>
      </c>
      <c r="C651" s="16" t="s">
        <v>83</v>
      </c>
      <c r="D651" s="16" t="s">
        <v>84</v>
      </c>
      <c r="E651" s="7" t="n">
        <v>1</v>
      </c>
      <c r="F651" s="16" t="s">
        <v>19</v>
      </c>
      <c r="G651" s="6" t="n">
        <v>1.9</v>
      </c>
      <c r="H651" s="6" t="n">
        <v>50.76</v>
      </c>
      <c r="I651" s="6" t="n">
        <v>153.35</v>
      </c>
      <c r="J651" s="6" t="n">
        <v>0.57</v>
      </c>
      <c r="K651" s="6" t="n">
        <v>1.9</v>
      </c>
      <c r="L651" s="6" t="n">
        <v>1.33</v>
      </c>
      <c r="M651" s="6" t="n">
        <v>0.87</v>
      </c>
      <c r="N651" s="6" t="n">
        <v>2.62</v>
      </c>
    </row>
    <row collapsed="false" customFormat="false" customHeight="false" hidden="false" ht="12.1" outlineLevel="0" r="652">
      <c r="A652" s="37" t="n">
        <v>46112</v>
      </c>
      <c r="B652" s="16" t="s">
        <v>553</v>
      </c>
      <c r="C652" s="16" t="s">
        <v>97</v>
      </c>
      <c r="D652" s="16" t="s">
        <v>98</v>
      </c>
      <c r="E652" s="7" t="n">
        <v>4</v>
      </c>
      <c r="F652" s="16" t="s">
        <v>19</v>
      </c>
      <c r="G652" s="6" t="n">
        <v>0.025</v>
      </c>
      <c r="H652" s="6" t="n">
        <v>1.255</v>
      </c>
      <c r="I652" s="6" t="n">
        <v>22.59</v>
      </c>
      <c r="J652" s="6" t="n">
        <v>0.01</v>
      </c>
      <c r="K652" s="6" t="n">
        <v>0.1</v>
      </c>
      <c r="L652" s="6" t="n">
        <v>0.09</v>
      </c>
      <c r="M652" s="6" t="n">
        <v>0.1</v>
      </c>
      <c r="N652" s="6" t="n">
        <v>1.79</v>
      </c>
    </row>
    <row collapsed="false" customFormat="false" customHeight="false" hidden="false" ht="12.1" outlineLevel="0" r="653">
      <c r="A653" s="37" t="n">
        <v>46113</v>
      </c>
      <c r="B653" s="16" t="s">
        <v>553</v>
      </c>
      <c r="C653" s="16" t="s">
        <v>73</v>
      </c>
      <c r="D653" s="16" t="s">
        <v>74</v>
      </c>
      <c r="E653" s="7" t="n">
        <v>2</v>
      </c>
      <c r="F653" s="16" t="s">
        <v>19</v>
      </c>
      <c r="G653" s="6" t="n">
        <v>1.13</v>
      </c>
      <c r="H653" s="6" t="n">
        <v>105.08</v>
      </c>
      <c r="I653" s="6" t="n">
        <v>69.13</v>
      </c>
      <c r="J653" s="6" t="n">
        <v>0.23</v>
      </c>
      <c r="K653" s="6" t="n">
        <v>2.26</v>
      </c>
      <c r="L653" s="6" t="n">
        <v>2.03</v>
      </c>
      <c r="M653" s="6" t="n">
        <v>1.47</v>
      </c>
      <c r="N653" s="6" t="n">
        <v>0.97</v>
      </c>
    </row>
    <row collapsed="false" customFormat="false" customHeight="false" hidden="false" ht="12.1" outlineLevel="0" r="654">
      <c r="A654" s="37" t="n">
        <v>46114</v>
      </c>
      <c r="B654" s="16" t="s">
        <v>553</v>
      </c>
      <c r="C654" s="16" t="s">
        <v>51</v>
      </c>
      <c r="D654" s="16" t="s">
        <v>52</v>
      </c>
      <c r="E654" s="7" t="n">
        <v>7</v>
      </c>
      <c r="F654" s="16" t="s">
        <v>19</v>
      </c>
      <c r="G654" s="6" t="n">
        <v>0.42</v>
      </c>
      <c r="H654" s="6" t="n">
        <v>77.93</v>
      </c>
      <c r="I654" s="6" t="n">
        <v>41.65</v>
      </c>
      <c r="J654" s="6" t="n">
        <v>0.29</v>
      </c>
      <c r="K654" s="6" t="n">
        <v>2.94</v>
      </c>
      <c r="L654" s="6" t="n">
        <v>2.65</v>
      </c>
      <c r="M654" s="6" t="n">
        <v>0.91</v>
      </c>
      <c r="N654" s="6" t="n">
        <v>0.49</v>
      </c>
    </row>
    <row collapsed="false" customFormat="false" customHeight="false" hidden="false" ht="12.1" outlineLevel="0" r="655">
      <c r="A655" s="37" t="n">
        <v>46114</v>
      </c>
      <c r="B655" s="16" t="s">
        <v>553</v>
      </c>
      <c r="C655" s="16" t="s">
        <v>71</v>
      </c>
      <c r="D655" s="16" t="s">
        <v>72</v>
      </c>
      <c r="E655" s="7" t="n">
        <v>6</v>
      </c>
      <c r="F655" s="16" t="s">
        <v>19</v>
      </c>
      <c r="G655" s="6" t="n">
        <v>0.63</v>
      </c>
      <c r="H655" s="6" t="n">
        <v>61.73</v>
      </c>
      <c r="I655" s="6" t="n">
        <v>62.68</v>
      </c>
      <c r="J655" s="6" t="n">
        <v>0.38</v>
      </c>
      <c r="K655" s="6" t="n">
        <v>3.78</v>
      </c>
      <c r="L655" s="6" t="n">
        <v>3.4</v>
      </c>
      <c r="M655" s="6" t="n">
        <v>0.9</v>
      </c>
      <c r="N655" s="6" t="n">
        <v>0.92</v>
      </c>
    </row>
    <row collapsed="false" customFormat="false" customHeight="false" hidden="false" ht="12.1" outlineLevel="0" r="656">
      <c r="A656" s="37" t="n">
        <v>46118</v>
      </c>
      <c r="B656" s="16" t="s">
        <v>553</v>
      </c>
      <c r="C656" s="16" t="s">
        <v>45</v>
      </c>
      <c r="D656" s="16" t="s">
        <v>46</v>
      </c>
      <c r="E656" s="7" t="n">
        <v>3</v>
      </c>
      <c r="F656" s="16" t="s">
        <v>19</v>
      </c>
      <c r="G656" s="6" t="n">
        <v>1.5</v>
      </c>
      <c r="H656" s="6" t="n">
        <v>294.6</v>
      </c>
      <c r="I656" s="6" t="n">
        <v>100.86</v>
      </c>
      <c r="J656" s="6" t="n">
        <v>0.45</v>
      </c>
      <c r="K656" s="6" t="n">
        <v>4.5</v>
      </c>
      <c r="L656" s="6" t="n">
        <v>4.05</v>
      </c>
      <c r="M656" s="6" t="n">
        <v>1.34</v>
      </c>
      <c r="N656" s="6" t="n">
        <v>0.46</v>
      </c>
    </row>
    <row collapsed="false" customFormat="false" customHeight="false" hidden="false" ht="12.1" outlineLevel="0" r="657">
      <c r="A657" s="37" t="n">
        <v>46127</v>
      </c>
      <c r="B657" s="16" t="s">
        <v>553</v>
      </c>
      <c r="C657" s="16" t="s">
        <v>30</v>
      </c>
      <c r="D657" s="16" t="s">
        <v>31</v>
      </c>
      <c r="E657" s="7" t="n">
        <v>6</v>
      </c>
      <c r="F657" s="16" t="s">
        <v>19</v>
      </c>
      <c r="G657" s="6" t="n">
        <v>1.73</v>
      </c>
      <c r="H657" s="6" t="n">
        <v>208.53</v>
      </c>
      <c r="I657" s="6" t="n">
        <v>104.94</v>
      </c>
      <c r="J657" s="6" t="n">
        <v>1.04</v>
      </c>
      <c r="K657" s="6" t="n">
        <v>10.38</v>
      </c>
      <c r="L657" s="6" t="n">
        <v>9.34</v>
      </c>
      <c r="M657" s="6" t="n">
        <v>1.48</v>
      </c>
      <c r="N657" s="6" t="n">
        <v>0.75</v>
      </c>
    </row>
    <row collapsed="false" customFormat="false" customHeight="false" hidden="false" ht="12.1" outlineLevel="0" r="658">
      <c r="A658" s="37" t="n">
        <v>46142</v>
      </c>
      <c r="B658" s="16" t="s">
        <v>553</v>
      </c>
      <c r="C658" s="16" t="s">
        <v>39</v>
      </c>
      <c r="D658" s="16" t="s">
        <v>40</v>
      </c>
      <c r="E658" s="7" t="n">
        <v>32</v>
      </c>
      <c r="F658" s="16" t="s">
        <v>19</v>
      </c>
      <c r="G658" s="6" t="n">
        <v>0.55</v>
      </c>
      <c r="H658" s="6" t="n">
        <v>38.24</v>
      </c>
      <c r="I658" s="6" t="n">
        <v>20.18</v>
      </c>
      <c r="J658" s="6" t="n">
        <v>1.76</v>
      </c>
      <c r="K658" s="6" t="n">
        <v>17.6</v>
      </c>
      <c r="L658" s="6" t="n">
        <v>15.84</v>
      </c>
      <c r="M658" s="6" t="n">
        <v>2.45</v>
      </c>
      <c r="N658" s="6" t="n">
        <v>1.29</v>
      </c>
    </row>
    <row collapsed="false" customFormat="false" customHeight="false" hidden="false" ht="12.1" outlineLevel="0" r="659">
      <c r="A659" s="37" t="n">
        <v>46143</v>
      </c>
      <c r="B659" s="16" t="s">
        <v>553</v>
      </c>
      <c r="C659" s="16" t="s">
        <v>93</v>
      </c>
      <c r="D659" s="16" t="s">
        <v>94</v>
      </c>
      <c r="E659" s="7" t="n">
        <v>2</v>
      </c>
      <c r="F659" s="16" t="s">
        <v>19</v>
      </c>
      <c r="G659" s="6" t="n">
        <v>0.176</v>
      </c>
      <c r="H659" s="6" t="n">
        <v>14.274</v>
      </c>
      <c r="I659" s="6" t="n">
        <v>20.92</v>
      </c>
      <c r="J659" s="6" t="n">
        <v>0.04</v>
      </c>
      <c r="K659" s="6" t="n">
        <v>0.352</v>
      </c>
      <c r="L659" s="6" t="n">
        <v>0.31</v>
      </c>
      <c r="M659" s="6" t="n">
        <v>0.74</v>
      </c>
      <c r="N659" s="6" t="n">
        <v>1.09</v>
      </c>
    </row>
    <row collapsed="false" customFormat="false" customHeight="false" hidden="false" ht="12.1" outlineLevel="0" r="660">
      <c r="A660" s="37" t="n">
        <v>46146</v>
      </c>
      <c r="B660" s="16" t="s">
        <v>553</v>
      </c>
      <c r="C660" s="16" t="s">
        <v>48</v>
      </c>
      <c r="D660" s="16" t="s">
        <v>49</v>
      </c>
      <c r="E660" s="7" t="n">
        <v>6</v>
      </c>
      <c r="F660" s="16" t="s">
        <v>19</v>
      </c>
      <c r="G660" s="6" t="n">
        <v>0.6</v>
      </c>
      <c r="H660" s="6" t="n">
        <v>127.44</v>
      </c>
      <c r="I660" s="6" t="n">
        <v>60.3</v>
      </c>
      <c r="J660" s="6" t="n">
        <v>0.36</v>
      </c>
      <c r="K660" s="6" t="n">
        <v>3.6</v>
      </c>
      <c r="L660" s="6" t="n">
        <v>3.24</v>
      </c>
      <c r="M660" s="6" t="n">
        <v>0.9</v>
      </c>
      <c r="N660" s="6" t="n">
        <v>0.42</v>
      </c>
    </row>
    <row collapsed="false" customFormat="false" customHeight="false" hidden="false" ht="12.1" outlineLevel="0" r="661">
      <c r="A661" s="37" t="n">
        <v>46146</v>
      </c>
      <c r="B661" s="16" t="s">
        <v>553</v>
      </c>
      <c r="C661" s="16" t="s">
        <v>33</v>
      </c>
      <c r="D661" s="16" t="s">
        <v>34</v>
      </c>
      <c r="E661" s="7" t="n">
        <v>20</v>
      </c>
      <c r="F661" s="16" t="s">
        <v>19</v>
      </c>
      <c r="G661" s="6" t="n">
        <v>0.24</v>
      </c>
      <c r="H661" s="6" t="n">
        <v>67.62</v>
      </c>
      <c r="I661" s="6" t="n">
        <v>36.22</v>
      </c>
      <c r="J661" s="6" t="n">
        <v>0.48</v>
      </c>
      <c r="K661" s="6" t="n">
        <v>4.8</v>
      </c>
      <c r="L661" s="6" t="n">
        <v>4.32</v>
      </c>
      <c r="M661" s="6" t="n">
        <v>0.6</v>
      </c>
      <c r="N661" s="6" t="n">
        <v>0.32</v>
      </c>
    </row>
    <row collapsed="false" customFormat="false" customHeight="false" hidden="false" ht="12.1" outlineLevel="0" r="662">
      <c r="A662" s="37" t="n">
        <v>46150</v>
      </c>
      <c r="B662" s="16" t="s">
        <v>553</v>
      </c>
      <c r="C662" s="16" t="s">
        <v>16</v>
      </c>
      <c r="D662" s="16" t="s">
        <v>18</v>
      </c>
      <c r="E662" s="7" t="n">
        <v>16</v>
      </c>
      <c r="F662" s="16" t="s">
        <v>19</v>
      </c>
      <c r="G662" s="6" t="n">
        <v>1.69</v>
      </c>
      <c r="H662" s="6" t="n">
        <v>231.31</v>
      </c>
      <c r="I662" s="6" t="n">
        <v>118.5</v>
      </c>
      <c r="J662" s="6" t="n">
        <v>2.7</v>
      </c>
      <c r="K662" s="6" t="n">
        <v>27.04</v>
      </c>
      <c r="L662" s="6" t="n">
        <v>24.34</v>
      </c>
      <c r="M662" s="6" t="n">
        <v>1.28</v>
      </c>
      <c r="N662" s="6" t="n">
        <v>0.66</v>
      </c>
    </row>
    <row collapsed="false" customFormat="false" customHeight="false" hidden="false" ht="12.1" outlineLevel="0" r="663">
      <c r="A663" s="37" t="n">
        <v>46153</v>
      </c>
      <c r="B663" s="16" t="s">
        <v>553</v>
      </c>
      <c r="C663" s="16" t="s">
        <v>95</v>
      </c>
      <c r="D663" s="16" t="s">
        <v>96</v>
      </c>
      <c r="E663" s="7" t="n">
        <v>1</v>
      </c>
      <c r="F663" s="16" t="s">
        <v>19</v>
      </c>
      <c r="G663" s="6" t="n">
        <v>0.02</v>
      </c>
      <c r="H663" s="6" t="n">
        <v>13.33</v>
      </c>
      <c r="I663" s="6" t="n">
        <v>37</v>
      </c>
      <c r="J663" s="6" t="n">
        <v>0</v>
      </c>
      <c r="K663" s="6" t="n">
        <v>0.02</v>
      </c>
      <c r="L663" s="6" t="n">
        <v>0.02</v>
      </c>
      <c r="M663" s="6" t="n">
        <v>0.05</v>
      </c>
      <c r="N663" s="6" t="n">
        <v>0.15</v>
      </c>
    </row>
    <row collapsed="false" customFormat="false" customHeight="false" hidden="false" ht="12.1" outlineLevel="0" r="664">
      <c r="A664" s="37" t="n">
        <v>46155</v>
      </c>
      <c r="B664" s="16" t="s">
        <v>553</v>
      </c>
      <c r="C664" s="16" t="s">
        <v>75</v>
      </c>
      <c r="D664" s="16" t="s">
        <v>76</v>
      </c>
      <c r="E664" s="7" t="n">
        <v>1</v>
      </c>
      <c r="F664" s="16" t="s">
        <v>19</v>
      </c>
      <c r="G664" s="6" t="n">
        <v>0.74</v>
      </c>
      <c r="H664" s="6" t="n">
        <v>216.76</v>
      </c>
      <c r="I664" s="6" t="n">
        <v>53.88</v>
      </c>
      <c r="J664" s="6" t="n">
        <v>0.22</v>
      </c>
      <c r="K664" s="6" t="n">
        <v>0.74</v>
      </c>
      <c r="L664" s="6" t="n">
        <v>0.52</v>
      </c>
      <c r="M664" s="6" t="n">
        <v>0.97</v>
      </c>
      <c r="N664" s="6" t="n">
        <v>0.24</v>
      </c>
    </row>
    <row collapsed="false" customFormat="false" customHeight="false" hidden="false" ht="12.1" outlineLevel="0" r="665">
      <c r="A665" s="37" t="n">
        <v>46157</v>
      </c>
      <c r="B665" s="16" t="s">
        <v>553</v>
      </c>
      <c r="C665" s="16" t="s">
        <v>67</v>
      </c>
      <c r="D665" s="16" t="s">
        <v>68</v>
      </c>
      <c r="E665" s="7" t="n">
        <v>1</v>
      </c>
      <c r="F665" s="16" t="s">
        <v>19</v>
      </c>
      <c r="G665" s="6" t="n">
        <v>2.52</v>
      </c>
      <c r="H665" s="6" t="n">
        <v>336.23</v>
      </c>
      <c r="I665" s="6" t="n">
        <v>220.25</v>
      </c>
      <c r="J665" s="6" t="n">
        <v>0.25</v>
      </c>
      <c r="K665" s="6" t="n">
        <v>2.52</v>
      </c>
      <c r="L665" s="6" t="n">
        <v>2.27</v>
      </c>
      <c r="M665" s="6" t="n">
        <v>1.03</v>
      </c>
      <c r="N665" s="6" t="n">
        <v>0.68</v>
      </c>
    </row>
    <row collapsed="false" customFormat="false" customHeight="false" hidden="false" ht="12.1" outlineLevel="0" r="666">
      <c r="A666" s="37" t="n">
        <v>46157</v>
      </c>
      <c r="B666" s="16" t="s">
        <v>553</v>
      </c>
      <c r="C666" s="16" t="s">
        <v>63</v>
      </c>
      <c r="D666" s="16" t="s">
        <v>64</v>
      </c>
      <c r="E666" s="7" t="n">
        <v>8</v>
      </c>
      <c r="F666" s="16" t="s">
        <v>19</v>
      </c>
      <c r="G666" s="6" t="n">
        <v>0.707</v>
      </c>
      <c r="H666" s="6" t="n">
        <v>56.22</v>
      </c>
      <c r="I666" s="6" t="n">
        <v>29.09</v>
      </c>
      <c r="J666" s="6" t="n">
        <v>0.85</v>
      </c>
      <c r="K666" s="6" t="n">
        <v>5.656</v>
      </c>
      <c r="L666" s="6" t="n">
        <v>4.81</v>
      </c>
      <c r="M666" s="6" t="n">
        <v>2.07</v>
      </c>
      <c r="N666" s="6" t="n">
        <v>1.07</v>
      </c>
    </row>
    <row collapsed="false" customFormat="false" customHeight="false" hidden="false" ht="12.1" outlineLevel="0" r="667">
      <c r="A667" s="37" t="n">
        <v>46157</v>
      </c>
      <c r="B667" s="16" t="s">
        <v>553</v>
      </c>
      <c r="C667" s="16" t="s">
        <v>85</v>
      </c>
      <c r="D667" s="16" t="s">
        <v>86</v>
      </c>
      <c r="E667" s="7" t="n">
        <v>1</v>
      </c>
      <c r="F667" s="16" t="s">
        <v>19</v>
      </c>
      <c r="G667" s="6" t="n">
        <v>0.461</v>
      </c>
      <c r="H667" s="6" t="n">
        <v>50.96</v>
      </c>
      <c r="I667" s="6" t="n">
        <v>38.77</v>
      </c>
      <c r="J667" s="6" t="n">
        <v>0.14</v>
      </c>
      <c r="K667" s="6" t="n">
        <v>0.461</v>
      </c>
      <c r="L667" s="6" t="n">
        <v>0.32</v>
      </c>
      <c r="M667" s="6" t="n">
        <v>0.83</v>
      </c>
      <c r="N667" s="6" t="n">
        <v>0.63</v>
      </c>
    </row>
    <row collapsed="false" customFormat="false" customHeight="false" hidden="false" ht="12.1" outlineLevel="0" r="668">
      <c r="A668" s="37" t="n">
        <v>46163</v>
      </c>
      <c r="B668" s="16" t="s">
        <v>553</v>
      </c>
      <c r="C668" s="16" t="s">
        <v>65</v>
      </c>
      <c r="D668" s="16" t="s">
        <v>66</v>
      </c>
      <c r="E668" s="7" t="n">
        <v>1</v>
      </c>
      <c r="F668" s="16" t="s">
        <v>19</v>
      </c>
      <c r="G668" s="6" t="n">
        <v>0.91</v>
      </c>
      <c r="H668" s="6" t="n">
        <v>420.15</v>
      </c>
      <c r="I668" s="6" t="n">
        <v>216.5</v>
      </c>
      <c r="J668" s="6" t="n">
        <v>0.09</v>
      </c>
      <c r="K668" s="6" t="n">
        <v>0.91</v>
      </c>
      <c r="L668" s="6" t="n">
        <v>0.82</v>
      </c>
      <c r="M668" s="6" t="n">
        <v>0.38</v>
      </c>
      <c r="N668" s="6" t="n">
        <v>0.2</v>
      </c>
    </row>
    <row collapsed="false" customFormat="false" customHeight="false" hidden="false" ht="12.1" outlineLevel="0" r="669">
      <c r="A669" s="37" t="n">
        <v>46164</v>
      </c>
      <c r="B669" s="16" t="s">
        <v>553</v>
      </c>
      <c r="C669" s="16" t="s">
        <v>79</v>
      </c>
      <c r="D669" s="16" t="s">
        <v>80</v>
      </c>
      <c r="E669" s="7" t="n">
        <v>1</v>
      </c>
      <c r="F669" s="16" t="s">
        <v>19</v>
      </c>
      <c r="G669" s="6" t="n">
        <v>0.78</v>
      </c>
      <c r="H669" s="6" t="n">
        <v>151.6</v>
      </c>
      <c r="I669" s="6" t="n">
        <v>161.42</v>
      </c>
      <c r="J669" s="6" t="n">
        <v>0.08</v>
      </c>
      <c r="K669" s="6" t="n">
        <v>0.78</v>
      </c>
      <c r="L669" s="6" t="n">
        <v>0.7</v>
      </c>
      <c r="M669" s="6" t="n">
        <v>0.43</v>
      </c>
      <c r="N669" s="6" t="n">
        <v>0.46</v>
      </c>
    </row>
    <row collapsed="false" customFormat="false" customHeight="false" hidden="false" ht="12.1" outlineLevel="0" r="670">
      <c r="A670" s="37" t="n">
        <v>46164</v>
      </c>
      <c r="B670" s="16" t="s">
        <v>553</v>
      </c>
      <c r="C670" s="16" t="s">
        <v>42</v>
      </c>
      <c r="D670" s="16" t="s">
        <v>43</v>
      </c>
      <c r="E670" s="7" t="n">
        <v>10</v>
      </c>
      <c r="F670" s="16" t="s">
        <v>19</v>
      </c>
      <c r="G670" s="6" t="n">
        <v>0.72</v>
      </c>
      <c r="H670" s="6" t="n">
        <v>119.74</v>
      </c>
      <c r="I670" s="6" t="n">
        <v>64.48</v>
      </c>
      <c r="J670" s="6" t="n">
        <v>0.72</v>
      </c>
      <c r="K670" s="6" t="n">
        <v>7.2</v>
      </c>
      <c r="L670" s="6" t="n">
        <v>6.48</v>
      </c>
      <c r="M670" s="6" t="n">
        <v>1</v>
      </c>
      <c r="N670" s="6" t="n">
        <v>0.54</v>
      </c>
    </row>
    <row collapsed="false" customFormat="false" customHeight="false" hidden="false" ht="12.1" outlineLevel="0" r="671">
      <c r="A671" s="37" t="n">
        <v>46168</v>
      </c>
      <c r="B671" s="16" t="s">
        <v>553</v>
      </c>
      <c r="C671" s="16" t="s">
        <v>57</v>
      </c>
      <c r="D671" s="16" t="s">
        <v>58</v>
      </c>
      <c r="E671" s="7" t="n">
        <v>2</v>
      </c>
      <c r="F671" s="16" t="s">
        <v>19</v>
      </c>
      <c r="G671" s="6" t="n">
        <v>1.34</v>
      </c>
      <c r="H671" s="6" t="n">
        <v>234.34</v>
      </c>
      <c r="I671" s="6" t="n">
        <v>150.71</v>
      </c>
      <c r="J671" s="6" t="n">
        <v>0.27</v>
      </c>
      <c r="K671" s="6" t="n">
        <v>2.68</v>
      </c>
      <c r="L671" s="6" t="n">
        <v>2.41</v>
      </c>
      <c r="M671" s="6" t="n">
        <v>0.8</v>
      </c>
      <c r="N671" s="6" t="n">
        <v>0.51</v>
      </c>
    </row>
    <row collapsed="false" customFormat="false" customHeight="false" hidden="false" ht="12.1" outlineLevel="0" r="672">
      <c r="A672" s="37" t="n">
        <v>46174</v>
      </c>
      <c r="B672" s="16" t="s">
        <v>553</v>
      </c>
      <c r="C672" s="16" t="s">
        <v>24</v>
      </c>
      <c r="D672" s="16" t="s">
        <v>25</v>
      </c>
      <c r="E672" s="7" t="n">
        <v>4</v>
      </c>
      <c r="F672" s="16" t="s">
        <v>19</v>
      </c>
      <c r="G672" s="6" t="n">
        <v>2.47</v>
      </c>
      <c r="H672" s="6" t="n">
        <v>563.68</v>
      </c>
      <c r="I672" s="6" t="n">
        <v>335.52</v>
      </c>
      <c r="J672" s="6" t="n">
        <v>0.99</v>
      </c>
      <c r="K672" s="6" t="n">
        <v>9.88</v>
      </c>
      <c r="L672" s="6" t="n">
        <v>8.89</v>
      </c>
      <c r="M672" s="6" t="n">
        <v>0.66</v>
      </c>
      <c r="N672" s="6" t="n">
        <v>0.39</v>
      </c>
    </row>
    <row collapsed="false" customFormat="false" customHeight="false" hidden="false" ht="12.1" outlineLevel="0" r="673">
      <c r="A673" s="37" t="n">
        <v>46177</v>
      </c>
      <c r="B673" s="16" t="s">
        <v>553</v>
      </c>
      <c r="C673" s="16" t="s">
        <v>69</v>
      </c>
      <c r="D673" s="16" t="s">
        <v>70</v>
      </c>
      <c r="E673" s="7" t="n">
        <v>1</v>
      </c>
      <c r="F673" s="16" t="s">
        <v>19</v>
      </c>
      <c r="G673" s="6" t="n">
        <v>2.33</v>
      </c>
      <c r="H673" s="6" t="n">
        <v>312.97</v>
      </c>
      <c r="I673" s="6" t="n">
        <v>273.95</v>
      </c>
      <c r="J673" s="6" t="n">
        <v>0.23</v>
      </c>
      <c r="K673" s="6" t="n">
        <v>2.33</v>
      </c>
      <c r="L673" s="6" t="n">
        <v>2.1</v>
      </c>
      <c r="M673" s="6" t="n">
        <v>0.77</v>
      </c>
      <c r="N673" s="6" t="n">
        <v>0.67</v>
      </c>
    </row>
    <row collapsed="false" customFormat="false" customHeight="false" hidden="false" ht="12.1" outlineLevel="0" r="674">
      <c r="A674" s="37" t="n">
        <v>46178</v>
      </c>
      <c r="B674" s="16" t="s">
        <v>553</v>
      </c>
      <c r="C674" s="16" t="s">
        <v>87</v>
      </c>
      <c r="D674" s="16" t="s">
        <v>88</v>
      </c>
      <c r="E674" s="7" t="n">
        <v>2</v>
      </c>
      <c r="F674" s="16" t="s">
        <v>19</v>
      </c>
      <c r="G674" s="6" t="n">
        <v>0.4</v>
      </c>
      <c r="H674" s="6" t="n">
        <v>22.07</v>
      </c>
      <c r="I674" s="6" t="n">
        <v>31.51</v>
      </c>
      <c r="J674" s="6" t="n">
        <v>0.08</v>
      </c>
      <c r="K674" s="6" t="n">
        <v>0.8</v>
      </c>
      <c r="L674" s="6" t="n">
        <v>0.72</v>
      </c>
      <c r="M674" s="6" t="n">
        <v>1.14</v>
      </c>
      <c r="N674" s="6" t="n">
        <v>1.63</v>
      </c>
    </row>
    <row collapsed="false" customFormat="false" customHeight="false" hidden="false" ht="12.1" outlineLevel="0" r="675">
      <c r="A675" s="37" t="n">
        <v>46178</v>
      </c>
      <c r="B675" s="16" t="s">
        <v>553</v>
      </c>
      <c r="C675" s="16" t="s">
        <v>27</v>
      </c>
      <c r="D675" s="16" t="s">
        <v>28</v>
      </c>
      <c r="E675" s="7" t="n">
        <v>2</v>
      </c>
      <c r="F675" s="16" t="s">
        <v>19</v>
      </c>
      <c r="G675" s="6" t="n">
        <v>5.73</v>
      </c>
      <c r="H675" s="6" t="n">
        <v>1022.56</v>
      </c>
      <c r="I675" s="6" t="n">
        <v>689.85</v>
      </c>
      <c r="J675" s="6" t="n">
        <v>1.15</v>
      </c>
      <c r="K675" s="6" t="n">
        <v>11.46</v>
      </c>
      <c r="L675" s="6" t="n">
        <v>10.31</v>
      </c>
      <c r="M675" s="6" t="n">
        <v>0.75</v>
      </c>
      <c r="N675" s="6" t="n">
        <v>0.5</v>
      </c>
    </row>
    <row collapsed="false" customFormat="false" customHeight="false" hidden="false" ht="12.1" outlineLevel="0" r="676">
      <c r="A676" s="37" t="n">
        <v>46188</v>
      </c>
      <c r="B676" s="16" t="s">
        <v>553</v>
      </c>
      <c r="C676" s="16" t="s">
        <v>36</v>
      </c>
      <c r="D676" s="16" t="s">
        <v>37</v>
      </c>
      <c r="E676" s="7" t="n">
        <v>10</v>
      </c>
      <c r="F676" s="16" t="s">
        <v>19</v>
      </c>
      <c r="G676" s="6" t="n">
        <v>0.85</v>
      </c>
      <c r="H676" s="6" t="n">
        <v>118.2</v>
      </c>
      <c r="I676" s="6" t="n">
        <v>78.25</v>
      </c>
      <c r="J676" s="6" t="n">
        <v>0.85</v>
      </c>
      <c r="K676" s="6" t="n">
        <v>8.5</v>
      </c>
      <c r="L676" s="6" t="n">
        <v>7.65</v>
      </c>
      <c r="M676" s="6" t="n">
        <v>0.98</v>
      </c>
      <c r="N676" s="6" t="n">
        <v>0.65</v>
      </c>
    </row>
    <row collapsed="false" customFormat="false" customHeight="false" hidden="false" ht="12.1" outlineLevel="0" r="677">
      <c r="A677" s="37" t="n">
        <v>46195</v>
      </c>
      <c r="B677" s="16" t="s">
        <v>553</v>
      </c>
      <c r="C677" s="16" t="s">
        <v>54</v>
      </c>
      <c r="D677" s="16" t="s">
        <v>55</v>
      </c>
      <c r="E677" s="7" t="n">
        <v>2</v>
      </c>
      <c r="F677" s="16" t="s">
        <v>19</v>
      </c>
      <c r="G677" s="6" t="n">
        <v>0.65</v>
      </c>
      <c r="H677" s="6" t="n">
        <v>411.35</v>
      </c>
      <c r="I677" s="6" t="n">
        <v>454.23</v>
      </c>
      <c r="J677" s="6" t="n">
        <v>0.13</v>
      </c>
      <c r="K677" s="6" t="n">
        <v>1.3</v>
      </c>
      <c r="L677" s="6" t="n">
        <v>1.17</v>
      </c>
      <c r="M677" s="6" t="n">
        <v>0.13</v>
      </c>
      <c r="N677" s="6" t="n">
        <v>0.14</v>
      </c>
    </row>
    <row collapsed="false" customFormat="false" customHeight="false" hidden="false" ht="12.1" outlineLevel="0" r="678">
      <c r="A678" s="37" t="n">
        <v>46203</v>
      </c>
      <c r="B678" s="16" t="s">
        <v>553</v>
      </c>
      <c r="C678" s="16" t="s">
        <v>83</v>
      </c>
      <c r="D678" s="16" t="s">
        <v>84</v>
      </c>
      <c r="E678" s="7" t="n">
        <v>1</v>
      </c>
      <c r="F678" s="16" t="s">
        <v>19</v>
      </c>
      <c r="G678" s="6" t="n">
        <v>1.9</v>
      </c>
      <c r="H678" s="6" t="n">
        <v>63.26</v>
      </c>
      <c r="I678" s="6" t="n">
        <v>153.35</v>
      </c>
      <c r="J678" s="6" t="n">
        <v>0.57</v>
      </c>
      <c r="K678" s="6" t="n">
        <v>1.9</v>
      </c>
      <c r="L678" s="6" t="n">
        <v>1.33</v>
      </c>
      <c r="M678" s="6" t="n">
        <v>0.87</v>
      </c>
      <c r="N678" s="6" t="n">
        <v>2.1</v>
      </c>
    </row>
    <row collapsed="false" customFormat="false" customHeight="false" hidden="false" ht="12.1" outlineLevel="0" r="679">
      <c r="A679" s="37" t="n">
        <v>46203</v>
      </c>
      <c r="B679" s="16" t="s">
        <v>553</v>
      </c>
      <c r="C679" s="16" t="s">
        <v>97</v>
      </c>
      <c r="D679" s="16" t="s">
        <v>98</v>
      </c>
      <c r="E679" s="7" t="n">
        <v>4</v>
      </c>
      <c r="F679" s="16" t="s">
        <v>19</v>
      </c>
      <c r="G679" s="6" t="n">
        <v>0.025</v>
      </c>
      <c r="H679" s="6" t="n">
        <v>3.17</v>
      </c>
      <c r="I679" s="6" t="n">
        <v>22.59</v>
      </c>
      <c r="J679" s="6" t="n">
        <v>0.01</v>
      </c>
      <c r="K679" s="6" t="n">
        <v>0.1</v>
      </c>
      <c r="L679" s="6" t="n">
        <v>0.09</v>
      </c>
      <c r="M679" s="6" t="n">
        <v>0.1</v>
      </c>
      <c r="N679" s="6" t="n">
        <v>0.71</v>
      </c>
    </row>
    <row collapsed="false" customFormat="false" customHeight="false" hidden="false" ht="12.1" outlineLevel="0" r="680">
      <c r="A680" s="37"/>
      <c r="B680" s="16"/>
      <c r="C680" s="16"/>
      <c r="D680" s="16"/>
      <c r="E680" s="7"/>
      <c r="F680" s="16"/>
      <c r="G680" s="6"/>
      <c r="H680" s="6"/>
      <c r="I680" s="6"/>
      <c r="J680" s="6"/>
      <c r="K680" s="6"/>
      <c r="L680" s="6"/>
      <c r="M680" s="6"/>
      <c r="N680" s="6"/>
    </row>
    <row collapsed="false" customFormat="false" customHeight="false" hidden="false" ht="12.1" outlineLevel="0" r="681">
      <c r="A681" s="37" t="n">
        <v>46204</v>
      </c>
      <c r="B681" s="16" t="s">
        <v>553</v>
      </c>
      <c r="C681" s="16" t="s">
        <v>73</v>
      </c>
      <c r="D681" s="16" t="s">
        <v>74</v>
      </c>
      <c r="E681" s="7" t="n">
        <v>2</v>
      </c>
      <c r="F681" s="16" t="s">
        <v>19</v>
      </c>
      <c r="G681" s="6" t="n">
        <v>1.13</v>
      </c>
      <c r="H681" s="6" t="n">
        <v>123.44</v>
      </c>
      <c r="I681" s="6" t="n">
        <v>69.13</v>
      </c>
      <c r="J681" s="6" t="n">
        <v>0.23</v>
      </c>
      <c r="K681" s="6" t="n">
        <v>2.26</v>
      </c>
      <c r="L681" s="6" t="n">
        <v>2.03</v>
      </c>
      <c r="M681" s="6" t="n">
        <v>1.47</v>
      </c>
      <c r="N681" s="6" t="n">
        <v>0.82</v>
      </c>
    </row>
    <row collapsed="false" customFormat="false" customHeight="false" hidden="false" ht="12.1" outlineLevel="0" r="682">
      <c r="A682" s="37" t="n">
        <v>46205</v>
      </c>
      <c r="B682" s="16" t="s">
        <v>553</v>
      </c>
      <c r="C682" s="16" t="s">
        <v>71</v>
      </c>
      <c r="D682" s="16" t="s">
        <v>72</v>
      </c>
      <c r="E682" s="7" t="n">
        <v>6</v>
      </c>
      <c r="F682" s="16" t="s">
        <v>19</v>
      </c>
      <c r="G682" s="6" t="n">
        <v>0.63</v>
      </c>
      <c r="H682" s="6" t="n">
        <v>55.81</v>
      </c>
      <c r="I682" s="6" t="n">
        <v>62.68</v>
      </c>
      <c r="J682" s="6" t="n">
        <v>0.38</v>
      </c>
      <c r="K682" s="6" t="n">
        <v>3.78</v>
      </c>
      <c r="L682" s="6" t="n">
        <v>3.4</v>
      </c>
      <c r="M682" s="6" t="n">
        <v>0.9</v>
      </c>
      <c r="N682" s="6" t="n">
        <v>1.02</v>
      </c>
    </row>
    <row collapsed="false" customFormat="false" customHeight="false" hidden="false" ht="12.1" outlineLevel="0" r="683">
      <c r="A683" s="37" t="n">
        <v>46209</v>
      </c>
      <c r="B683" s="16" t="s">
        <v>553</v>
      </c>
      <c r="C683" s="16" t="s">
        <v>45</v>
      </c>
      <c r="D683" s="16" t="s">
        <v>46</v>
      </c>
      <c r="E683" s="7" t="n">
        <v>3</v>
      </c>
      <c r="F683" s="16" t="s">
        <v>19</v>
      </c>
      <c r="G683" s="6" t="n">
        <v>1.5</v>
      </c>
      <c r="H683" s="6" t="n">
        <v>334.47</v>
      </c>
      <c r="I683" s="6" t="n">
        <v>100.86</v>
      </c>
      <c r="J683" s="6" t="n">
        <v>0.45</v>
      </c>
      <c r="K683" s="6" t="n">
        <v>4.5</v>
      </c>
      <c r="L683" s="6" t="n">
        <v>4.05</v>
      </c>
      <c r="M683" s="6" t="n">
        <v>1.34</v>
      </c>
      <c r="N683" s="6" t="n">
        <v>0.4</v>
      </c>
    </row>
    <row collapsed="false" customFormat="false" customHeight="false" hidden="false" ht="12.1" outlineLevel="0" r="684">
      <c r="A684" s="37" t="n">
        <v>46209</v>
      </c>
      <c r="B684" s="16" t="s">
        <v>553</v>
      </c>
      <c r="C684" s="16" t="s">
        <v>51</v>
      </c>
      <c r="D684" s="16" t="s">
        <v>52</v>
      </c>
      <c r="E684" s="7" t="n">
        <v>7</v>
      </c>
      <c r="F684" s="16" t="s">
        <v>19</v>
      </c>
      <c r="G684" s="6" t="n">
        <v>0.42</v>
      </c>
      <c r="H684" s="6" t="n">
        <v>112.69</v>
      </c>
      <c r="I684" s="6" t="n">
        <v>41.65</v>
      </c>
      <c r="J684" s="6" t="n">
        <v>0.29</v>
      </c>
      <c r="K684" s="6" t="n">
        <v>2.94</v>
      </c>
      <c r="L684" s="6" t="n">
        <v>2.65</v>
      </c>
      <c r="M684" s="6" t="n">
        <v>0.91</v>
      </c>
      <c r="N684" s="6" t="n">
        <v>0.34</v>
      </c>
    </row>
  </sheetData>
  <autoFilter ref="A1:N68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105</v>
      </c>
      <c r="B1" s="38" t="s">
        <v>543</v>
      </c>
      <c r="C1" s="38" t="s">
        <v>0</v>
      </c>
      <c r="D1" s="38" t="s">
        <v>2</v>
      </c>
      <c r="E1" s="38" t="s">
        <v>544</v>
      </c>
      <c r="F1" s="38" t="s">
        <v>554</v>
      </c>
      <c r="G1" s="38" t="s">
        <v>555</v>
      </c>
      <c r="H1" s="38" t="s">
        <v>109</v>
      </c>
      <c r="I1" s="38" t="s">
        <v>556</v>
      </c>
      <c r="J1" s="38" t="s">
        <v>557</v>
      </c>
      <c r="K1" s="38" t="s">
        <v>558</v>
      </c>
      <c r="L1" s="38" t="s">
        <v>559</v>
      </c>
      <c r="M1" s="38" t="s">
        <v>560</v>
      </c>
      <c r="N1" s="38" t="s">
        <v>561</v>
      </c>
      <c r="O1" s="38" t="s">
        <v>562</v>
      </c>
    </row>
    <row collapsed="false" customFormat="false" customHeight="false" hidden="false" ht="12.1" outlineLevel="0" r="2">
      <c r="A2" s="39" t="n">
        <v>44130</v>
      </c>
      <c r="B2" s="16" t="s">
        <v>553</v>
      </c>
      <c r="C2" s="16" t="s">
        <v>16</v>
      </c>
      <c r="D2" s="16" t="s">
        <v>18</v>
      </c>
      <c r="E2" s="17" t="n">
        <v>4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2084</v>
      </c>
      <c r="J2" s="17" t="n">
        <v>112.1857643125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44232</v>
      </c>
      <c r="B3" s="16" t="s">
        <v>553</v>
      </c>
      <c r="C3" s="16" t="s">
        <v>16</v>
      </c>
      <c r="D3" s="16" t="s">
        <v>18</v>
      </c>
      <c r="E3" s="17" t="n">
        <v>6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1982</v>
      </c>
      <c r="J3" s="17" t="n">
        <v>120.65517620833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44244</v>
      </c>
      <c r="B4" s="16" t="s">
        <v>553</v>
      </c>
      <c r="C4" s="16" t="s">
        <v>16</v>
      </c>
      <c r="D4" s="16" t="s">
        <v>18</v>
      </c>
      <c r="E4" s="17" t="n">
        <v>6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1970</v>
      </c>
      <c r="J4" s="17" t="n">
        <v>120.54857620833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44104</v>
      </c>
      <c r="B5" s="16" t="s">
        <v>553</v>
      </c>
      <c r="C5" s="16" t="s">
        <v>21</v>
      </c>
      <c r="D5" s="16" t="s">
        <v>22</v>
      </c>
      <c r="E5" s="17" t="n">
        <v>20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2110</v>
      </c>
      <c r="J5" s="17" t="n">
        <v>51.8127</v>
      </c>
      <c r="K5" s="6" t="s">
        <f>=Портфель!F3*Портфель!$Q$17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44166</v>
      </c>
      <c r="B6" s="16" t="s">
        <v>553</v>
      </c>
      <c r="C6" s="16" t="s">
        <v>24</v>
      </c>
      <c r="D6" s="16" t="s">
        <v>25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2048</v>
      </c>
      <c r="J6" s="17" t="n">
        <v>305.24925725</v>
      </c>
      <c r="K6" s="6" t="s">
        <f>=Портфель!F4*Портфель!$Q$17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44301</v>
      </c>
      <c r="B7" s="16" t="s">
        <v>553</v>
      </c>
      <c r="C7" s="16" t="s">
        <v>24</v>
      </c>
      <c r="D7" s="16" t="s">
        <v>25</v>
      </c>
      <c r="E7" s="17" t="n">
        <v>3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1913</v>
      </c>
      <c r="J7" s="17" t="n">
        <v>345.61575241667</v>
      </c>
      <c r="K7" s="6" t="s">
        <f>=Портфель!F4*Портфель!$Q$17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44250</v>
      </c>
      <c r="B8" s="16" t="s">
        <v>553</v>
      </c>
      <c r="C8" s="16" t="s">
        <v>27</v>
      </c>
      <c r="D8" s="16" t="s">
        <v>28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1964</v>
      </c>
      <c r="J8" s="17" t="n">
        <v>692.34925725</v>
      </c>
      <c r="K8" s="6" t="s">
        <f>=Портфель!F5*Портфель!$Q$17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44259</v>
      </c>
      <c r="B9" s="16" t="s">
        <v>553</v>
      </c>
      <c r="C9" s="16" t="s">
        <v>27</v>
      </c>
      <c r="D9" s="16" t="s">
        <v>28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1955</v>
      </c>
      <c r="J9" s="17" t="n">
        <v>687.34925725</v>
      </c>
      <c r="K9" s="6" t="s">
        <f>=Портфель!F5*Портфель!$Q$17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44166</v>
      </c>
      <c r="B10" s="16" t="s">
        <v>553</v>
      </c>
      <c r="C10" s="16" t="s">
        <v>30</v>
      </c>
      <c r="D10" s="16" t="s">
        <v>31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2048</v>
      </c>
      <c r="J10" s="17" t="n">
        <v>104.87045725</v>
      </c>
      <c r="K10" s="6" t="s">
        <f>=Портфель!F6*Портфель!$Q$17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 t="n">
        <v>44201</v>
      </c>
      <c r="B11" s="16" t="s">
        <v>553</v>
      </c>
      <c r="C11" s="16" t="s">
        <v>30</v>
      </c>
      <c r="D11" s="16" t="s">
        <v>31</v>
      </c>
      <c r="E11" s="17" t="n">
        <v>3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2013</v>
      </c>
      <c r="J11" s="17" t="n">
        <v>104.85695241667</v>
      </c>
      <c r="K11" s="6" t="s">
        <f>=Портфель!F6*Портфель!$Q$17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9" t="n">
        <v>44229</v>
      </c>
      <c r="B12" s="16" t="s">
        <v>553</v>
      </c>
      <c r="C12" s="16" t="s">
        <v>30</v>
      </c>
      <c r="D12" s="16" t="s">
        <v>31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1985</v>
      </c>
      <c r="J12" s="17" t="n">
        <v>103.21405725</v>
      </c>
      <c r="K12" s="6" t="s">
        <f>=Портфель!F6*Портфель!$Q$17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9" t="n">
        <v>44301</v>
      </c>
      <c r="B13" s="16" t="s">
        <v>553</v>
      </c>
      <c r="C13" s="16" t="s">
        <v>30</v>
      </c>
      <c r="D13" s="16" t="s">
        <v>31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1913</v>
      </c>
      <c r="J13" s="17" t="n">
        <v>106.98865725</v>
      </c>
      <c r="K13" s="6" t="s">
        <f>=Портфель!F6*Портфель!$Q$17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9" t="n">
        <v>44250</v>
      </c>
      <c r="B14" s="16" t="s">
        <v>553</v>
      </c>
      <c r="C14" s="16" t="s">
        <v>33</v>
      </c>
      <c r="D14" s="16" t="s">
        <v>34</v>
      </c>
      <c r="E14" s="17" t="n">
        <v>8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1964</v>
      </c>
      <c r="J14" s="17" t="n">
        <v>37.04278215625</v>
      </c>
      <c r="K14" s="6" t="s">
        <f>=Портфель!F7*Портфель!$Q$17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9" t="n">
        <v>44259</v>
      </c>
      <c r="B15" s="16" t="s">
        <v>553</v>
      </c>
      <c r="C15" s="16" t="s">
        <v>33</v>
      </c>
      <c r="D15" s="16" t="s">
        <v>34</v>
      </c>
      <c r="E15" s="17" t="n">
        <v>12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1955</v>
      </c>
      <c r="J15" s="17" t="n">
        <v>35.669688104167</v>
      </c>
      <c r="K15" s="6" t="s">
        <f>=Портфель!F7*Портфель!$Q$17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9" t="n">
        <v>44222</v>
      </c>
      <c r="B16" s="16" t="s">
        <v>553</v>
      </c>
      <c r="C16" s="16" t="s">
        <v>36</v>
      </c>
      <c r="D16" s="16" t="s">
        <v>37</v>
      </c>
      <c r="E16" s="17" t="n">
        <v>5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1992</v>
      </c>
      <c r="J16" s="17" t="n">
        <v>80.53055145</v>
      </c>
      <c r="K16" s="6" t="s">
        <f>=Портфель!F8*Портфель!$Q$17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9" t="n">
        <v>44244</v>
      </c>
      <c r="B17" s="16" t="s">
        <v>553</v>
      </c>
      <c r="C17" s="16" t="s">
        <v>36</v>
      </c>
      <c r="D17" s="16" t="s">
        <v>37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1970</v>
      </c>
      <c r="J17" s="17" t="n">
        <v>75.51825725</v>
      </c>
      <c r="K17" s="6" t="s">
        <f>=Портфель!F8*Портфель!$Q$17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9" t="n">
        <v>44348</v>
      </c>
      <c r="B18" s="16" t="s">
        <v>553</v>
      </c>
      <c r="C18" s="16" t="s">
        <v>36</v>
      </c>
      <c r="D18" s="16" t="s">
        <v>37</v>
      </c>
      <c r="E18" s="17" t="n">
        <v>4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1866</v>
      </c>
      <c r="J18" s="17" t="n">
        <v>76.0887643125</v>
      </c>
      <c r="K18" s="6" t="s">
        <f>=Портфель!F8*Портфель!$Q$17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9" t="n">
        <v>44181</v>
      </c>
      <c r="B19" s="16" t="s">
        <v>553</v>
      </c>
      <c r="C19" s="16" t="s">
        <v>39</v>
      </c>
      <c r="D19" s="16" t="s">
        <v>40</v>
      </c>
      <c r="E19" s="17" t="n">
        <v>3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2033</v>
      </c>
      <c r="J19" s="17" t="n">
        <v>21.196952416667</v>
      </c>
      <c r="K19" s="6" t="s">
        <f>=Портфель!F9*Портфель!$Q$17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9" t="n">
        <v>44201</v>
      </c>
      <c r="B20" s="16" t="s">
        <v>553</v>
      </c>
      <c r="C20" s="16" t="s">
        <v>39</v>
      </c>
      <c r="D20" s="16" t="s">
        <v>40</v>
      </c>
      <c r="E20" s="17" t="n">
        <v>29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2013</v>
      </c>
      <c r="J20" s="17" t="n">
        <v>20.080277836207</v>
      </c>
      <c r="K20" s="6" t="s">
        <f>=Портфель!F9*Портфель!$Q$17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9" t="n">
        <v>44186</v>
      </c>
      <c r="B21" s="16" t="s">
        <v>553</v>
      </c>
      <c r="C21" s="16" t="s">
        <v>42</v>
      </c>
      <c r="D21" s="16" t="s">
        <v>43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2028</v>
      </c>
      <c r="J21" s="17" t="n">
        <v>64.484865725</v>
      </c>
      <c r="K21" s="6" t="s">
        <f>=Портфель!F10*Портфель!$Q$17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9" t="n">
        <v>44130</v>
      </c>
      <c r="B22" s="16" t="s">
        <v>553</v>
      </c>
      <c r="C22" s="16" t="s">
        <v>45</v>
      </c>
      <c r="D22" s="16" t="s">
        <v>46</v>
      </c>
      <c r="E22" s="17" t="n">
        <v>3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2084</v>
      </c>
      <c r="J22" s="17" t="n">
        <v>100.86495241667</v>
      </c>
      <c r="K22" s="6" t="s">
        <f>=Портфель!F11*Портфель!$Q$17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9" t="n">
        <v>44222</v>
      </c>
      <c r="B23" s="16" t="s">
        <v>553</v>
      </c>
      <c r="C23" s="16" t="s">
        <v>48</v>
      </c>
      <c r="D23" s="16" t="s">
        <v>49</v>
      </c>
      <c r="E23" s="17" t="n">
        <v>6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1992</v>
      </c>
      <c r="J23" s="17" t="n">
        <v>60.297992875</v>
      </c>
      <c r="K23" s="6" t="s">
        <f>=Портфель!F12*Портфель!$Q$17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9" t="n">
        <v>44151</v>
      </c>
      <c r="B24" s="16" t="s">
        <v>553</v>
      </c>
      <c r="C24" s="16" t="s">
        <v>51</v>
      </c>
      <c r="D24" s="16" t="s">
        <v>52</v>
      </c>
      <c r="E24" s="17" t="n">
        <v>7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2063</v>
      </c>
      <c r="J24" s="17" t="n">
        <v>41.64813675</v>
      </c>
      <c r="K24" s="6" t="s">
        <f>=Портфель!F13*Портфель!$Q$17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9" t="n">
        <v>44336</v>
      </c>
      <c r="B25" s="16" t="s">
        <v>553</v>
      </c>
      <c r="C25" s="16" t="s">
        <v>54</v>
      </c>
      <c r="D25" s="16" t="s">
        <v>55</v>
      </c>
      <c r="E25" s="17" t="n">
        <v>2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1878</v>
      </c>
      <c r="J25" s="17" t="n">
        <v>454.225328625</v>
      </c>
      <c r="K25" s="6" t="s">
        <f>=Портфель!F14*Портфель!$Q$17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9" t="n">
        <v>44151</v>
      </c>
      <c r="B26" s="16" t="s">
        <v>553</v>
      </c>
      <c r="C26" s="16" t="s">
        <v>57</v>
      </c>
      <c r="D26" s="16" t="s">
        <v>58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2063</v>
      </c>
      <c r="J26" s="17" t="n">
        <v>150.713328625</v>
      </c>
      <c r="K26" s="6" t="s">
        <f>=Портфель!F15*Портфель!$Q$17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9" t="n">
        <v>44238</v>
      </c>
      <c r="B27" s="16" t="s">
        <v>553</v>
      </c>
      <c r="C27" s="16" t="s">
        <v>60</v>
      </c>
      <c r="D27" s="16" t="s">
        <v>61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1976</v>
      </c>
      <c r="J27" s="17" t="n">
        <v>293.14135725</v>
      </c>
      <c r="K27" s="6" t="s">
        <f>=Портфель!F16*Портфель!$Q$17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9" t="n">
        <v>44151</v>
      </c>
      <c r="B28" s="16" t="s">
        <v>553</v>
      </c>
      <c r="C28" s="16" t="s">
        <v>63</v>
      </c>
      <c r="D28" s="16" t="s">
        <v>64</v>
      </c>
      <c r="E28" s="17" t="n">
        <v>8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2063</v>
      </c>
      <c r="J28" s="17" t="n">
        <v>29.09398215625</v>
      </c>
      <c r="K28" s="6" t="s">
        <f>=Портфель!F17*Портфель!$Q$17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9" t="n">
        <v>44166</v>
      </c>
      <c r="B29" s="16" t="s">
        <v>553</v>
      </c>
      <c r="C29" s="16" t="s">
        <v>65</v>
      </c>
      <c r="D29" s="16" t="s">
        <v>66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2048</v>
      </c>
      <c r="J29" s="17" t="n">
        <v>216.49835725</v>
      </c>
      <c r="K29" s="6" t="s">
        <f>=Портфель!F18*Портфель!$Q$17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9" t="n">
        <v>44137</v>
      </c>
      <c r="B30" s="16" t="s">
        <v>553</v>
      </c>
      <c r="C30" s="16" t="s">
        <v>67</v>
      </c>
      <c r="D30" s="16" t="s">
        <v>68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2077</v>
      </c>
      <c r="J30" s="17" t="n">
        <v>220.24545725</v>
      </c>
      <c r="K30" s="6" t="s">
        <f>=Портфель!F19*Портфель!$Q$17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9" t="n">
        <v>44137</v>
      </c>
      <c r="B31" s="16" t="s">
        <v>553</v>
      </c>
      <c r="C31" s="16" t="s">
        <v>69</v>
      </c>
      <c r="D31" s="16" t="s">
        <v>70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2077</v>
      </c>
      <c r="J31" s="17" t="n">
        <v>273.94755725</v>
      </c>
      <c r="K31" s="6" t="s">
        <f>=Портфель!F20*Портфель!$Q$17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9" t="n">
        <v>44222</v>
      </c>
      <c r="B32" s="16" t="s">
        <v>553</v>
      </c>
      <c r="C32" s="16" t="s">
        <v>71</v>
      </c>
      <c r="D32" s="16" t="s">
        <v>72</v>
      </c>
      <c r="E32" s="17" t="n">
        <v>3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1992</v>
      </c>
      <c r="J32" s="17" t="n">
        <v>65.365752416667</v>
      </c>
      <c r="K32" s="6" t="s">
        <f>=Портфель!F21*Портфель!$Q$17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9" t="n">
        <v>44244</v>
      </c>
      <c r="B33" s="16" t="s">
        <v>553</v>
      </c>
      <c r="C33" s="16" t="s">
        <v>71</v>
      </c>
      <c r="D33" s="16" t="s">
        <v>72</v>
      </c>
      <c r="E33" s="17" t="n">
        <v>3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1970</v>
      </c>
      <c r="J33" s="17" t="n">
        <v>60.001952416667</v>
      </c>
      <c r="K33" s="6" t="s">
        <f>=Портфель!F21*Портфель!$Q$17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9" t="n">
        <v>44137</v>
      </c>
      <c r="B34" s="16" t="s">
        <v>553</v>
      </c>
      <c r="C34" s="16" t="s">
        <v>73</v>
      </c>
      <c r="D34" s="16" t="s">
        <v>74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2077</v>
      </c>
      <c r="J34" s="17" t="n">
        <v>69.21135725</v>
      </c>
      <c r="K34" s="6" t="s">
        <f>=Портфель!F22*Портфель!$Q$17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9" t="n">
        <v>44137</v>
      </c>
      <c r="B35" s="16" t="s">
        <v>553</v>
      </c>
      <c r="C35" s="16" t="s">
        <v>73</v>
      </c>
      <c r="D35" s="16" t="s">
        <v>74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2077</v>
      </c>
      <c r="J35" s="17" t="n">
        <v>69.04925725</v>
      </c>
      <c r="K35" s="6" t="s">
        <f>=Портфель!F22*Портфель!$Q$17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9" t="n">
        <v>44137</v>
      </c>
      <c r="B36" s="16" t="s">
        <v>553</v>
      </c>
      <c r="C36" s="16" t="s">
        <v>75</v>
      </c>
      <c r="D36" s="16" t="s">
        <v>76</v>
      </c>
      <c r="E36" s="17" t="n">
        <v>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2077</v>
      </c>
      <c r="J36" s="17" t="n">
        <v>53.88045725</v>
      </c>
      <c r="K36" s="6" t="s">
        <f>=Портфель!F23*Портфель!$Q$17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9" t="n">
        <v>44119</v>
      </c>
      <c r="B37" s="16" t="s">
        <v>553</v>
      </c>
      <c r="C37" s="16" t="s">
        <v>77</v>
      </c>
      <c r="D37" s="16" t="s">
        <v>78</v>
      </c>
      <c r="E37" s="17" t="n">
        <v>11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2095</v>
      </c>
      <c r="J37" s="17" t="n">
        <v>11.185041568182</v>
      </c>
      <c r="K37" s="6" t="s">
        <f>=Портфель!F24*Портфель!$Q$17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9" t="n">
        <v>44131</v>
      </c>
      <c r="B38" s="16" t="s">
        <v>553</v>
      </c>
      <c r="C38" s="16" t="s">
        <v>77</v>
      </c>
      <c r="D38" s="16" t="s">
        <v>78</v>
      </c>
      <c r="E38" s="17" t="n">
        <v>2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2083</v>
      </c>
      <c r="J38" s="17" t="n">
        <v>11.2062315485</v>
      </c>
      <c r="K38" s="6" t="s">
        <f>=Портфель!F24*Портфель!$Q$17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9" t="n">
        <v>44137</v>
      </c>
      <c r="B39" s="16" t="s">
        <v>553</v>
      </c>
      <c r="C39" s="16" t="s">
        <v>79</v>
      </c>
      <c r="D39" s="16" t="s">
        <v>80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2077</v>
      </c>
      <c r="J39" s="17" t="n">
        <v>161.42255725</v>
      </c>
      <c r="K39" s="6" t="s">
        <f>=Портфель!F25*Портфель!$Q$17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9" t="n">
        <v>44151</v>
      </c>
      <c r="B40" s="16" t="s">
        <v>553</v>
      </c>
      <c r="C40" s="16" t="s">
        <v>81</v>
      </c>
      <c r="D40" s="16" t="s">
        <v>82</v>
      </c>
      <c r="E40" s="17" t="n">
        <v>3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2063</v>
      </c>
      <c r="J40" s="17" t="n">
        <v>42.315752416667</v>
      </c>
      <c r="K40" s="6" t="s">
        <f>=Портфель!F26*Портфель!$Q$17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9" t="n">
        <v>44151</v>
      </c>
      <c r="B41" s="16" t="s">
        <v>553</v>
      </c>
      <c r="C41" s="16" t="s">
        <v>83</v>
      </c>
      <c r="D41" s="16" t="s">
        <v>84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2063</v>
      </c>
      <c r="J41" s="17" t="n">
        <v>153.34925725</v>
      </c>
      <c r="K41" s="6" t="s">
        <f>=Портфель!F27*Портфель!$Q$17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9" t="n">
        <v>44151</v>
      </c>
      <c r="B42" s="16" t="s">
        <v>553</v>
      </c>
      <c r="C42" s="16" t="s">
        <v>85</v>
      </c>
      <c r="D42" s="16" t="s">
        <v>86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2063</v>
      </c>
      <c r="J42" s="17" t="n">
        <v>38.77045725</v>
      </c>
      <c r="K42" s="6" t="s">
        <f>=Портфель!F28*Портфель!$Q$17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9" t="n">
        <v>44137</v>
      </c>
      <c r="B43" s="16" t="s">
        <v>553</v>
      </c>
      <c r="C43" s="16" t="s">
        <v>87</v>
      </c>
      <c r="D43" s="16" t="s">
        <v>88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2077</v>
      </c>
      <c r="J43" s="17" t="n">
        <v>31.30832785</v>
      </c>
      <c r="K43" s="6" t="s">
        <f>=Портфель!F29*Портфель!$Q$17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9" t="n">
        <v>44137</v>
      </c>
      <c r="B44" s="16" t="s">
        <v>553</v>
      </c>
      <c r="C44" s="16" t="s">
        <v>87</v>
      </c>
      <c r="D44" s="16" t="s">
        <v>88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2077</v>
      </c>
      <c r="J44" s="17" t="n">
        <v>31.71233079</v>
      </c>
      <c r="K44" s="6" t="s">
        <f>=Портфель!F29*Портфель!$Q$17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9" t="n">
        <v>44151</v>
      </c>
      <c r="B45" s="16" t="s">
        <v>553</v>
      </c>
      <c r="C45" s="16" t="s">
        <v>89</v>
      </c>
      <c r="D45" s="16" t="s">
        <v>90</v>
      </c>
      <c r="E45" s="17" t="n">
        <v>4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2063</v>
      </c>
      <c r="J45" s="17" t="n">
        <v>44.4856643125</v>
      </c>
      <c r="K45" s="6" t="s">
        <f>=Портфель!F30*Портфель!$Q$17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9" t="n">
        <v>44505</v>
      </c>
      <c r="B46" s="16" t="s">
        <v>553</v>
      </c>
      <c r="C46" s="16" t="s">
        <v>91</v>
      </c>
      <c r="D46" s="16" t="s">
        <v>92</v>
      </c>
      <c r="E46" s="17" t="n">
        <v>3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1709</v>
      </c>
      <c r="J46" s="17" t="n">
        <v>26.38</v>
      </c>
      <c r="K46" s="6" t="s">
        <f>=Портфель!F31*Портфель!$Q$17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9" t="n">
        <v>44140</v>
      </c>
      <c r="B47" s="16" t="s">
        <v>553</v>
      </c>
      <c r="C47" s="16" t="s">
        <v>93</v>
      </c>
      <c r="D47" s="16" t="s">
        <v>94</v>
      </c>
      <c r="E47" s="17" t="n">
        <v>2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2074</v>
      </c>
      <c r="J47" s="17" t="n">
        <v>20.915328625</v>
      </c>
      <c r="K47" s="6" t="s">
        <f>=Портфель!F32*Портфель!$Q$17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9" t="n">
        <v>44351</v>
      </c>
      <c r="B48" s="16" t="s">
        <v>553</v>
      </c>
      <c r="C48" s="16" t="s">
        <v>95</v>
      </c>
      <c r="D48" s="16" t="s">
        <v>96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1863</v>
      </c>
      <c r="J48" s="17" t="n">
        <v>37</v>
      </c>
      <c r="K48" s="6" t="s">
        <f>=Портфель!F33*Портфель!$Q$17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9" t="n">
        <v>44151</v>
      </c>
      <c r="B49" s="16" t="s">
        <v>553</v>
      </c>
      <c r="C49" s="16" t="s">
        <v>97</v>
      </c>
      <c r="D49" s="16" t="s">
        <v>98</v>
      </c>
      <c r="E49" s="17" t="n">
        <v>4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2063</v>
      </c>
      <c r="J49" s="17" t="n">
        <v>22.5865643125</v>
      </c>
      <c r="K49" s="6" t="s">
        <f>=Портфель!F34*Портфель!$Q$17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9"/>
      <c r="B50" s="16"/>
      <c r="C50" s="16"/>
      <c r="D50" s="16"/>
      <c r="E50" s="17"/>
      <c r="F50" s="7"/>
      <c r="G50" s="17"/>
      <c r="H50" s="16"/>
      <c r="I50" s="7"/>
      <c r="J50" s="17"/>
      <c r="K50" s="4" t="s">
        <v>104</v>
      </c>
      <c r="L50" s="8" t="s">
        <f>=SUBTOTAL(109,L2:L49)</f>
      </c>
      <c r="M50" s="8" t="s">
        <f>=SUBTOTAL(109,M2:M49)</f>
      </c>
      <c r="N50" s="8" t="s">
        <f>=MAX(0,M50*0.13)</f>
      </c>
    </row>
  </sheetData>
  <autoFilter ref="A1:O4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563</v>
      </c>
      <c r="D1" s="38" t="s">
        <v>564</v>
      </c>
      <c r="E1" s="38" t="s">
        <v>547</v>
      </c>
      <c r="F1" s="38" t="s">
        <v>565</v>
      </c>
      <c r="G1" s="38" t="s">
        <v>544</v>
      </c>
      <c r="H1" s="38" t="s">
        <v>566</v>
      </c>
      <c r="I1" s="38" t="s">
        <v>567</v>
      </c>
      <c r="J1" s="38" t="s">
        <v>568</v>
      </c>
      <c r="K1" s="38" t="s">
        <v>569</v>
      </c>
    </row>
    <row collapsed="false" customFormat="false" customHeight="false" hidden="false" ht="12.1" outlineLevel="0" r="2">
      <c r="A2" s="16" t="s">
        <v>335</v>
      </c>
      <c r="B2" s="16" t="s">
        <v>402</v>
      </c>
      <c r="C2" s="40" t="n">
        <v>43895</v>
      </c>
      <c r="D2" s="41" t="n">
        <v>43993</v>
      </c>
      <c r="E2" s="17" t="n">
        <v>16.5741</v>
      </c>
      <c r="F2" s="17" t="n">
        <v>24.1624</v>
      </c>
      <c r="G2" s="17" t="n">
        <v>3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335</v>
      </c>
      <c r="B3" s="16" t="s">
        <v>402</v>
      </c>
      <c r="C3" s="40" t="n">
        <v>43994</v>
      </c>
      <c r="D3" s="41" t="n">
        <v>44019</v>
      </c>
      <c r="E3" s="17" t="n">
        <v>22.788</v>
      </c>
      <c r="F3" s="17" t="n">
        <v>25.1885</v>
      </c>
      <c r="G3" s="17" t="n">
        <v>3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335</v>
      </c>
      <c r="B4" s="16" t="s">
        <v>402</v>
      </c>
      <c r="C4" s="40" t="n">
        <v>43997</v>
      </c>
      <c r="D4" s="41" t="n">
        <v>44019</v>
      </c>
      <c r="E4" s="17" t="n">
        <v>24.4099</v>
      </c>
      <c r="F4" s="17" t="n">
        <v>25.1885</v>
      </c>
      <c r="G4" s="17" t="n">
        <v>30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336</v>
      </c>
      <c r="B5" s="16" t="s">
        <v>403</v>
      </c>
      <c r="C5" s="40" t="n">
        <v>43895</v>
      </c>
      <c r="D5" s="41" t="n">
        <v>43927</v>
      </c>
      <c r="E5" s="17" t="n">
        <v>21.29</v>
      </c>
      <c r="F5" s="17" t="n">
        <v>20.9662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337</v>
      </c>
      <c r="B6" s="16" t="s">
        <v>404</v>
      </c>
      <c r="C6" s="40" t="n">
        <v>43895</v>
      </c>
      <c r="D6" s="41" t="n">
        <v>43991</v>
      </c>
      <c r="E6" s="17" t="n">
        <v>45.57</v>
      </c>
      <c r="F6" s="17" t="n">
        <v>34.4004</v>
      </c>
      <c r="G6" s="17" t="n">
        <v>4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337</v>
      </c>
      <c r="B7" s="16" t="s">
        <v>404</v>
      </c>
      <c r="C7" s="40" t="n">
        <v>43994</v>
      </c>
      <c r="D7" s="41" t="n">
        <v>43997</v>
      </c>
      <c r="E7" s="17" t="n">
        <v>29.9458</v>
      </c>
      <c r="F7" s="17" t="n">
        <v>29.2135</v>
      </c>
      <c r="G7" s="17" t="n">
        <v>4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338</v>
      </c>
      <c r="B8" s="16" t="s">
        <v>570</v>
      </c>
      <c r="C8" s="40" t="n">
        <v>43895</v>
      </c>
      <c r="D8" s="41" t="n">
        <v>43899</v>
      </c>
      <c r="E8" s="17" t="n">
        <v>2.0493</v>
      </c>
      <c r="F8" s="17" t="n">
        <v>1.5706</v>
      </c>
      <c r="G8" s="17" t="n">
        <v>70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339</v>
      </c>
      <c r="B9" s="16" t="s">
        <v>407</v>
      </c>
      <c r="C9" s="40" t="n">
        <v>43902</v>
      </c>
      <c r="D9" s="41" t="n">
        <v>43991</v>
      </c>
      <c r="E9" s="17" t="n">
        <v>15.9229</v>
      </c>
      <c r="F9" s="17" t="n">
        <v>21.9592</v>
      </c>
      <c r="G9" s="17" t="n">
        <v>7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339</v>
      </c>
      <c r="B10" s="16" t="s">
        <v>407</v>
      </c>
      <c r="C10" s="40" t="n">
        <v>43994</v>
      </c>
      <c r="D10" s="41" t="n">
        <v>43997</v>
      </c>
      <c r="E10" s="17" t="n">
        <v>19.6782</v>
      </c>
      <c r="F10" s="17" t="n">
        <v>18.9512</v>
      </c>
      <c r="G10" s="17" t="n">
        <v>7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340</v>
      </c>
      <c r="B11" s="16" t="s">
        <v>571</v>
      </c>
      <c r="C11" s="40" t="n">
        <v>43902</v>
      </c>
      <c r="D11" s="41" t="n">
        <v>43916</v>
      </c>
      <c r="E11" s="17" t="n">
        <v>0.7685</v>
      </c>
      <c r="F11" s="17" t="n">
        <v>0.8196</v>
      </c>
      <c r="G11" s="17" t="n">
        <v>5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341</v>
      </c>
      <c r="B12" s="16" t="s">
        <v>409</v>
      </c>
      <c r="C12" s="40" t="n">
        <v>43907</v>
      </c>
      <c r="D12" s="41" t="n">
        <v>43991</v>
      </c>
      <c r="E12" s="17" t="n">
        <v>5.9388</v>
      </c>
      <c r="F12" s="17" t="n">
        <v>15.5683</v>
      </c>
      <c r="G12" s="17" t="n">
        <v>7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341</v>
      </c>
      <c r="B13" s="16" t="s">
        <v>409</v>
      </c>
      <c r="C13" s="40" t="n">
        <v>43994</v>
      </c>
      <c r="D13" s="41" t="n">
        <v>43997</v>
      </c>
      <c r="E13" s="17" t="n">
        <v>13.2732</v>
      </c>
      <c r="F13" s="17" t="n">
        <v>12.9514</v>
      </c>
      <c r="G13" s="17" t="n">
        <v>7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39</v>
      </c>
      <c r="B14" s="16" t="s">
        <v>40</v>
      </c>
      <c r="C14" s="40" t="n">
        <v>43910</v>
      </c>
      <c r="D14" s="41" t="n">
        <v>43991</v>
      </c>
      <c r="E14" s="17" t="n">
        <v>14.4733</v>
      </c>
      <c r="F14" s="17" t="n">
        <v>21.3416</v>
      </c>
      <c r="G14" s="17" t="n">
        <v>4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39</v>
      </c>
      <c r="B15" s="16" t="s">
        <v>40</v>
      </c>
      <c r="C15" s="40" t="n">
        <v>43994</v>
      </c>
      <c r="D15" s="41" t="n">
        <v>44096</v>
      </c>
      <c r="E15" s="17" t="n">
        <v>20.0558</v>
      </c>
      <c r="F15" s="17" t="n">
        <v>15.9042</v>
      </c>
      <c r="G15" s="17" t="n">
        <v>4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342</v>
      </c>
      <c r="B16" s="16" t="s">
        <v>410</v>
      </c>
      <c r="C16" s="40" t="n">
        <v>43910</v>
      </c>
      <c r="D16" s="41" t="n">
        <v>43993</v>
      </c>
      <c r="E16" s="17" t="n">
        <v>29.88</v>
      </c>
      <c r="F16" s="17" t="n">
        <v>31.0134</v>
      </c>
      <c r="G16" s="17" t="n">
        <v>4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343</v>
      </c>
      <c r="B17" s="16" t="s">
        <v>411</v>
      </c>
      <c r="C17" s="40" t="n">
        <v>43910</v>
      </c>
      <c r="D17" s="41" t="n">
        <v>43992</v>
      </c>
      <c r="E17" s="17" t="n">
        <v>17.0067</v>
      </c>
      <c r="F17" s="17" t="n">
        <v>28.1427</v>
      </c>
      <c r="G17" s="17" t="n">
        <v>6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343</v>
      </c>
      <c r="B18" s="16" t="s">
        <v>411</v>
      </c>
      <c r="C18" s="40" t="n">
        <v>43994</v>
      </c>
      <c r="D18" s="41" t="n">
        <v>43997</v>
      </c>
      <c r="E18" s="17" t="n">
        <v>26.7596</v>
      </c>
      <c r="F18" s="17" t="n">
        <v>25.9427</v>
      </c>
      <c r="G18" s="17" t="n">
        <v>6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344</v>
      </c>
      <c r="B19" s="16" t="s">
        <v>412</v>
      </c>
      <c r="C19" s="40" t="n">
        <v>43910</v>
      </c>
      <c r="D19" s="41" t="n">
        <v>43991</v>
      </c>
      <c r="E19" s="17" t="n">
        <v>99.485</v>
      </c>
      <c r="F19" s="17" t="n">
        <v>220.9197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344</v>
      </c>
      <c r="B20" s="16" t="s">
        <v>412</v>
      </c>
      <c r="C20" s="40" t="n">
        <v>43914</v>
      </c>
      <c r="D20" s="41" t="n">
        <v>43991</v>
      </c>
      <c r="E20" s="17" t="n">
        <v>120.8773</v>
      </c>
      <c r="F20" s="17" t="n">
        <v>220.9197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344</v>
      </c>
      <c r="B21" s="16" t="s">
        <v>412</v>
      </c>
      <c r="C21" s="40" t="n">
        <v>43994</v>
      </c>
      <c r="D21" s="41" t="n">
        <v>43997</v>
      </c>
      <c r="E21" s="17" t="n">
        <v>186.9732</v>
      </c>
      <c r="F21" s="17" t="n">
        <v>179.8226</v>
      </c>
      <c r="G21" s="17" t="n">
        <v>2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344</v>
      </c>
      <c r="B22" s="16" t="s">
        <v>412</v>
      </c>
      <c r="C22" s="40" t="n">
        <v>44104</v>
      </c>
      <c r="D22" s="41" t="n">
        <v>44144</v>
      </c>
      <c r="E22" s="17" t="n">
        <v>166.9602</v>
      </c>
      <c r="F22" s="17" t="n">
        <v>178.051</v>
      </c>
      <c r="G22" s="17" t="n">
        <v>7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344</v>
      </c>
      <c r="B23" s="16" t="s">
        <v>412</v>
      </c>
      <c r="C23" s="40" t="n">
        <v>44104</v>
      </c>
      <c r="D23" s="41" t="n">
        <v>44144</v>
      </c>
      <c r="E23" s="17" t="n">
        <v>166.8502</v>
      </c>
      <c r="F23" s="17" t="n">
        <v>178.051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16</v>
      </c>
      <c r="B24" s="16" t="s">
        <v>18</v>
      </c>
      <c r="C24" s="40" t="n">
        <v>43916</v>
      </c>
      <c r="D24" s="41" t="n">
        <v>43993</v>
      </c>
      <c r="E24" s="17" t="n">
        <v>106.79</v>
      </c>
      <c r="F24" s="17" t="n">
        <v>123.8338</v>
      </c>
      <c r="G24" s="17" t="n">
        <v>2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16</v>
      </c>
      <c r="B25" s="16" t="s">
        <v>18</v>
      </c>
      <c r="C25" s="40" t="n">
        <v>43994</v>
      </c>
      <c r="D25" s="41" t="n">
        <v>43997</v>
      </c>
      <c r="E25" s="17" t="n">
        <v>121.6089</v>
      </c>
      <c r="F25" s="17" t="n">
        <v>121.6239</v>
      </c>
      <c r="G25" s="17" t="n">
        <v>2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345</v>
      </c>
      <c r="B26" s="16" t="s">
        <v>413</v>
      </c>
      <c r="C26" s="40" t="n">
        <v>43916</v>
      </c>
      <c r="D26" s="41" t="n">
        <v>43992</v>
      </c>
      <c r="E26" s="17" t="n">
        <v>30.88</v>
      </c>
      <c r="F26" s="17" t="n">
        <v>30.531</v>
      </c>
      <c r="G26" s="17" t="n">
        <v>5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345</v>
      </c>
      <c r="B27" s="16" t="s">
        <v>413</v>
      </c>
      <c r="C27" s="40" t="n">
        <v>43994</v>
      </c>
      <c r="D27" s="41" t="n">
        <v>43997</v>
      </c>
      <c r="E27" s="17" t="n">
        <v>28.0983</v>
      </c>
      <c r="F27" s="17" t="n">
        <v>27.931</v>
      </c>
      <c r="G27" s="17" t="n">
        <v>5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346</v>
      </c>
      <c r="B28" s="16" t="s">
        <v>414</v>
      </c>
      <c r="C28" s="40" t="n">
        <v>43916</v>
      </c>
      <c r="D28" s="41" t="n">
        <v>43991</v>
      </c>
      <c r="E28" s="17" t="n">
        <v>17.7867</v>
      </c>
      <c r="F28" s="17" t="n">
        <v>22.9058</v>
      </c>
      <c r="G28" s="17" t="n">
        <v>6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346</v>
      </c>
      <c r="B29" s="16" t="s">
        <v>414</v>
      </c>
      <c r="C29" s="40" t="n">
        <v>43994</v>
      </c>
      <c r="D29" s="41" t="n">
        <v>43997</v>
      </c>
      <c r="E29" s="17" t="n">
        <v>21.8096</v>
      </c>
      <c r="F29" s="17" t="n">
        <v>21.9428</v>
      </c>
      <c r="G29" s="17" t="n">
        <v>6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30</v>
      </c>
      <c r="B30" s="16" t="s">
        <v>31</v>
      </c>
      <c r="C30" s="40" t="n">
        <v>43916</v>
      </c>
      <c r="D30" s="41" t="n">
        <v>43993</v>
      </c>
      <c r="E30" s="17" t="n">
        <v>72.7</v>
      </c>
      <c r="F30" s="17" t="n">
        <v>95.3744</v>
      </c>
      <c r="G30" s="17" t="n">
        <v>2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30</v>
      </c>
      <c r="B31" s="16" t="s">
        <v>31</v>
      </c>
      <c r="C31" s="40" t="n">
        <v>43994</v>
      </c>
      <c r="D31" s="41" t="n">
        <v>43997</v>
      </c>
      <c r="E31" s="17" t="n">
        <v>93.8633</v>
      </c>
      <c r="F31" s="17" t="n">
        <v>92.4245</v>
      </c>
      <c r="G31" s="17" t="n">
        <v>2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347</v>
      </c>
      <c r="B32" s="16" t="s">
        <v>417</v>
      </c>
      <c r="C32" s="40" t="n">
        <v>43928</v>
      </c>
      <c r="D32" s="41" t="n">
        <v>43991</v>
      </c>
      <c r="E32" s="17" t="n">
        <v>60.937</v>
      </c>
      <c r="F32" s="17" t="n">
        <v>85.883</v>
      </c>
      <c r="G32" s="17" t="n">
        <v>3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347</v>
      </c>
      <c r="B33" s="16" t="s">
        <v>417</v>
      </c>
      <c r="C33" s="40" t="n">
        <v>43994</v>
      </c>
      <c r="D33" s="41" t="n">
        <v>43997</v>
      </c>
      <c r="E33" s="17" t="n">
        <v>77.995</v>
      </c>
      <c r="F33" s="17" t="n">
        <v>73.8833</v>
      </c>
      <c r="G33" s="17" t="n">
        <v>3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348</v>
      </c>
      <c r="B34" s="16" t="s">
        <v>438</v>
      </c>
      <c r="C34" s="40" t="n">
        <v>43994</v>
      </c>
      <c r="D34" s="41" t="n">
        <v>43997</v>
      </c>
      <c r="E34" s="17" t="n">
        <v>56.7783</v>
      </c>
      <c r="F34" s="17" t="n">
        <v>55.9304</v>
      </c>
      <c r="G34" s="17" t="n">
        <v>5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349</v>
      </c>
      <c r="B35" s="16" t="s">
        <v>439</v>
      </c>
      <c r="C35" s="40" t="n">
        <v>43997</v>
      </c>
      <c r="D35" s="41" t="n">
        <v>44096</v>
      </c>
      <c r="E35" s="17" t="n">
        <v>62.0156</v>
      </c>
      <c r="F35" s="17" t="n">
        <v>86.7124</v>
      </c>
      <c r="G35" s="17" t="n">
        <v>20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350</v>
      </c>
      <c r="B36" s="16" t="s">
        <v>441</v>
      </c>
      <c r="C36" s="40" t="n">
        <v>43997</v>
      </c>
      <c r="D36" s="41" t="n">
        <v>44019</v>
      </c>
      <c r="E36" s="17" t="n">
        <v>73.1732</v>
      </c>
      <c r="F36" s="17" t="n">
        <v>75.895</v>
      </c>
      <c r="G36" s="17" t="n">
        <v>2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351</v>
      </c>
      <c r="B37" s="16" t="s">
        <v>448</v>
      </c>
      <c r="C37" s="40" t="n">
        <v>44021</v>
      </c>
      <c r="D37" s="41" t="n">
        <v>44096</v>
      </c>
      <c r="E37" s="17" t="n">
        <v>183.8733</v>
      </c>
      <c r="F37" s="17" t="n">
        <v>108.9641</v>
      </c>
      <c r="G37" s="17" t="n">
        <v>2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352</v>
      </c>
      <c r="B38" s="16" t="s">
        <v>449</v>
      </c>
      <c r="C38" s="40" t="n">
        <v>44021</v>
      </c>
      <c r="D38" s="41" t="n">
        <v>44096</v>
      </c>
      <c r="E38" s="17" t="n">
        <v>370.3484</v>
      </c>
      <c r="F38" s="17" t="n">
        <v>272.9855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353</v>
      </c>
      <c r="B39" s="16" t="s">
        <v>450</v>
      </c>
      <c r="C39" s="40" t="n">
        <v>44021</v>
      </c>
      <c r="D39" s="41" t="n">
        <v>44096</v>
      </c>
      <c r="E39" s="17" t="n">
        <v>60.9149</v>
      </c>
      <c r="F39" s="17" t="n">
        <v>50.3539</v>
      </c>
      <c r="G39" s="17" t="n">
        <v>3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354</v>
      </c>
      <c r="B40" s="16" t="s">
        <v>451</v>
      </c>
      <c r="C40" s="40" t="n">
        <v>44021</v>
      </c>
      <c r="D40" s="41" t="n">
        <v>44096</v>
      </c>
      <c r="E40" s="17" t="n">
        <v>26.6332</v>
      </c>
      <c r="F40" s="17" t="n">
        <v>16.5838</v>
      </c>
      <c r="G40" s="17" t="n">
        <v>2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355</v>
      </c>
      <c r="B41" s="16" t="s">
        <v>452</v>
      </c>
      <c r="C41" s="40" t="n">
        <v>44021</v>
      </c>
      <c r="D41" s="41" t="n">
        <v>44039</v>
      </c>
      <c r="E41" s="17" t="n">
        <v>8.4264</v>
      </c>
      <c r="F41" s="17" t="n">
        <v>10.3965</v>
      </c>
      <c r="G41" s="17" t="n">
        <v>2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356</v>
      </c>
      <c r="B42" s="16" t="s">
        <v>572</v>
      </c>
      <c r="C42" s="40" t="n">
        <v>44062</v>
      </c>
      <c r="D42" s="41" t="n">
        <v>44096</v>
      </c>
      <c r="E42" s="17" t="n">
        <v>10.4013</v>
      </c>
      <c r="F42" s="17" t="n">
        <v>8.8164</v>
      </c>
      <c r="G42" s="17" t="n">
        <v>3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21</v>
      </c>
      <c r="B43" s="16" t="s">
        <v>22</v>
      </c>
      <c r="C43" s="40" t="n">
        <v>44076</v>
      </c>
      <c r="D43" s="41" t="n">
        <v>44140</v>
      </c>
      <c r="E43" s="17" t="n">
        <v>52.7484</v>
      </c>
      <c r="F43" s="17" t="n">
        <v>45.6184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357</v>
      </c>
      <c r="B44" s="16" t="s">
        <v>457</v>
      </c>
      <c r="C44" s="40" t="n">
        <v>44113</v>
      </c>
      <c r="D44" s="41" t="n">
        <v>44228</v>
      </c>
      <c r="E44" s="17" t="n">
        <v>21.3065</v>
      </c>
      <c r="F44" s="17" t="n">
        <v>26.4428</v>
      </c>
      <c r="G44" s="17" t="n">
        <v>6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2026-07-10T20:08:12.00Z</dcterms:created>
  <dc:creator>izi-invest.ru</dc:creator>
  <cp:revision>0</cp:revision>
</cp:coreProperties>
</file>