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<sst xmlns="http://schemas.openxmlformats.org/spreadsheetml/2006/main" count="4495" uniqueCount="403">
  <si>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</si>
  <si>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</si>
  <si>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</si>
  <si>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</si>
  <si>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</si>
  <si>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</si>
  <si>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</si>
  <si>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</si>
  <si>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</si>
  <si>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</si>
  <si>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</si>
  <si>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</si>
  <si>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</si>
  <si>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</si>
  <si>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</si>
  <si>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</si>
  <si>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</si>
  <si>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OZON</t>
  </si>
  <si>
    <t>share</t>
  </si>
  <si>
    <t>Озон</t>
  </si>
  <si>
    <t>RUR</t>
  </si>
  <si>
    <t>Новый: 34 шт.</t>
  </si>
  <si>
    <t>AMD</t>
  </si>
  <si>
    <t>FLOT</t>
  </si>
  <si>
    <t>Совкомфлот</t>
  </si>
  <si>
    <t>Новый: 1420 шт.</t>
  </si>
  <si>
    <t>BYN</t>
  </si>
  <si>
    <t>X5</t>
  </si>
  <si>
    <t>КЦ ИКС 5</t>
  </si>
  <si>
    <t>Новый: 33 шт.</t>
  </si>
  <si>
    <t>CAD</t>
  </si>
  <si>
    <t>SBER</t>
  </si>
  <si>
    <t>Сбербанк</t>
  </si>
  <si>
    <t>Новый: 170 шт.</t>
  </si>
  <si>
    <t>CHF</t>
  </si>
  <si>
    <t>GAZP</t>
  </si>
  <si>
    <t>ГАЗПРОМ ао</t>
  </si>
  <si>
    <t>Новый: 410 шт.</t>
  </si>
  <si>
    <t>CNY</t>
  </si>
  <si>
    <t>LKOH</t>
  </si>
  <si>
    <t>ЛУКОЙЛ</t>
  </si>
  <si>
    <t>Новый: 8 шт.</t>
  </si>
  <si>
    <t>EUR</t>
  </si>
  <si>
    <t>GMKN</t>
  </si>
  <si>
    <t>ГМКНорНик</t>
  </si>
  <si>
    <t>Новый: 300 шт.</t>
  </si>
  <si>
    <t>GBP</t>
  </si>
  <si>
    <t>MTSS</t>
  </si>
  <si>
    <t>МТС-ао</t>
  </si>
  <si>
    <t>GLD</t>
  </si>
  <si>
    <t>AFKS</t>
  </si>
  <si>
    <t>Система ао</t>
  </si>
  <si>
    <t>Новый: 1800 шт.</t>
  </si>
  <si>
    <t>HKD</t>
  </si>
  <si>
    <t>VTRS</t>
  </si>
  <si>
    <t>Viatris Inc</t>
  </si>
  <si>
    <t>USD</t>
  </si>
  <si>
    <t>Новый: 5 шт.
внесения: 5.335354 шт.</t>
  </si>
  <si>
    <t>JPY</t>
  </si>
  <si>
    <t>NLMK</t>
  </si>
  <si>
    <t>НЛМК ао</t>
  </si>
  <si>
    <t>Новый: 200 шт.</t>
  </si>
  <si>
    <t>KZT</t>
  </si>
  <si>
    <t>POGR</t>
  </si>
  <si>
    <t>Petropavl</t>
  </si>
  <si>
    <t>Новый: 2500 шт.</t>
  </si>
  <si>
    <t>VTRS-RM</t>
  </si>
  <si>
    <t>Viatris</t>
  </si>
  <si>
    <t>Новый: 1 шт.</t>
  </si>
  <si>
    <t>SLV</t>
  </si>
  <si>
    <t>Сумма по акциям:</t>
  </si>
  <si>
    <t>TRY</t>
  </si>
  <si>
    <t>Рубль</t>
  </si>
  <si>
    <t>UAH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</si>
  <si>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</si>
  <si>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</si>
  <si>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</si>
  <si>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</si>
  <si>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</si>
  <si>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</si>
  <si>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</si>
  <si>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</si>
  <si>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</si>
  <si>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</si>
  <si>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T - Т-Техно ао 37шт. по 15.13 RUR - налог 73 RUR (данные из БД)</t>
  </si>
  <si>
    <t>Зачисление дивидендов  по бумаге TCS-гдр 37 шт. (данные из сделок)</t>
  </si>
  <si>
    <t>Дивиденд по MOEX - МосБиржа 350шт. по 7.93 RUR - налог 361 RUR (данные из БД)</t>
  </si>
  <si>
    <t>Дивиденд по FEES - Россети 270000шт. по 0.01 RUR - налог 333 RUR (данные из БД)</t>
  </si>
  <si>
    <t>Зачисление дивидендов  по бумаге МосБиржа 350 шт. (данные из сделок)</t>
  </si>
  <si>
    <t>Дивиденд по NLMK - НЛМК ао 330шт. по 3.12 RUR - налог 134 RUR (данные из БД)</t>
  </si>
  <si>
    <t>Дивиденд по MGNT - Магнит ао 18шт. по 157 RUR - налог 367 RUR (данные из БД)</t>
  </si>
  <si>
    <t>Зачисление дивидендов  по бумаге ФСК ЕЭС ао 270000 шт (данные из сделок)</t>
  </si>
  <si>
    <t>Зачисление дивидендов  по бумаге НЛМК ао 330 шт. (данные из сделок)</t>
  </si>
  <si>
    <t>Зачисление дивидендов  по бумаге Магнит ао 18 шт. (данные из сделок)</t>
  </si>
  <si>
    <t>Дивиденд по GAZP - ГАЗПРОМ ао 200шт. по 15.24 RUR - налог 396 RUR (данные из БД)</t>
  </si>
  <si>
    <t>Дивиденд по NKHP - НКХП ао 210шт. по 0.96 RUR - налог 26 RUR (данные из БД)</t>
  </si>
  <si>
    <t>Зачисление дивидендов  по бумаге ГАЗПРОМ ао 200 шт. (данные из сделок)</t>
  </si>
  <si>
    <t>Зачисление дивидендов  по бумаге НКХП ао 210 шт. (данные из сделок)</t>
  </si>
  <si>
    <t>Дивиденд по PLZL - Полюс 4шт. по 244.75 RUR - налог 127 RUR (данные из БД)</t>
  </si>
  <si>
    <t>Зачисление дивидендов  по бумаге ПолюсЗолот 4 шт. (данные из сделок)</t>
  </si>
  <si>
    <t>Дивиденд по MTSS - МТС-ао 170шт. по 8.93 RUR - налог 197 RUR (данные из БД)</t>
  </si>
  <si>
    <t>Зачисление дивидендов  по бумаге МТС-ао 170 шт. (данные из сделок)</t>
  </si>
  <si>
    <t>Ввод Viatris Inc</t>
  </si>
  <si>
    <t>Дивиденд по AVAN - Авангрд-ао 34шт. по 24.78 RUR - налог 110 RUR (данные из БД)</t>
  </si>
  <si>
    <t>Дивиденд по GMKN - ГМКНорНик 2шт. по 623.35 RUR - налог 162 RUR (данные из БД)</t>
  </si>
  <si>
    <t>Зачисление дивидендов  по бумаге Авангрд-ао 34 шт. (данные из сделок)</t>
  </si>
  <si>
    <t>Зачисление дивидендов  по бумаге ГМКНорНик 2 шт. (данные из сделок)</t>
  </si>
  <si>
    <t>Дивиденд по SBER - Сбербанк 180шт. по 18.7 RUR - налог 438 RUR (данные из БД)</t>
  </si>
  <si>
    <t>Дивиденд по VTRS - Viatris Inc 5шт. по 0.11 USD - налог 0.06 USD, по курсу 73.6007 USD/RUR (данные из БД)</t>
  </si>
  <si>
    <t>Дивиденд по VTRS - Viatris Inc 5.335354шт. по 0.11 USD - налог 0.06 USD, по курсу 73.6007 USD/RUR (данные из БД)</t>
  </si>
  <si>
    <t>Дивиденд по VTRS-RM - Viatris 1шт. по 0.11 USD - налог 0.01 USD, по курсу 73.6007 USD/RUR (данные из БД)</t>
  </si>
  <si>
    <t>Дивиденд по NLMK - НЛМК ао 200шт. по 7.71 RUR - налог 200 RUR (данные из БД)</t>
  </si>
  <si>
    <t>Дивиденд по FLOT - Совкомфлот 1420шт. по 6.67 RUR - налог 1231 RUR (данные из БД)</t>
  </si>
  <si>
    <t>Дивиденд по MTSS - МТС-ао 170шт. по 26.51 RUR - налог 586 RUR (данные из БД)</t>
  </si>
  <si>
    <t>Дивиденд по GAZP - ГАЗПРОМ ао 410шт. по 12.55 RUR - налог 669 RUR (данные из БД)</t>
  </si>
  <si>
    <t>Дивиденд по AFKS - Система ао 1800шт. по 0.31 RUR - налог 73 RUR (данные из БД)</t>
  </si>
  <si>
    <t>Дивиденд по VTRS - Viatris Inc 5шт. по 0.11 USD - налог 0.06 USD, по курсу 74.364 USD/RUR (данные из БД)</t>
  </si>
  <si>
    <t>Дивиденд по VTRS - Viatris Inc 5.335354шт. по 0.11 USD - налог 0.06 USD, по курсу 74.364 USD/RUR (данные из БД)</t>
  </si>
  <si>
    <t>Дивиденд по VTRS-RM - Viatris 1шт. по 0.11 USD - налог 0.01 USD, по курсу 74.364 USD/RUR (данные из БД)</t>
  </si>
  <si>
    <t>Дивиденд по NLMK - НЛМК ао 200шт. по 13.62 RUR - налог 354 RUR (данные из БД)</t>
  </si>
  <si>
    <t>Дивиденд по MTSS - МТС-ао 170шт. по 10.55 RUR - налог 233 RUR (данные из БД)</t>
  </si>
  <si>
    <t>Дивиденд по VTRS - Viatris Inc 5шт. по 0.11 USD - налог 0.06 USD, по курсу 72.7617 USD/RUR (данные из БД)</t>
  </si>
  <si>
    <t>Дивиденд по VTRS - Viatris Inc 5.335354шт. по 0.11 USD - налог 0.06 USD, по курсу 72.7617 USD/RUR (данные из БД)</t>
  </si>
  <si>
    <t>Дивиденд по VTRS-RM - Viatris 1шт. по 0.11 USD - налог 0.01 USD, по курсу 72.7617 USD/RUR (данные из БД)</t>
  </si>
  <si>
    <t>Дивиденд по NLMK - НЛМК ао 200шт. по 13.33 RUR - налог 347 RUR (данные из БД)</t>
  </si>
  <si>
    <t>Дивиденд по X5 - КЦ ИКС 5 33шт. по 73.65 RUR - налог 316 RUR (данные из БД)</t>
  </si>
  <si>
    <t>Дивиденд по LKOH - ЛУКОЙЛ 8шт. по 340 RUR - налог 354 RUR (данные из БД)</t>
  </si>
  <si>
    <t>Дивиденд по GMKN - ГМКНорНик 3шт. по 1523.17 RUR - налог 594 RUR (данные из БД)</t>
  </si>
  <si>
    <t>Дивиденд по VTRS - Viatris Inc 5шт. по 0.12 USD - налог 0.06 USD, по курсу 80.4194 USD/RUR (данные из БД)</t>
  </si>
  <si>
    <t>Дивиденд по VTRS - Viatris Inc 5.335354шт. по 0.12 USD - налог 0.06 USD, по курсу 80.4194 USD/RUR (данные из БД)</t>
  </si>
  <si>
    <t>Дивиденд по VTRS-RM - Viatris 1шт. по 0.12 USD - налог 0.01 USD, по курсу 80.4194 USD/RUR (данные из БД)</t>
  </si>
  <si>
    <t>Дивиденд по VTRS - Viatris Inc 5шт. по 0.12 USD - налог 0.06 USD, по курсу 58.8862 USD/RUR (данные из БД)</t>
  </si>
  <si>
    <t>Дивиденд по VTRS - Viatris Inc 5.335354шт. по 0.12 USD - налог 0.06 USD, по курсу 58.8862 USD/RUR (данные из БД)</t>
  </si>
  <si>
    <t>Дивиденд по VTRS-RM - Viatris 1шт. по 0.12 USD - налог 0.01 USD, по курсу 58.8862 USD/RUR (данные из БД)</t>
  </si>
  <si>
    <t>Дивиденд по GMKN - ГМКНорНик 3шт. по 1166.22 RUR - налог 455 RUR (данные из БД)</t>
  </si>
  <si>
    <t>Дивиденд по MTSS - МТС-ао 170шт. по 33.85 RUR - налог 748 RUR (данные из БД)</t>
  </si>
  <si>
    <t>Дивиденд по VTRS - Viatris Inc 5шт. по 0.12 USD - налог 0.06 USD, по курсу 59.7419 USD/RUR (данные из БД)</t>
  </si>
  <si>
    <t>Дивиденд по VTRS - Viatris Inc 5.335354шт. по 0.12 USD - налог 0.06 USD, по курсу 59.7419 USD/RUR (данные из БД)</t>
  </si>
  <si>
    <t>Дивиденд по VTRS-RM - Viatris 1шт. по 0.12 USD - налог 0.01 USD, по курсу 59.7419 USD/RUR (данные из БД)</t>
  </si>
  <si>
    <t>Дивиденд по GAZP - ГАЗПРОМ ао 410шт. по 51.03 RUR - налог 2720 RUR (данные из БД)</t>
  </si>
  <si>
    <t>Дивиденд по VTRS - Viatris Inc 5шт. по 0.12 USD - налог 0.06 USD, по курсу 60.7379 USD/RUR (данные из БД)</t>
  </si>
  <si>
    <t>Дивиденд по VTRS - Viatris Inc 5.335354шт. по 0.12 USD - налог 0.06 USD, по курсу 60.7379 USD/RUR (данные из БД)</t>
  </si>
  <si>
    <t>Дивиденд по VTRS-RM - Viatris 1шт. по 0.12 USD - налог 0.01 USD, по курсу 60.7379 USD/RUR (данные из БД)</t>
  </si>
  <si>
    <t>Дивиденд по LKOH - ЛУКОЙЛ 8шт. по 256 RUR - налог 266 RUR (данные из БД)</t>
  </si>
  <si>
    <t>Дивиденд по LKOH - ЛУКОЙЛ 8шт. по 537 RUR - налог 558 RUR (данные из БД)</t>
  </si>
  <si>
    <t>Дивиденд по VTRS - Viatris Inc 5шт. по 0.12 USD - налог 0.06 USD, по курсу 75.4577 USD/RUR (данные из БД)</t>
  </si>
  <si>
    <t>Дивиденд по VTRS - Viatris Inc 5.335354шт. по 0.12 USD - налог 0.06 USD, по курсу 75.4577 USD/RUR (данные из БД)</t>
  </si>
  <si>
    <t>Дивиденд по VTRS-RM - Viatris 1шт. по 0.12 USD - налог 0.01 USD, по курсу 75.4577 USD/RUR (данные из БД)</t>
  </si>
  <si>
    <t>Дивиденд по SBER - Сбербанк 170шт. по 25 RUR - налог 553 RUR (данные из БД)</t>
  </si>
  <si>
    <t>Дивиденд по VTRS - Viatris Inc 5шт. по 0.12 USD - налог 0.06 USD, по курсу 79.9379 USD/RUR (данные из БД)</t>
  </si>
  <si>
    <t>Дивиденд по VTRS - Viatris Inc 5.335354шт. по 0.12 USD - налог 0.06 USD, по курсу 79.9379 USD/RUR (данные из БД)</t>
  </si>
  <si>
    <t>Дивиденд по VTRS-RM - Viatris 1шт. по 0.12 USD - налог 0.01 USD, по курсу 79.9379 USD/RUR (данные из БД)</t>
  </si>
  <si>
    <t>Дивиденд по LKOH - ЛУКОЙЛ 8шт. по 438 RUR - налог 456 RUR (данные из БД)</t>
  </si>
  <si>
    <t>Дивиденд по MTSS - МТС-ао 170шт. по 34.29 RUR - налог 758 RUR (данные из БД)</t>
  </si>
  <si>
    <t>Дивиденд по FLOT - Совкомфлот 1420шт. по 4.3 RUR - налог 794 RUR (данные из БД)</t>
  </si>
  <si>
    <t>Дивиденд по AFKS - Система ао 1800шт. по 0.41 RUR - налог 96 RUR (данные из БД)</t>
  </si>
  <si>
    <t>Дивиденд по VTRS - Viatris Inc 5шт. по 0.12 USD - налог 0.06 USD, по курсу 94.1185 USD/RUR (данные из БД)</t>
  </si>
  <si>
    <t>Дивиденд по VTRS - Viatris Inc 5.335354шт. по 0.12 USD - налог 0.06 USD, по курсу 94.1185 USD/RUR (данные из БД)</t>
  </si>
  <si>
    <t>Дивиденд по VTRS-RM - Viatris 1шт. по 0.12 USD - налог 0.01 USD, по курсу 94.1185 USD/RUR (данные из БД)</t>
  </si>
  <si>
    <t>Дивиденд по VTRS - Viatris Inc 5шт. по 0.12 USD - налог 0.06 USD, по курсу 87.8701 USD/RUR (данные из БД)</t>
  </si>
  <si>
    <t>Дивиденд по VTRS - Viatris Inc 5.335354шт. по 0.12 USD - налог 0.06 USD, по курсу 87.8701 USD/RUR (данные из БД)</t>
  </si>
  <si>
    <t>Дивиденд по VTRS-RM - Viatris 1шт. по 0.12 USD - налог 0.01 USD, по курсу 87.8701 USD/RUR (данные из БД)</t>
  </si>
  <si>
    <t>Дивиденд по LKOH - ЛУКОЙЛ 8шт. по 447 RUR - налог 465 RUR (данные из БД)</t>
  </si>
  <si>
    <t>Дивиденд по GMKN - ГМКНорНик 3шт. по 915.33 RUR - налог 357 RUR (данные из БД)</t>
  </si>
  <si>
    <t>Дивиденд по FLOT - Совкомфлот 1420шт. по 6.32 RUR - налог 1167 RUR (данные из БД)</t>
  </si>
  <si>
    <t>Дивиденд по VTRS - Viatris Inc 5шт. по 0.12 USD - налог 0.06 USD, по курсу 90.7493 USD/RUR (данные из БД)</t>
  </si>
  <si>
    <t>Дивиденд по VTRS - Viatris Inc 5.335354шт. по 0.12 USD - налог 0.06 USD, по курсу 90.7493 USD/RUR (данные из БД)</t>
  </si>
  <si>
    <t>Дивиденд по VTRS-RM - Viatris 1шт. по 0.12 USD - налог 0.01 USD, по курсу 90.7493 USD/RUR (данные из БД)</t>
  </si>
  <si>
    <t>Дивиденд по LKOH - ЛУКОЙЛ 8шт. по 498 RUR - налог 518 RUR (данные из БД)</t>
  </si>
  <si>
    <t>Дивиденд по VTRS - Viatris Inc 5шт. по 0.12 USD - налог 0.06 USD, по курсу 90.1887 USD/RUR (данные из БД)</t>
  </si>
  <si>
    <t>Дивиденд по VTRS - Viatris Inc 5.335354шт. по 0.12 USD - налог 0.06 USD, по курсу 90.1887 USD/RUR (данные из БД)</t>
  </si>
  <si>
    <t>Дивиденд по VTRS-RM - Viatris 1шт. по 0.12 USD - налог 0.01 USD, по курсу 90.1887 USD/RUR (данные из БД)</t>
  </si>
  <si>
    <t>Дивиденд по NLMK - НЛМК ао 200шт. по 25.43 RUR - налог 661 RUR (данные из БД)</t>
  </si>
  <si>
    <t>Дивиденд по SBER - Сбербанк 170шт. по 33.3 RUR - налог 736 RUR (данные из БД)</t>
  </si>
  <si>
    <t>Дивиденд по MTSS - МТС-ао 170шт. по 35 RUR - налог 774 RUR (данные из БД)</t>
  </si>
  <si>
    <t>Дивиденд по AFKS - Система ао 1800шт. по 0.52 RUR - налог 122 RUR (данные из БД)</t>
  </si>
  <si>
    <t>Дивиденд по FLOT - Совкомфлот 1420шт. по 11.27 RUR - налог 2080 RUR (данные из БД)</t>
  </si>
  <si>
    <t>Дивиденд по VTRS - Viatris Inc 5шт. по 0.12 USD - налог 0.06 USD, по курсу 91.2881 USD/RUR (данные из БД)</t>
  </si>
  <si>
    <t>Дивиденд по VTRS - Viatris Inc 5.335354шт. по 0.12 USD - налог 0.06 USD, по курсу 91.2881 USD/RUR (данные из БД)</t>
  </si>
  <si>
    <t>Дивиденд по VTRS-RM - Viatris 1шт. по 0.12 USD - налог 0.01 USD, по курсу 91.2881 USD/RUR (данные из БД)</t>
  </si>
  <si>
    <t>Дивиденд по VTRS - Viatris Inc 5шт. по 0.12 USD - налог 0.06 USD, по курсу 100.6798 USD/RUR (данные из БД)</t>
  </si>
  <si>
    <t>Дивиденд по VTRS - Viatris Inc 5.335354шт. по 0.12 USD - налог 0.06 USD, по курсу 100.6798 USD/RUR (данные из БД)</t>
  </si>
  <si>
    <t>Дивиденд по VTRS-RM - Viatris 1шт. по 0.12 USD - налог 0.01 USD, по курсу 100.6798 USD/RUR (данные из БД)</t>
  </si>
  <si>
    <t>Дивиденд по LKOH - ЛУКОЙЛ 8шт. по 514 RUR - налог 535 RUR (данные из БД)</t>
  </si>
  <si>
    <t>Дивиденд по VTRS - Viatris Inc 5шт. по 0.12 USD - налог 0.06 USD, по курсу 89.1362 USD/RUR (данные из БД)</t>
  </si>
  <si>
    <t>Дивиденд по VTRS - Viatris Inc 5.335354шт. по 0.12 USD - налог 0.06 USD, по курсу 89.1362 USD/RUR (данные из БД)</t>
  </si>
  <si>
    <t>Дивиденд по VTRS-RM - Viatris 1шт. по 0.12 USD - налог 0.01 USD, по курсу 89.1362 USD/RUR (данные из БД)</t>
  </si>
  <si>
    <t>Дивиденд по VTRS - Viatris Inc 5шт. по 0.12 USD - налог 0.06 USD, по курсу 79.7357 USD/RUR (данные из БД)</t>
  </si>
  <si>
    <t>Дивиденд по VTRS - Viatris Inc 5.335354шт. по 0.12 USD - налог 0.06 USD, по курсу 79.7357 USD/RUR (данные из БД)</t>
  </si>
  <si>
    <t>Дивиденд по VTRS-RM - Viatris 1шт. по 0.12 USD - налог 0.01 USD, по курсу 79.7357 USD/RUR (данные из БД)</t>
  </si>
  <si>
    <t>Дивиденд по LKOH - ЛУКОЙЛ 8шт. по 541 RUR - налог 563 RUR (данные из БД)</t>
  </si>
  <si>
    <t>Дивиденд по X5 - КЦ ИКС 5 33шт. по 648 RUR - налог 2780 RUR (данные из БД)</t>
  </si>
  <si>
    <t>Дивиденд по SBER - Сбербанк 170шт. по 34.84 RUR - налог 770 RUR (данные из БД)</t>
  </si>
  <si>
    <t>Дивиденд по VTRS - Viatris Inc 5шт. по 0.12 USD - налог 0.06 USD, по курсу 80.2548 USD/RUR (данные из БД)</t>
  </si>
  <si>
    <t>Дивиденд по VTRS - Viatris Inc 5.335354шт. по 0.12 USD - налог 0.06 USD, по курсу 80.2548 USD/RUR (данные из БД)</t>
  </si>
  <si>
    <t>Дивиденд по VTRS-RM - Viatris 1шт. по 0.12 USD - налог 0.01 USD, по курсу 80.2548 USD/RUR (данные из БД)</t>
  </si>
  <si>
    <t>Дивиденд по VTRS - Viatris Inc 5шт. по 0.12 USD - налог 0.06 USD, по курсу 79.0246 USD/RUR (данные из БД)</t>
  </si>
  <si>
    <t>Дивиденд по VTRS - Viatris Inc 5.335354шт. по 0.12 USD - налог 0.06 USD, по курсу 79.0246 USD/RUR (данные из БД)</t>
  </si>
  <si>
    <t>Дивиденд по VTRS-RM - Viatris 1шт. по 0.12 USD - налог 0.01 USD, по курсу 79.0246 USD/RUR (данные из БД)</t>
  </si>
  <si>
    <t>Дивиденд по OZON - Озон 34шт. по 143.55 RUR - налог 634 RUR (данные из БД)</t>
  </si>
  <si>
    <t>Дивиденд по X5 - КЦ ИКС 5 33шт. по 368 RUR - налог 1579 RUR (данные из БД)</t>
  </si>
  <si>
    <t>Дивиденд по LKOH - ЛУКОЙЛ 8шт. по 397 RUR - налог 413 RUR (данные из БД)</t>
  </si>
  <si>
    <t>Дивиденд по VTRS - Viatris Inc 5шт. по 0.12 USD - налог 0.06 USD, по курсу 79.15 USD/RUR (данные из БД)</t>
  </si>
  <si>
    <t>Дивиденд по VTRS - Viatris Inc 5.335354шт. по 0.12 USD - налог 0.06 USD, по курсу 79.15 USD/RUR (данные из БД)</t>
  </si>
  <si>
    <t>Дивиденд по VTRS-RM - Viatris 1шт. по 0.12 USD - налог 0.01 USD, по курсу 79.15 USD/RUR (данные из БД)</t>
  </si>
  <si>
    <t>Дивиденд по LKOH - ЛУКОЙЛ 8шт. по 278 RUR - налог 289 RUR (данные из БД)</t>
  </si>
  <si>
    <t>Дивиденд по VTRS - Viatris Inc 5шт. по 0.12 USD - налог 0.06 USD, по курсу 70.7902 USD/RUR (данные из БД)</t>
  </si>
  <si>
    <t>Дивиденд по VTRS - Viatris Inc 5.335354шт. по 0.12 USD - налог 0.06 USD, по курсу 70.7902 USD/RUR (данные из БД)</t>
  </si>
  <si>
    <t>Дивиденд по VTRS-RM - Viatris 1шт. по 0.12 USD - налог 0.01 USD, по курсу 70.7902 USD/RUR (данные из БД)</t>
  </si>
  <si>
    <t>Дивиденд по OZON - Озон 34шт. по 70 RUR - налог 309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</si>
  <si>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</si>
  <si>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</si>
  <si>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</si>
  <si>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</si>
  <si>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</si>
  <si>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</si>
  <si>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+5 шт. VTRS:spbex (Viatris Inc)</t>
  </si>
  <si>
    <t>sell</t>
  </si>
  <si>
    <t>Стоимость сейчас</t>
  </si>
  <si>
    <t>Полный доход</t>
  </si>
  <si>
    <t>SNGS</t>
  </si>
  <si>
    <t>YNDX</t>
  </si>
  <si>
    <t>VTBR</t>
  </si>
  <si>
    <t>RTKMP</t>
  </si>
  <si>
    <t>QIWI</t>
  </si>
  <si>
    <t>AGRO</t>
  </si>
  <si>
    <t>SNGSP</t>
  </si>
  <si>
    <t>T</t>
  </si>
  <si>
    <t>HIMCP</t>
  </si>
  <si>
    <t>RTKM</t>
  </si>
  <si>
    <t>LNTA</t>
  </si>
  <si>
    <t>AFLT</t>
  </si>
  <si>
    <t>STSB</t>
  </si>
  <si>
    <t>NKHP</t>
  </si>
  <si>
    <t>NMTP</t>
  </si>
  <si>
    <t>OGKB</t>
  </si>
  <si>
    <t>LIFE</t>
  </si>
  <si>
    <t>PLZL</t>
  </si>
  <si>
    <t>MGNT</t>
  </si>
  <si>
    <t>DSKY</t>
  </si>
  <si>
    <t>MOEX</t>
  </si>
  <si>
    <t>FEES</t>
  </si>
  <si>
    <t>TRMK</t>
  </si>
  <si>
    <t>ALRS</t>
  </si>
  <si>
    <t>ROSN</t>
  </si>
  <si>
    <t>MVID</t>
  </si>
  <si>
    <t>SIBN</t>
  </si>
  <si>
    <t>OBUV</t>
  </si>
  <si>
    <t>PFE-RM</t>
  </si>
  <si>
    <t>AVAN</t>
  </si>
  <si>
    <t>POLY</t>
  </si>
  <si>
    <t>UPRO</t>
  </si>
  <si>
    <t>CRM-RM</t>
  </si>
  <si>
    <t>MAGN</t>
  </si>
  <si>
    <t>HYDR</t>
  </si>
  <si>
    <t>OZON
Озон</t>
  </si>
  <si>
    <t>FLOT
Совкомфлот</t>
  </si>
  <si>
    <t>X5
КЦ ИКС 5</t>
  </si>
  <si>
    <t>SBER
Сбербанк</t>
  </si>
  <si>
    <t>GAZP
ГАЗПРОМ ао</t>
  </si>
  <si>
    <t>LKOH
ЛУКОЙЛ</t>
  </si>
  <si>
    <t>GMKN
ГМКНорНик</t>
  </si>
  <si>
    <t>MTSS
МТС-ао</t>
  </si>
  <si>
    <t>AFKS
Система ао</t>
  </si>
  <si>
    <t>VTRS
Viatris Inc</t>
  </si>
  <si>
    <t>NLMK
НЛМК ао</t>
  </si>
  <si>
    <t>POGR
Petropavl</t>
  </si>
  <si>
    <t>VTRS-RM
Viatris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</si>
  <si>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</si>
  <si>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</si>
  <si>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</si>
  <si>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</si>
  <si>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</si>
  <si>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</si>
  <si>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</si>
  <si>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</si>
  <si>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</si>
  <si>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внесения</t>
  </si>
  <si>
    <t>Сургутнефтегаз ПАО акции об.</t>
  </si>
  <si>
    <t>Новый</t>
  </si>
  <si>
    <t>Сбербанк России ПАО ао</t>
  </si>
  <si>
    <t>PLLC Yandex N.V. class A shs</t>
  </si>
  <si>
    <t>ао ПАО Банк ВТБ</t>
  </si>
  <si>
    <t>Ростелеком (ПАО) ап.</t>
  </si>
  <si>
    <t>"Газпром" (ПАО) ао</t>
  </si>
  <si>
    <t>QIWI PLC</t>
  </si>
  <si>
    <t>ГДР ROS AGRO PLC ORD SHS</t>
  </si>
  <si>
    <t>Сургутнефтегаз ПАО ап</t>
  </si>
  <si>
    <t>ГДР TCS Group Holding ORD SHS</t>
  </si>
  <si>
    <t>Химпром ПАО ап</t>
  </si>
  <si>
    <t>Ростелеком (ПАО) ао.</t>
  </si>
  <si>
    <t>МКПАО Лента др</t>
  </si>
  <si>
    <t>Аэрофлот-росс.авиалин(ПАО)ао</t>
  </si>
  <si>
    <t>Ставрополэнергосбыт ПАО ао</t>
  </si>
  <si>
    <t>dohod</t>
  </si>
  <si>
    <t>Зачисление дивидендов  по бумаге TCS-гдр 37 шт.</t>
  </si>
  <si>
    <t>НКХП ПАО ао</t>
  </si>
  <si>
    <t>НМТП (ПАО) ао</t>
  </si>
  <si>
    <t>ПАО "НЛМК" ао</t>
  </si>
  <si>
    <t>ОГК-2 ПАО ао</t>
  </si>
  <si>
    <t>Фармсинтез ПАО ао</t>
  </si>
  <si>
    <t>Полюс ПАО ао</t>
  </si>
  <si>
    <t>"Магнит" ПАО ао</t>
  </si>
  <si>
    <t>ПАО Детский мир</t>
  </si>
  <si>
    <t>ПАО Московская Биржа</t>
  </si>
  <si>
    <t>"ФСК ЕЭС" ПАО ао</t>
  </si>
  <si>
    <t>Зачисление дивидендов  по бумаге МосБиржа 350 шт.</t>
  </si>
  <si>
    <t>ПАО ТМК</t>
  </si>
  <si>
    <t>Зачисление дивидендов  по бумаге ФСК ЕЭС ао 270000 шт</t>
  </si>
  <si>
    <t>Зачисление дивидендов  по бумаге НЛМК ао 330 шт.</t>
  </si>
  <si>
    <t>Зачисление дивидендов  по бумаге Магнит ао 18 шт.</t>
  </si>
  <si>
    <t>Зачисление дивидендов  по бумаге ГАЗПРОМ ао 200 шт.</t>
  </si>
  <si>
    <t>ГМК "Нор.Никель" ПАО ао</t>
  </si>
  <si>
    <t>Зачисление дивидендов  по бумаге НКХП ао 210 шт.</t>
  </si>
  <si>
    <t>НК ЛУКОЙЛ (ПАО) - ао</t>
  </si>
  <si>
    <t>АЛРОСА ПАО ао</t>
  </si>
  <si>
    <t>Мобильные ТелеСистемы ПАО ао</t>
  </si>
  <si>
    <t>ПАО НК Роснефть</t>
  </si>
  <si>
    <t>Зачисление дивидендов  по бумаге ПолюсЗолот 4 шт.</t>
  </si>
  <si>
    <t>Petropavlovsk PLC</t>
  </si>
  <si>
    <t>Зачисление дивидендов  по бумаге МТС-ао 170 шт.</t>
  </si>
  <si>
    <t>"М.видео" ПАО ао</t>
  </si>
  <si>
    <t>Газпром нефть ПАО ао</t>
  </si>
  <si>
    <t>Пользовательская бумага</t>
  </si>
  <si>
    <t>custom</t>
  </si>
  <si>
    <t>unknown</t>
  </si>
  <si>
    <t>PFIZER INC.</t>
  </si>
  <si>
    <t>paper_in</t>
  </si>
  <si>
    <t>Viatris Inc.</t>
  </si>
  <si>
    <t>Совкомфлот ао</t>
  </si>
  <si>
    <t>АКБ "АВАНГАРД" ПАО ао</t>
  </si>
  <si>
    <t>Зачисление дивидендов  по бумаге Авангрд-ао 34 шт.</t>
  </si>
  <si>
    <t>Зачисление дивидендов  по бумаге ГМКНорНик 2 шт.</t>
  </si>
  <si>
    <t>nalog</t>
  </si>
  <si>
    <t>Списание налога за налоговый период</t>
  </si>
  <si>
    <t>Polymetal International plc</t>
  </si>
  <si>
    <t>Юнипро ПАО ао</t>
  </si>
  <si>
    <t>salesforce.com, inc.</t>
  </si>
  <si>
    <t>"Магнитогорск.мет.комб" ПАО ао</t>
  </si>
  <si>
    <t>АДР Ozon Holdings PLC ORD SHS</t>
  </si>
  <si>
    <t>АФК "Система" ПАО ао</t>
  </si>
  <si>
    <t>ПАО "РусГидро"</t>
  </si>
  <si>
    <t>ГДР X5 RetailGroup N.V.ORD SHS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</si>
  <si>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</si>
  <si>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</si>
  <si>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</si>
  <si>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</si>
  <si>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</si>
  <si>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</si>
  <si>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</si>
  <si>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</si>
  <si>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</si>
  <si>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</si>
  <si>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Т-Техно ао</t>
  </si>
  <si>
    <t>МосБиржа</t>
  </si>
  <si>
    <t>Россети</t>
  </si>
  <si>
    <t>Магнит ао</t>
  </si>
  <si>
    <t>НКХП ао</t>
  </si>
  <si>
    <t>Полюс</t>
  </si>
  <si>
    <t>Авангрд-ао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</si>
  <si>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</si>
  <si>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</si>
  <si>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</si>
  <si>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</si>
  <si>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</si>
  <si>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</si>
  <si>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</si>
  <si>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</si>
  <si>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</si>
  <si>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</si>
  <si>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</si>
  <si>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</si>
  <si>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</si>
  <si>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</si>
  <si>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</si>
  <si>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</si>
  <si>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Сургнфгз</t>
  </si>
  <si>
    <t>Yandex clA</t>
  </si>
  <si>
    <t>ВТБ ао</t>
  </si>
  <si>
    <t>Ростел -ап</t>
  </si>
  <si>
    <t>iNanduQPLC</t>
  </si>
  <si>
    <t>AGRO-гдр</t>
  </si>
  <si>
    <t>Сургнфгз-п</t>
  </si>
  <si>
    <t>Химпром ап</t>
  </si>
  <si>
    <t>Ростел -ао</t>
  </si>
  <si>
    <t>Лента др</t>
  </si>
  <si>
    <t>Аэрофлот</t>
  </si>
  <si>
    <t>СтаврЭнСб</t>
  </si>
  <si>
    <t>НМТП ао</t>
  </si>
  <si>
    <t>ОГК-2 ао</t>
  </si>
  <si>
    <t>Фармсинтез</t>
  </si>
  <si>
    <t>ДетскийМир</t>
  </si>
  <si>
    <t>ТМК ао</t>
  </si>
  <si>
    <t>АЛРОСА ао</t>
  </si>
  <si>
    <t>Роснефть</t>
  </si>
  <si>
    <t>М.видео</t>
  </si>
  <si>
    <t>Газпрнефть</t>
  </si>
  <si>
    <t>Pfizer</t>
  </si>
  <si>
    <t>Solidcore</t>
  </si>
  <si>
    <t>Юнипро ао</t>
  </si>
  <si>
    <t>salesforce</t>
  </si>
  <si>
    <t>ММК</t>
  </si>
  <si>
    <t>РусГидро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</si>
</sst>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E6FB71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34</v>
      </c>
      <c r="G2" s="6" t="n">
        <v>3220.5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-0.0716</v>
      </c>
      <c r="M2" s="6" t="n">
        <v>5007.75</v>
      </c>
      <c r="N2" s="17" t="n">
        <v>21.83</v>
      </c>
      <c r="O2" s="16"/>
      <c r="P2" s="16" t="s">
        <v>22</v>
      </c>
      <c r="Q2" s="17" t="n">
        <v>0.213125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2" t="s">
        <v>25</v>
      </c>
      <c r="F3" s="7" t="n">
        <v>1420</v>
      </c>
      <c r="G3" s="6" t="n">
        <v>69.01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-0.0054</v>
      </c>
      <c r="M3" s="6" t="n">
        <v>96.32</v>
      </c>
      <c r="N3" s="17" t="n">
        <v>19.54</v>
      </c>
      <c r="O3" s="16"/>
      <c r="P3" s="16" t="s">
        <v>26</v>
      </c>
      <c r="Q3" s="17" t="n">
        <v>26.82</v>
      </c>
      <c r="R3" s="6" t="s">
        <f>=Q3/$Q$13</f>
      </c>
    </row>
    <row collapsed="false" customFormat="false" customHeight="false" hidden="false" ht="12.1" outlineLevel="0" r="4">
      <c r="A4" s="16" t="s">
        <v>27</v>
      </c>
      <c r="B4" s="16" t="s">
        <v>18</v>
      </c>
      <c r="C4" s="16" t="s">
        <v>28</v>
      </c>
      <c r="D4" s="16" t="s">
        <v>20</v>
      </c>
      <c r="E4" s="2" t="s">
        <v>29</v>
      </c>
      <c r="F4" s="7" t="n">
        <v>33</v>
      </c>
      <c r="G4" s="6" t="n">
        <v>1911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0.0327</v>
      </c>
      <c r="M4" s="6" t="n">
        <v>2470.38</v>
      </c>
      <c r="N4" s="17" t="n">
        <v>12.57</v>
      </c>
      <c r="O4" s="16"/>
      <c r="P4" s="16" t="s">
        <v>30</v>
      </c>
      <c r="Q4" s="17" t="n">
        <v>53.626668550039</v>
      </c>
      <c r="R4" s="6" t="s">
        <f>=Q4/$Q$13</f>
      </c>
    </row>
    <row collapsed="false" customFormat="false" customHeight="false" hidden="false" ht="12.1" outlineLevel="0" r="5">
      <c r="A5" s="16" t="s">
        <v>31</v>
      </c>
      <c r="B5" s="16" t="s">
        <v>18</v>
      </c>
      <c r="C5" s="16" t="s">
        <v>32</v>
      </c>
      <c r="D5" s="16" t="s">
        <v>20</v>
      </c>
      <c r="E5" s="2" t="s">
        <v>33</v>
      </c>
      <c r="F5" s="7" t="n">
        <v>170</v>
      </c>
      <c r="G5" s="6" t="n">
        <v>290.77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0.0883</v>
      </c>
      <c r="M5" s="6" t="n">
        <v>328.37</v>
      </c>
      <c r="N5" s="17" t="n">
        <v>9.85</v>
      </c>
      <c r="O5" s="16"/>
      <c r="P5" s="16" t="s">
        <v>34</v>
      </c>
      <c r="Q5" s="17" t="n">
        <v>94.1009</v>
      </c>
      <c r="R5" s="6" t="s">
        <f>=Q5/$Q$13</f>
      </c>
    </row>
    <row collapsed="false" customFormat="false" customHeight="false" hidden="false" ht="12.1" outlineLevel="0" r="6">
      <c r="A6" s="16" t="s">
        <v>35</v>
      </c>
      <c r="B6" s="16" t="s">
        <v>18</v>
      </c>
      <c r="C6" s="16" t="s">
        <v>36</v>
      </c>
      <c r="D6" s="16" t="s">
        <v>20</v>
      </c>
      <c r="E6" s="2" t="s">
        <v>37</v>
      </c>
      <c r="F6" s="7" t="n">
        <v>410</v>
      </c>
      <c r="G6" s="6" t="n">
        <v>92.85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-0.1062</v>
      </c>
      <c r="M6" s="6" t="n">
        <v>242.71</v>
      </c>
      <c r="N6" s="17" t="n">
        <v>7.59</v>
      </c>
      <c r="O6" s="16"/>
      <c r="P6" s="16" t="s">
        <v>38</v>
      </c>
      <c r="Q6" s="17" t="n">
        <v>11.1616</v>
      </c>
      <c r="R6" s="6" t="s">
        <f>=Q6/$Q$13</f>
      </c>
    </row>
    <row collapsed="false" customFormat="false" customHeight="false" hidden="false" ht="12.1" outlineLevel="0" r="7">
      <c r="A7" s="16" t="s">
        <v>39</v>
      </c>
      <c r="B7" s="16" t="s">
        <v>18</v>
      </c>
      <c r="C7" s="16" t="s">
        <v>40</v>
      </c>
      <c r="D7" s="16" t="s">
        <v>20</v>
      </c>
      <c r="E7" s="2" t="s">
        <v>41</v>
      </c>
      <c r="F7" s="7" t="n">
        <v>8</v>
      </c>
      <c r="G7" s="6" t="n">
        <v>4393</v>
      </c>
      <c r="H7" s="17" t="n">
        <v>0</v>
      </c>
      <c r="I7" s="6" t="n">
        <v>0</v>
      </c>
      <c r="J7" s="16"/>
      <c r="K7" s="6" t="s">
        <f>=F7*G7*Портфель!$R$13</f>
      </c>
      <c r="L7" s="9" t="n">
        <v>0.0733</v>
      </c>
      <c r="M7" s="6" t="n">
        <v>6601.07</v>
      </c>
      <c r="N7" s="17" t="n">
        <v>7.01</v>
      </c>
      <c r="O7" s="16"/>
      <c r="P7" s="16" t="s">
        <v>42</v>
      </c>
      <c r="Q7" s="17" t="n">
        <v>86.5906</v>
      </c>
      <c r="R7" s="6" t="s">
        <f>=Q7/$Q$13</f>
      </c>
    </row>
    <row collapsed="false" customFormat="false" customHeight="false" hidden="false" ht="12.1" outlineLevel="0" r="8">
      <c r="A8" s="16" t="s">
        <v>43</v>
      </c>
      <c r="B8" s="16" t="s">
        <v>18</v>
      </c>
      <c r="C8" s="16" t="s">
        <v>44</v>
      </c>
      <c r="D8" s="16" t="s">
        <v>20</v>
      </c>
      <c r="E8" s="2" t="s">
        <v>45</v>
      </c>
      <c r="F8" s="7" t="n">
        <v>300</v>
      </c>
      <c r="G8" s="6" t="n">
        <v>109.5</v>
      </c>
      <c r="H8" s="17" t="n">
        <v>0</v>
      </c>
      <c r="I8" s="6" t="n">
        <v>0</v>
      </c>
      <c r="J8" s="16"/>
      <c r="K8" s="6" t="s">
        <f>=F8*G8*Портфель!$R$13</f>
      </c>
      <c r="L8" s="9" t="n">
        <v>-0.1004</v>
      </c>
      <c r="M8" s="6" t="n">
        <v>262.96</v>
      </c>
      <c r="N8" s="17" t="n">
        <v>6.55</v>
      </c>
      <c r="O8" s="16"/>
      <c r="P8" s="16" t="s">
        <v>46</v>
      </c>
      <c r="Q8" s="17" t="n">
        <v>101.5412</v>
      </c>
      <c r="R8" s="6" t="s">
        <f>=Q8/$Q$13</f>
      </c>
    </row>
    <row collapsed="false" customFormat="false" customHeight="false" hidden="false" ht="12.1" outlineLevel="0" r="9">
      <c r="A9" s="16" t="s">
        <v>47</v>
      </c>
      <c r="B9" s="16" t="s">
        <v>18</v>
      </c>
      <c r="C9" s="16" t="s">
        <v>48</v>
      </c>
      <c r="D9" s="16" t="s">
        <v>20</v>
      </c>
      <c r="E9" s="2" t="s">
        <v>33</v>
      </c>
      <c r="F9" s="7" t="n">
        <v>170</v>
      </c>
      <c r="G9" s="6" t="n">
        <v>178.65</v>
      </c>
      <c r="H9" s="17" t="n">
        <v>0</v>
      </c>
      <c r="I9" s="6" t="n">
        <v>0</v>
      </c>
      <c r="J9" s="16"/>
      <c r="K9" s="6" t="s">
        <f>=F9*G9*Портфель!$R$13</f>
      </c>
      <c r="L9" s="9" t="n">
        <v>0.0019</v>
      </c>
      <c r="M9" s="6" t="n">
        <v>336.11</v>
      </c>
      <c r="N9" s="17" t="n">
        <v>6.05</v>
      </c>
      <c r="O9" s="16"/>
      <c r="P9" s="16" t="s">
        <v>49</v>
      </c>
      <c r="Q9" s="17" t="n">
        <v>10128</v>
      </c>
      <c r="R9" s="6" t="s">
        <f>=Q9/$Q$13</f>
      </c>
    </row>
    <row collapsed="false" customFormat="false" customHeight="false" hidden="false" ht="12.1" outlineLevel="0" r="10">
      <c r="A10" s="16" t="s">
        <v>50</v>
      </c>
      <c r="B10" s="16" t="s">
        <v>18</v>
      </c>
      <c r="C10" s="16" t="s">
        <v>51</v>
      </c>
      <c r="D10" s="16" t="s">
        <v>20</v>
      </c>
      <c r="E10" s="2" t="s">
        <v>52</v>
      </c>
      <c r="F10" s="7" t="n">
        <v>1800</v>
      </c>
      <c r="G10" s="6" t="n">
        <v>9.513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-0.2086</v>
      </c>
      <c r="M10" s="6" t="n">
        <v>32.95</v>
      </c>
      <c r="N10" s="17" t="n">
        <v>3.41</v>
      </c>
      <c r="O10" s="16"/>
      <c r="P10" s="16" t="s">
        <v>53</v>
      </c>
      <c r="Q10" s="17" t="n">
        <v>9.6887</v>
      </c>
      <c r="R10" s="6" t="s">
        <f>=Q10/$Q$13</f>
      </c>
    </row>
    <row collapsed="false" customFormat="false" customHeight="false" hidden="false" ht="12.1" outlineLevel="0" r="11">
      <c r="A11" s="16" t="s">
        <v>54</v>
      </c>
      <c r="B11" s="16" t="s">
        <v>18</v>
      </c>
      <c r="C11" s="16" t="s">
        <v>55</v>
      </c>
      <c r="D11" s="16" t="s">
        <v>56</v>
      </c>
      <c r="E11" s="2" t="s">
        <v>57</v>
      </c>
      <c r="F11" s="7" t="n">
        <v>10.335354</v>
      </c>
      <c r="G11" s="6" t="n">
        <v>16.27</v>
      </c>
      <c r="H11" s="17" t="n">
        <v>0</v>
      </c>
      <c r="I11" s="6" t="n">
        <v>0</v>
      </c>
      <c r="J11" s="16"/>
      <c r="K11" s="6" t="s">
        <f>=F11*G11*Портфель!$R$17</f>
      </c>
      <c r="L11" s="9" t="n">
        <v>0.1701</v>
      </c>
      <c r="M11" s="6" t="n">
        <v>623.26</v>
      </c>
      <c r="N11" s="17" t="n">
        <v>2.55</v>
      </c>
      <c r="O11" s="16"/>
      <c r="P11" s="16" t="s">
        <v>58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59</v>
      </c>
      <c r="B12" s="16" t="s">
        <v>18</v>
      </c>
      <c r="C12" s="16" t="s">
        <v>60</v>
      </c>
      <c r="D12" s="16" t="s">
        <v>20</v>
      </c>
      <c r="E12" s="2" t="s">
        <v>61</v>
      </c>
      <c r="F12" s="7" t="n">
        <v>200</v>
      </c>
      <c r="G12" s="6" t="n">
        <v>58.26</v>
      </c>
      <c r="H12" s="17" t="n">
        <v>0</v>
      </c>
      <c r="I12" s="6" t="n">
        <v>0</v>
      </c>
      <c r="J12" s="16"/>
      <c r="K12" s="6" t="s">
        <f>=F12*G12*Портфель!$R$13</f>
      </c>
      <c r="L12" s="9" t="n">
        <v>-0.1759</v>
      </c>
      <c r="M12" s="6" t="n">
        <v>271.75</v>
      </c>
      <c r="N12" s="17" t="n">
        <v>2.32</v>
      </c>
      <c r="O12" s="16"/>
      <c r="P12" s="16" t="s">
        <v>62</v>
      </c>
      <c r="Q12" s="17" t="n">
        <v>0.164</v>
      </c>
      <c r="R12" s="6" t="s">
        <f>=Q12/$Q$13</f>
      </c>
    </row>
    <row collapsed="false" customFormat="false" customHeight="false" hidden="false" ht="12.1" outlineLevel="0" r="13">
      <c r="A13" s="16" t="s">
        <v>63</v>
      </c>
      <c r="B13" s="16" t="s">
        <v>18</v>
      </c>
      <c r="C13" s="16" t="s">
        <v>64</v>
      </c>
      <c r="D13" s="16" t="s">
        <v>20</v>
      </c>
      <c r="E13" s="2" t="s">
        <v>65</v>
      </c>
      <c r="F13" s="7" t="n">
        <v>2500</v>
      </c>
      <c r="G13" s="6" t="n">
        <v>0.87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-0.4758</v>
      </c>
      <c r="M13" s="6" t="n">
        <v>37.1</v>
      </c>
      <c r="N13" s="17" t="n">
        <v>0.43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66</v>
      </c>
      <c r="B14" s="16" t="s">
        <v>18</v>
      </c>
      <c r="C14" s="16" t="s">
        <v>67</v>
      </c>
      <c r="D14" s="16" t="s">
        <v>20</v>
      </c>
      <c r="E14" s="2" t="s">
        <v>68</v>
      </c>
      <c r="F14" s="7" t="n">
        <v>1</v>
      </c>
      <c r="G14" s="6" t="n">
        <v>880</v>
      </c>
      <c r="H14" s="17" t="n">
        <v>0</v>
      </c>
      <c r="I14" s="6" t="n">
        <v>0</v>
      </c>
      <c r="J14" s="16"/>
      <c r="K14" s="6" t="s">
        <f>=F14*G14*Портфель!$R$13</f>
      </c>
      <c r="L14" s="9" t="n">
        <v>0</v>
      </c>
      <c r="M14" s="6" t="n">
        <v>439.55</v>
      </c>
      <c r="N14" s="17" t="n">
        <v>0.18</v>
      </c>
      <c r="O14" s="16"/>
      <c r="P14" s="16" t="s">
        <v>69</v>
      </c>
      <c r="Q14" s="17" t="n">
        <v>146.2</v>
      </c>
      <c r="R14" s="6" t="s">
        <f>=Q14/$Q$13</f>
      </c>
    </row>
    <row collapsed="false" customFormat="false" customHeight="false" hidden="false" ht="12.1" outlineLevel="0" r="15">
      <c r="A15" s="16"/>
      <c r="B15" s="16"/>
      <c r="C15" s="16"/>
      <c r="D15" s="16"/>
      <c r="E15" s="16"/>
      <c r="F15" s="7"/>
      <c r="G15" s="6"/>
      <c r="H15" s="4"/>
      <c r="I15" s="4" t="s">
        <v>70</v>
      </c>
      <c r="J15" s="4"/>
      <c r="K15" s="5" t="s">
        <f>=SUM(K2:K14)</f>
      </c>
      <c r="L15" s="4"/>
      <c r="M15" s="4"/>
      <c r="N15" s="10" t="s">
        <f>=K15/K18</f>
      </c>
      <c r="O15" s="16"/>
      <c r="P15" s="16" t="s">
        <v>71</v>
      </c>
      <c r="Q15" s="17" t="n">
        <v>1.567</v>
      </c>
      <c r="R15" s="6" t="s">
        <f>=Q15/$Q$13</f>
      </c>
    </row>
    <row collapsed="false" customFormat="false" customHeight="false" hidden="false" ht="12.1" outlineLevel="0" r="16">
      <c r="A16" s="16" t="s">
        <v>20</v>
      </c>
      <c r="B16" s="16" t="s">
        <v>3</v>
      </c>
      <c r="C16" s="16" t="s">
        <v>72</v>
      </c>
      <c r="D16" s="16" t="s">
        <v>20</v>
      </c>
      <c r="E16" s="16"/>
      <c r="F16" s="7" t="n">
        <v>606.97</v>
      </c>
      <c r="G16" s="6" t="n">
        <v>1</v>
      </c>
      <c r="H16" s="17" t="n">
        <v>0</v>
      </c>
      <c r="I16" s="6" t="n">
        <v>0</v>
      </c>
      <c r="J16" s="16"/>
      <c r="K16" s="6" t="s">
        <f>=F16*G16</f>
      </c>
      <c r="L16" s="17"/>
      <c r="M16" s="6"/>
      <c r="N16" s="17"/>
      <c r="O16" s="16"/>
      <c r="P16" s="16" t="s">
        <v>73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/>
      <c r="B17" s="16"/>
      <c r="C17" s="16"/>
      <c r="D17" s="16"/>
      <c r="E17" s="16"/>
      <c r="F17" s="7"/>
      <c r="G17" s="6"/>
      <c r="H17" s="4"/>
      <c r="I17" s="4" t="s">
        <v>74</v>
      </c>
      <c r="J17" s="4"/>
      <c r="K17" s="5" t="s">
        <f>=SUM(K16:K16)</f>
      </c>
      <c r="L17" s="4"/>
      <c r="M17" s="4"/>
      <c r="N17" s="10" t="s">
        <f>=K17/K18</f>
      </c>
      <c r="O17" s="16"/>
      <c r="P17" s="16" t="s">
        <v>56</v>
      </c>
      <c r="Q17" s="17" t="n">
        <v>75.93</v>
      </c>
      <c r="R17" s="6" t="s">
        <f>=Q17/$Q$13</f>
      </c>
    </row>
    <row collapsed="false" customFormat="false" customHeight="false" hidden="false" ht="12.1" outlineLevel="0" r="18">
      <c r="A18" s="16"/>
      <c r="B18" s="16"/>
      <c r="C18" s="16"/>
      <c r="D18" s="16"/>
      <c r="E18" s="16"/>
      <c r="F18" s="7"/>
      <c r="G18" s="6"/>
      <c r="H18" s="4"/>
      <c r="I18" s="4" t="s">
        <v>75</v>
      </c>
      <c r="J18" s="4"/>
      <c r="K18" s="5" t="s">
        <f>=K15+K17</f>
      </c>
      <c r="L18" s="17"/>
      <c r="M18" s="6"/>
      <c r="N18" s="17"/>
      <c r="O18" s="16"/>
      <c r="P18" s="16"/>
      <c r="Q18" s="17"/>
      <c r="R18" s="17"/>
    </row>
  </sheetData>
  <mergeCells>
    <mergeCell ref="I15:J15"/>
    <mergeCell ref="I17:J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5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76</v>
      </c>
      <c r="B1" s="18" t="s">
        <v>10</v>
      </c>
      <c r="C1" s="18" t="s">
        <v>77</v>
      </c>
      <c r="D1" s="18" t="s">
        <v>78</v>
      </c>
      <c r="E1" s="18" t="s">
        <v>79</v>
      </c>
      <c r="F1" s="18" t="s">
        <v>80</v>
      </c>
      <c r="G1" s="18" t="s">
        <v>81</v>
      </c>
      <c r="H1" s="18" t="s">
        <v>82</v>
      </c>
    </row>
    <row collapsed="false" customFormat="false" customHeight="false" hidden="false" ht="12.1" outlineLevel="0" r="2">
      <c r="A2" s="13" t="n">
        <v>43913</v>
      </c>
      <c r="B2" s="6" t="n">
        <v>37000</v>
      </c>
      <c r="C2" s="16" t="s">
        <v>83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43917</v>
      </c>
      <c r="B3" s="6" t="n">
        <v>-486.81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43917</v>
      </c>
      <c r="B4" s="6" t="n">
        <v>39469.65</v>
      </c>
      <c r="C4" s="16" t="s">
        <v>83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43920</v>
      </c>
      <c r="B5" s="6" t="n">
        <v>100000</v>
      </c>
      <c r="C5" s="16" t="s">
        <v>83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43927</v>
      </c>
      <c r="B6" s="6" t="n">
        <v>603.98</v>
      </c>
      <c r="C6" s="16" t="s">
        <v>85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43934</v>
      </c>
      <c r="B7" s="6" t="n">
        <v>40434.61</v>
      </c>
      <c r="C7" s="16" t="s">
        <v>83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43963</v>
      </c>
      <c r="B8" s="6" t="n">
        <v>45729.86</v>
      </c>
      <c r="C8" s="16" t="s">
        <v>83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43966</v>
      </c>
      <c r="B9" s="6" t="n">
        <v>-2414.5</v>
      </c>
      <c r="C9" s="16" t="s">
        <v>86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43980</v>
      </c>
      <c r="B10" s="6" t="n">
        <v>-2230.47</v>
      </c>
      <c r="C10" s="16" t="s">
        <v>87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43986</v>
      </c>
      <c r="B11" s="6" t="n">
        <v>2414.5</v>
      </c>
      <c r="C11" s="16" t="s">
        <v>88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43991</v>
      </c>
      <c r="B12" s="6" t="n">
        <v>-895.6</v>
      </c>
      <c r="C12" s="16" t="s">
        <v>89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44001</v>
      </c>
      <c r="B13" s="6" t="n">
        <v>-2459</v>
      </c>
      <c r="C13" s="16" t="s">
        <v>90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44001</v>
      </c>
      <c r="B14" s="6" t="n">
        <v>2230.47</v>
      </c>
      <c r="C14" s="16" t="s">
        <v>91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44011</v>
      </c>
      <c r="B15" s="6" t="n">
        <v>895.6</v>
      </c>
      <c r="C15" s="16" t="s">
        <v>92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44020</v>
      </c>
      <c r="B16" s="6" t="n">
        <v>2459</v>
      </c>
      <c r="C16" s="16" t="s">
        <v>93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44022</v>
      </c>
      <c r="B17" s="6" t="n">
        <v>56691.74</v>
      </c>
      <c r="C17" s="16" t="s">
        <v>83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44028</v>
      </c>
      <c r="B18" s="6" t="n">
        <v>-2652</v>
      </c>
      <c r="C18" s="16" t="s">
        <v>94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44039</v>
      </c>
      <c r="B19" s="6" t="n">
        <v>-175.6</v>
      </c>
      <c r="C19" s="16" t="s">
        <v>95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44048</v>
      </c>
      <c r="B20" s="6" t="n">
        <v>2657</v>
      </c>
      <c r="C20" s="16" t="s">
        <v>96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44050</v>
      </c>
      <c r="B21" s="6" t="n">
        <v>175.6</v>
      </c>
      <c r="C21" s="16" t="s">
        <v>97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44071</v>
      </c>
      <c r="B22" s="6" t="n">
        <v>-852</v>
      </c>
      <c r="C22" s="16" t="s">
        <v>98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44074</v>
      </c>
      <c r="B23" s="6" t="n">
        <v>7153.56</v>
      </c>
      <c r="C23" s="16" t="s">
        <v>83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44091</v>
      </c>
      <c r="B24" s="6" t="n">
        <v>852</v>
      </c>
      <c r="C24" s="16" t="s">
        <v>99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44098</v>
      </c>
      <c r="B25" s="6" t="n">
        <v>8181.91</v>
      </c>
      <c r="C25" s="16" t="s">
        <v>83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44106</v>
      </c>
      <c r="B26" s="6" t="n">
        <v>1669.31</v>
      </c>
      <c r="C26" s="16" t="s">
        <v>83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44116</v>
      </c>
      <c r="B27" s="6" t="n">
        <v>-1321.1</v>
      </c>
      <c r="C27" s="16" t="s">
        <v>100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44127</v>
      </c>
      <c r="B28" s="6" t="n">
        <v>1331.1</v>
      </c>
      <c r="C28" s="16" t="s">
        <v>101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44130</v>
      </c>
      <c r="B29" s="6" t="n">
        <v>11654.74</v>
      </c>
      <c r="C29" s="16" t="s">
        <v>83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44148</v>
      </c>
      <c r="B30" s="6" t="n">
        <v>32349.57</v>
      </c>
      <c r="C30" s="16" t="s">
        <v>83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44160</v>
      </c>
      <c r="B31" s="6" t="n">
        <v>6836.011626326</v>
      </c>
      <c r="C31" s="16" t="s">
        <v>102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44179</v>
      </c>
      <c r="B32" s="6" t="n">
        <v>9076.44</v>
      </c>
      <c r="C32" s="16" t="s">
        <v>83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44186</v>
      </c>
      <c r="B33" s="6" t="n">
        <v>-732.52</v>
      </c>
      <c r="C33" s="16" t="s">
        <v>103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44189</v>
      </c>
      <c r="B34" s="6" t="n">
        <v>-1084.7</v>
      </c>
      <c r="C34" s="16" t="s">
        <v>104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44194</v>
      </c>
      <c r="B35" s="6" t="n">
        <v>732.52</v>
      </c>
      <c r="C35" s="16" t="s">
        <v>105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44196</v>
      </c>
      <c r="B36" s="6" t="n">
        <v>1084.7</v>
      </c>
      <c r="C36" s="16" t="s">
        <v>106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44210</v>
      </c>
      <c r="B37" s="6" t="n">
        <v>6518.92</v>
      </c>
      <c r="C37" s="16" t="s">
        <v>83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44278</v>
      </c>
      <c r="B38" s="6" t="n">
        <v>115031.56</v>
      </c>
      <c r="C38" s="16" t="s">
        <v>83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44280</v>
      </c>
      <c r="B39" s="6" t="n">
        <v>8132.7</v>
      </c>
      <c r="C39" s="16" t="s">
        <v>83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44298</v>
      </c>
      <c r="B40" s="6" t="n">
        <v>67633.89</v>
      </c>
      <c r="C40" s="16" t="s">
        <v>83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44328</v>
      </c>
      <c r="B41" s="6" t="n">
        <v>-2928</v>
      </c>
      <c r="C41" s="16" t="s">
        <v>107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44337</v>
      </c>
      <c r="B42" s="6" t="n">
        <v>-36.06</v>
      </c>
      <c r="C42" s="16" t="s">
        <v>108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44337</v>
      </c>
      <c r="B43" s="6" t="n">
        <v>-38.78</v>
      </c>
      <c r="C43" s="16" t="s">
        <v>109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44337</v>
      </c>
      <c r="B44" s="6" t="n">
        <v>-7.36</v>
      </c>
      <c r="C44" s="16" t="s">
        <v>110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44344</v>
      </c>
      <c r="B45" s="6" t="n">
        <v>56452.72</v>
      </c>
      <c r="C45" s="16" t="s">
        <v>83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44361</v>
      </c>
      <c r="B46" s="6" t="n">
        <v>30145.37</v>
      </c>
      <c r="C46" s="16" t="s">
        <v>83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44370</v>
      </c>
      <c r="B47" s="6" t="n">
        <v>-1342</v>
      </c>
      <c r="C47" s="16" t="s">
        <v>111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44382</v>
      </c>
      <c r="B48" s="6" t="n">
        <v>-8240.4</v>
      </c>
      <c r="C48" s="16" t="s">
        <v>112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44385</v>
      </c>
      <c r="B49" s="6" t="n">
        <v>-3920.7</v>
      </c>
      <c r="C49" s="16" t="s">
        <v>113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44385</v>
      </c>
      <c r="B50" s="6" t="n">
        <v>19072.12</v>
      </c>
      <c r="C50" s="16" t="s">
        <v>83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44389</v>
      </c>
      <c r="B51" s="6" t="n">
        <v>58875.29</v>
      </c>
      <c r="C51" s="16" t="s">
        <v>83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44392</v>
      </c>
      <c r="B52" s="6" t="n">
        <v>-4476.5</v>
      </c>
      <c r="C52" s="16" t="s">
        <v>114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44392</v>
      </c>
      <c r="B53" s="6" t="n">
        <v>-485</v>
      </c>
      <c r="C53" s="16" t="s">
        <v>115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44420</v>
      </c>
      <c r="B54" s="6" t="n">
        <v>51300.87</v>
      </c>
      <c r="C54" s="16" t="s">
        <v>83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44431</v>
      </c>
      <c r="B55" s="6" t="n">
        <v>-36.44</v>
      </c>
      <c r="C55" s="16" t="s">
        <v>116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44431</v>
      </c>
      <c r="B56" s="6" t="n">
        <v>-39.18</v>
      </c>
      <c r="C56" s="16" t="s">
        <v>117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44431</v>
      </c>
      <c r="B57" s="6" t="n">
        <v>-7.44</v>
      </c>
      <c r="C57" s="16" t="s">
        <v>118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44446</v>
      </c>
      <c r="B58" s="6" t="n">
        <v>-2370</v>
      </c>
      <c r="C58" s="16" t="s">
        <v>119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44481</v>
      </c>
      <c r="B59" s="6" t="n">
        <v>-1560.5</v>
      </c>
      <c r="C59" s="16" t="s">
        <v>120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44522</v>
      </c>
      <c r="B60" s="6" t="n">
        <v>-35.65</v>
      </c>
      <c r="C60" s="16" t="s">
        <v>121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44522</v>
      </c>
      <c r="B61" s="6" t="n">
        <v>-38.34</v>
      </c>
      <c r="C61" s="16" t="s">
        <v>122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44522</v>
      </c>
      <c r="B62" s="6" t="n">
        <v>-7.28</v>
      </c>
      <c r="C62" s="16" t="s">
        <v>123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44537</v>
      </c>
      <c r="B63" s="6" t="n">
        <v>-2319</v>
      </c>
      <c r="C63" s="16" t="s">
        <v>124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44547</v>
      </c>
      <c r="B64" s="6" t="n">
        <v>-2114.45</v>
      </c>
      <c r="C64" s="16" t="s">
        <v>125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44551</v>
      </c>
      <c r="B65" s="6" t="n">
        <v>-2366</v>
      </c>
      <c r="C65" s="16" t="s">
        <v>126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44575</v>
      </c>
      <c r="B66" s="6" t="n">
        <v>-3975.51</v>
      </c>
      <c r="C66" s="16" t="s">
        <v>127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44615</v>
      </c>
      <c r="B67" s="6" t="n">
        <v>-43.43</v>
      </c>
      <c r="C67" s="16" t="s">
        <v>128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44615</v>
      </c>
      <c r="B68" s="6" t="n">
        <v>-46.66</v>
      </c>
      <c r="C68" s="16" t="s">
        <v>129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44615</v>
      </c>
      <c r="B69" s="6" t="n">
        <v>-8.85</v>
      </c>
      <c r="C69" s="16" t="s">
        <v>130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44704</v>
      </c>
      <c r="B70" s="6" t="n">
        <v>-31.8</v>
      </c>
      <c r="C70" s="16" t="s">
        <v>131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44704</v>
      </c>
      <c r="B71" s="6" t="n">
        <v>-34.17</v>
      </c>
      <c r="C71" s="16" t="s">
        <v>132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44704</v>
      </c>
      <c r="B72" s="6" t="n">
        <v>-6.48</v>
      </c>
      <c r="C72" s="16" t="s">
        <v>133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44726</v>
      </c>
      <c r="B73" s="6" t="n">
        <v>-3043.66</v>
      </c>
      <c r="C73" s="16" t="s">
        <v>134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44754</v>
      </c>
      <c r="B74" s="6" t="n">
        <v>-5006.5</v>
      </c>
      <c r="C74" s="16" t="s">
        <v>135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44796</v>
      </c>
      <c r="B75" s="6" t="n">
        <v>-32.26</v>
      </c>
      <c r="C75" s="16" t="s">
        <v>136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44796</v>
      </c>
      <c r="B76" s="6" t="n">
        <v>-34.66</v>
      </c>
      <c r="C76" s="16" t="s">
        <v>137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44796</v>
      </c>
      <c r="B77" s="6" t="n">
        <v>-6.57</v>
      </c>
      <c r="C77" s="16" t="s">
        <v>138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44845</v>
      </c>
      <c r="B78" s="6" t="n">
        <v>-18202.3</v>
      </c>
      <c r="C78" s="16" t="s">
        <v>139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44887</v>
      </c>
      <c r="B79" s="6" t="n">
        <v>-32.8</v>
      </c>
      <c r="C79" s="16" t="s">
        <v>140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44887</v>
      </c>
      <c r="B80" s="6" t="n">
        <v>-35.24</v>
      </c>
      <c r="C80" s="16" t="s">
        <v>141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44887</v>
      </c>
      <c r="B81" s="6" t="n">
        <v>-6.68</v>
      </c>
      <c r="C81" s="16" t="s">
        <v>142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44916</v>
      </c>
      <c r="B82" s="6" t="n">
        <v>-1782</v>
      </c>
      <c r="C82" s="16" t="s">
        <v>143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44916</v>
      </c>
      <c r="B83" s="6" t="n">
        <v>-3738</v>
      </c>
      <c r="C83" s="16" t="s">
        <v>144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44993</v>
      </c>
      <c r="B84" s="6" t="n">
        <v>-40.75</v>
      </c>
      <c r="C84" s="16" t="s">
        <v>145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44993</v>
      </c>
      <c r="B85" s="6" t="n">
        <v>-43.78</v>
      </c>
      <c r="C85" s="16" t="s">
        <v>146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44993</v>
      </c>
      <c r="B86" s="6" t="n">
        <v>-8.3</v>
      </c>
      <c r="C86" s="16" t="s">
        <v>147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45057</v>
      </c>
      <c r="B87" s="6" t="n">
        <v>-3697</v>
      </c>
      <c r="C87" s="16" t="s">
        <v>148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45069</v>
      </c>
      <c r="B88" s="6" t="n">
        <v>-43.17</v>
      </c>
      <c r="C88" s="16" t="s">
        <v>149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45069</v>
      </c>
      <c r="B89" s="6" t="n">
        <v>-46.38</v>
      </c>
      <c r="C89" s="16" t="s">
        <v>150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45069</v>
      </c>
      <c r="B90" s="6" t="n">
        <v>-8.79</v>
      </c>
      <c r="C90" s="16" t="s">
        <v>151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45082</v>
      </c>
      <c r="B91" s="6" t="n">
        <v>-3048</v>
      </c>
      <c r="C91" s="16" t="s">
        <v>152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45106</v>
      </c>
      <c r="B92" s="6" t="n">
        <v>-5071.3</v>
      </c>
      <c r="C92" s="16" t="s">
        <v>153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45112</v>
      </c>
      <c r="B93" s="6" t="n">
        <v>-5312</v>
      </c>
      <c r="C93" s="16" t="s">
        <v>154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45126</v>
      </c>
      <c r="B94" s="6" t="n">
        <v>-642</v>
      </c>
      <c r="C94" s="16" t="s">
        <v>155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45161</v>
      </c>
      <c r="B95" s="6" t="n">
        <v>-50.82</v>
      </c>
      <c r="C95" s="16" t="s">
        <v>156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45161</v>
      </c>
      <c r="B96" s="6" t="n">
        <v>-54.61</v>
      </c>
      <c r="C96" s="16" t="s">
        <v>157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45161</v>
      </c>
      <c r="B97" s="6" t="n">
        <v>-10.35</v>
      </c>
      <c r="C97" s="16" t="s">
        <v>158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45252</v>
      </c>
      <c r="B98" s="6" t="n">
        <v>-47.45</v>
      </c>
      <c r="C98" s="16" t="s">
        <v>159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45252</v>
      </c>
      <c r="B99" s="6" t="n">
        <v>-50.99</v>
      </c>
      <c r="C99" s="16" t="s">
        <v>160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45252</v>
      </c>
      <c r="B100" s="6" t="n">
        <v>-9.67</v>
      </c>
      <c r="C100" s="16" t="s">
        <v>161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45277</v>
      </c>
      <c r="B101" s="6" t="n">
        <v>-3111</v>
      </c>
      <c r="C101" s="16" t="s">
        <v>162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45286</v>
      </c>
      <c r="B102" s="6" t="n">
        <v>-2388.99</v>
      </c>
      <c r="C102" s="16" t="s">
        <v>163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45298</v>
      </c>
      <c r="B103" s="6" t="n">
        <v>-7807.4</v>
      </c>
      <c r="C103" s="16" t="s">
        <v>164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45359</v>
      </c>
      <c r="B104" s="6" t="n">
        <v>-49</v>
      </c>
      <c r="C104" s="16" t="s">
        <v>165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45359</v>
      </c>
      <c r="B105" s="6" t="n">
        <v>-52.66</v>
      </c>
      <c r="C105" s="16" t="s">
        <v>166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45359</v>
      </c>
      <c r="B106" s="6" t="n">
        <v>-9.98</v>
      </c>
      <c r="C106" s="16" t="s">
        <v>167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45419</v>
      </c>
      <c r="B107" s="6" t="n">
        <v>-3466</v>
      </c>
      <c r="C107" s="16" t="s">
        <v>168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45435</v>
      </c>
      <c r="B108" s="6" t="n">
        <v>-48.7</v>
      </c>
      <c r="C108" s="16" t="s">
        <v>169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45435</v>
      </c>
      <c r="B109" s="6" t="n">
        <v>-52.33</v>
      </c>
      <c r="C109" s="16" t="s">
        <v>170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45435</v>
      </c>
      <c r="B110" s="6" t="n">
        <v>-9.92</v>
      </c>
      <c r="C110" s="16" t="s">
        <v>171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45439</v>
      </c>
      <c r="B111" s="6" t="n">
        <v>-4425</v>
      </c>
      <c r="C111" s="16" t="s">
        <v>172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45484</v>
      </c>
      <c r="B112" s="6" t="n">
        <v>-4925</v>
      </c>
      <c r="C112" s="16" t="s">
        <v>173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45489</v>
      </c>
      <c r="B113" s="6" t="n">
        <v>-5176</v>
      </c>
      <c r="C113" s="16" t="s">
        <v>174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45490</v>
      </c>
      <c r="B114" s="6" t="n">
        <v>-814</v>
      </c>
      <c r="C114" s="16" t="s">
        <v>175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45493</v>
      </c>
      <c r="B115" s="6" t="n">
        <v>-13923.4</v>
      </c>
      <c r="C115" s="16" t="s">
        <v>176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45527</v>
      </c>
      <c r="B116" s="6" t="n">
        <v>-49.3</v>
      </c>
      <c r="C116" s="16" t="s">
        <v>177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45527</v>
      </c>
      <c r="B117" s="6" t="n">
        <v>-52.97</v>
      </c>
      <c r="C117" s="16" t="s">
        <v>178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45527</v>
      </c>
      <c r="B118" s="6" t="n">
        <v>-10.04</v>
      </c>
      <c r="C118" s="16" t="s">
        <v>179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45618</v>
      </c>
      <c r="B119" s="6" t="n">
        <v>-54.37</v>
      </c>
      <c r="C119" s="16" t="s">
        <v>180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45618</v>
      </c>
      <c r="B120" s="6" t="n">
        <v>-58.42</v>
      </c>
      <c r="C120" s="16" t="s">
        <v>181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45618</v>
      </c>
      <c r="B121" s="6" t="n">
        <v>-11.07</v>
      </c>
      <c r="C121" s="16" t="s">
        <v>182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45643</v>
      </c>
      <c r="B122" s="6" t="n">
        <v>-3577</v>
      </c>
      <c r="C122" s="16" t="s">
        <v>183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45726</v>
      </c>
      <c r="B123" s="6" t="n">
        <v>-48.13</v>
      </c>
      <c r="C123" s="16" t="s">
        <v>184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45726</v>
      </c>
      <c r="B124" s="6" t="n">
        <v>-51.72</v>
      </c>
      <c r="C124" s="16" t="s">
        <v>185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45726</v>
      </c>
      <c r="B125" s="6" t="n">
        <v>-9.8</v>
      </c>
      <c r="C125" s="16" t="s">
        <v>186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45800</v>
      </c>
      <c r="B126" s="6" t="n">
        <v>-43.06</v>
      </c>
      <c r="C126" s="16" t="s">
        <v>187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45800</v>
      </c>
      <c r="B127" s="6" t="n">
        <v>-46.27</v>
      </c>
      <c r="C127" s="16" t="s">
        <v>188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45800</v>
      </c>
      <c r="B128" s="6" t="n">
        <v>-8.77</v>
      </c>
      <c r="C128" s="16" t="s">
        <v>189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45811</v>
      </c>
      <c r="B129" s="6" t="n">
        <v>-3765</v>
      </c>
      <c r="C129" s="16" t="s">
        <v>190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45845</v>
      </c>
      <c r="B130" s="6" t="n">
        <v>-5176</v>
      </c>
      <c r="C130" s="16" t="s">
        <v>174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45847</v>
      </c>
      <c r="B131" s="6" t="n">
        <v>-18604</v>
      </c>
      <c r="C131" s="16" t="s">
        <v>191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45856</v>
      </c>
      <c r="B132" s="6" t="n">
        <v>-5152.8</v>
      </c>
      <c r="C132" s="16" t="s">
        <v>192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45891</v>
      </c>
      <c r="B133" s="6" t="n">
        <v>-43.34</v>
      </c>
      <c r="C133" s="16" t="s">
        <v>193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45891</v>
      </c>
      <c r="B134" s="6" t="n">
        <v>-46.57</v>
      </c>
      <c r="C134" s="16" t="s">
        <v>194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45891</v>
      </c>
      <c r="B135" s="6" t="n">
        <v>-8.83</v>
      </c>
      <c r="C135" s="16" t="s">
        <v>195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45985</v>
      </c>
      <c r="B136" s="6" t="n">
        <v>-42.67</v>
      </c>
      <c r="C136" s="16" t="s">
        <v>196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45985</v>
      </c>
      <c r="B137" s="6" t="n">
        <v>-45.85</v>
      </c>
      <c r="C137" s="16" t="s">
        <v>197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45985</v>
      </c>
      <c r="B138" s="6" t="n">
        <v>-8.69</v>
      </c>
      <c r="C138" s="16" t="s">
        <v>198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46013</v>
      </c>
      <c r="B139" s="6" t="n">
        <v>-4246.7</v>
      </c>
      <c r="C139" s="16" t="s">
        <v>199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46028</v>
      </c>
      <c r="B140" s="6" t="n">
        <v>-10565</v>
      </c>
      <c r="C140" s="16" t="s">
        <v>200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46034</v>
      </c>
      <c r="B141" s="6" t="n">
        <v>-2763</v>
      </c>
      <c r="C141" s="16" t="s">
        <v>201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46090</v>
      </c>
      <c r="B142" s="6" t="n">
        <v>-42.74</v>
      </c>
      <c r="C142" s="16" t="s">
        <v>202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46090</v>
      </c>
      <c r="B143" s="6" t="n">
        <v>-45.93</v>
      </c>
      <c r="C143" s="16" t="s">
        <v>203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46090</v>
      </c>
      <c r="B144" s="6" t="n">
        <v>-8.71</v>
      </c>
      <c r="C144" s="16" t="s">
        <v>204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46146</v>
      </c>
      <c r="B145" s="6" t="n">
        <v>-1935</v>
      </c>
      <c r="C145" s="16" t="s">
        <v>205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46164</v>
      </c>
      <c r="B146" s="6" t="n">
        <v>-38.23</v>
      </c>
      <c r="C146" s="16" t="s">
        <v>206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46164</v>
      </c>
      <c r="B147" s="6" t="n">
        <v>-41.08</v>
      </c>
      <c r="C147" s="16" t="s">
        <v>207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46164</v>
      </c>
      <c r="B148" s="6" t="n">
        <v>-7.79</v>
      </c>
      <c r="C148" s="16" t="s">
        <v>208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46168</v>
      </c>
      <c r="B149" s="6" t="n">
        <v>-2071</v>
      </c>
      <c r="C149" s="16" t="s">
        <v>209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2" t="n">
        <v>46213.999641204</v>
      </c>
      <c r="B150" s="5" t="n">
        <v>-501623.57</v>
      </c>
      <c r="C150" s="14" t="s">
        <v>210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/>
      <c r="B151" s="9" t="s">
        <f>=XIRR(B2:B150,A2:A150)</f>
      </c>
      <c r="C151" s="16" t="s">
        <v>211</v>
      </c>
      <c r="D151" s="16"/>
      <c r="E151" s="16"/>
      <c r="F151" s="7"/>
      <c r="G151" s="2" t="s">
        <v>212</v>
      </c>
      <c r="H151" s="6" t="s">
        <f>=SUM(I2:H150)/365</f>
      </c>
    </row>
    <row collapsed="false" customFormat="false" customHeight="false" hidden="false" ht="12.1" outlineLevel="0" r="152">
      <c r="A152" s="13"/>
      <c r="B152" s="5" t="s">
        <f>=-SUM(B2:B150)</f>
      </c>
      <c r="C152" s="16" t="s">
        <v>213</v>
      </c>
      <c r="D152" s="16"/>
      <c r="E152" s="16"/>
      <c r="F152" s="7"/>
      <c r="G152" s="14" t="s">
        <v>214</v>
      </c>
      <c r="H152" s="9" t="s">
        <f>=B152/H151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35</v>
      </c>
      <c r="O1" s="0"/>
      <c r="P1" s="0"/>
      <c r="Q1" s="4" t="s">
        <v>39</v>
      </c>
      <c r="R1" s="0"/>
      <c r="S1" s="0"/>
      <c r="T1" s="4" t="s">
        <v>43</v>
      </c>
      <c r="U1" s="0"/>
      <c r="V1" s="0"/>
      <c r="W1" s="4" t="s">
        <v>47</v>
      </c>
      <c r="X1" s="0"/>
      <c r="Y1" s="0"/>
      <c r="Z1" s="4" t="s">
        <v>50</v>
      </c>
      <c r="AA1" s="0"/>
      <c r="AB1" s="0"/>
      <c r="AC1" s="4" t="s">
        <v>54</v>
      </c>
      <c r="AD1" s="0"/>
      <c r="AE1" s="0"/>
      <c r="AF1" s="4" t="s">
        <v>59</v>
      </c>
      <c r="AG1" s="0"/>
      <c r="AH1" s="0"/>
      <c r="AI1" s="4" t="s">
        <v>63</v>
      </c>
      <c r="AJ1" s="0"/>
      <c r="AK1" s="0"/>
      <c r="AL1" s="4" t="s">
        <v>66</v>
      </c>
      <c r="AM1" s="0"/>
    </row>
    <row collapsed="false" customFormat="false" customHeight="false" hidden="false" ht="12.1" outlineLevel="0" r="2">
      <c r="A2" s="11" t="n">
        <v>44313</v>
      </c>
      <c r="B2" s="6" t="n">
        <v>10016.95</v>
      </c>
      <c r="C2" s="0" t="s">
        <v>215</v>
      </c>
      <c r="D2" s="11" t="n">
        <v>44174</v>
      </c>
      <c r="E2" s="6" t="n">
        <v>130990.71</v>
      </c>
      <c r="F2" s="0" t="s">
        <v>215</v>
      </c>
      <c r="G2" s="11" t="n">
        <v>44421</v>
      </c>
      <c r="H2" s="6" t="n">
        <v>24707.11</v>
      </c>
      <c r="I2" s="0" t="s">
        <v>215</v>
      </c>
      <c r="J2" s="11" t="n">
        <v>43913</v>
      </c>
      <c r="K2" s="6" t="n">
        <v>11149.12</v>
      </c>
      <c r="L2" s="0" t="s">
        <v>215</v>
      </c>
      <c r="M2" s="11" t="n">
        <v>43913</v>
      </c>
      <c r="N2" s="6" t="n">
        <v>1701.38</v>
      </c>
      <c r="O2" s="0" t="s">
        <v>215</v>
      </c>
      <c r="P2" s="11" t="n">
        <v>44056</v>
      </c>
      <c r="Q2" s="6" t="n">
        <v>58301.88</v>
      </c>
      <c r="R2" s="0" t="s">
        <v>215</v>
      </c>
      <c r="S2" s="11" t="n">
        <v>44049</v>
      </c>
      <c r="T2" s="6" t="n">
        <v>41600.8</v>
      </c>
      <c r="U2" s="0" t="s">
        <v>215</v>
      </c>
      <c r="V2" s="11" t="n">
        <v>44075</v>
      </c>
      <c r="W2" s="6" t="n">
        <v>53781.24</v>
      </c>
      <c r="X2" s="0" t="s">
        <v>215</v>
      </c>
      <c r="Y2" s="11" t="n">
        <v>44362</v>
      </c>
      <c r="Z2" s="6" t="n">
        <v>59302.47</v>
      </c>
      <c r="AA2" s="0" t="s">
        <v>215</v>
      </c>
      <c r="AB2" s="11" t="n">
        <v>44161</v>
      </c>
      <c r="AC2" s="6" t="n">
        <v>6441.594945</v>
      </c>
      <c r="AD2" s="0" t="s">
        <v>216</v>
      </c>
      <c r="AE2" s="11" t="n">
        <v>43934</v>
      </c>
      <c r="AF2" s="6" t="n">
        <v>42956.16</v>
      </c>
      <c r="AG2" s="0" t="s">
        <v>215</v>
      </c>
      <c r="AH2" s="11" t="n">
        <v>44092</v>
      </c>
      <c r="AI2" s="6" t="n">
        <v>89041.67</v>
      </c>
      <c r="AJ2" s="0" t="s">
        <v>215</v>
      </c>
      <c r="AK2" s="11" t="n">
        <v>44165</v>
      </c>
      <c r="AL2" s="6" t="n">
        <v>-439.55</v>
      </c>
      <c r="AM2" s="0" t="s">
        <v>217</v>
      </c>
    </row>
    <row collapsed="false" customFormat="false" customHeight="false" hidden="false" ht="12.1" outlineLevel="0" r="3">
      <c r="A3" s="11" t="n">
        <v>44313</v>
      </c>
      <c r="B3" s="6" t="n">
        <v>45071.71</v>
      </c>
      <c r="C3" s="0" t="s">
        <v>215</v>
      </c>
      <c r="D3" s="11" t="n">
        <v>44174</v>
      </c>
      <c r="E3" s="6" t="n">
        <v>5779.01</v>
      </c>
      <c r="F3" s="0" t="s">
        <v>215</v>
      </c>
      <c r="G3" s="11" t="n">
        <v>44421</v>
      </c>
      <c r="H3" s="6" t="n">
        <v>41993.58</v>
      </c>
      <c r="I3" s="0" t="s">
        <v>215</v>
      </c>
      <c r="J3" s="11" t="n">
        <v>43913</v>
      </c>
      <c r="K3" s="6" t="n">
        <v>3715.98</v>
      </c>
      <c r="L3" s="0" t="s">
        <v>215</v>
      </c>
      <c r="M3" s="11" t="n">
        <v>43914</v>
      </c>
      <c r="N3" s="6" t="n">
        <v>-1732.9</v>
      </c>
      <c r="O3" s="0" t="s">
        <v>217</v>
      </c>
      <c r="P3" s="11" t="n">
        <v>44056</v>
      </c>
      <c r="Q3" s="6" t="n">
        <v>5294.16</v>
      </c>
      <c r="R3" s="0" t="s">
        <v>215</v>
      </c>
      <c r="S3" s="11" t="n">
        <v>44189</v>
      </c>
      <c r="T3" s="6" t="n">
        <v>-1084.7</v>
      </c>
      <c r="U3" s="0" t="s">
        <v>104</v>
      </c>
      <c r="V3" s="11" t="n">
        <v>44075</v>
      </c>
      <c r="W3" s="6" t="n">
        <v>3357.82</v>
      </c>
      <c r="X3" s="0" t="s">
        <v>215</v>
      </c>
      <c r="Y3" s="11" t="n">
        <v>44392</v>
      </c>
      <c r="Z3" s="6" t="n">
        <v>-485</v>
      </c>
      <c r="AA3" s="0" t="s">
        <v>115</v>
      </c>
      <c r="AB3" s="11" t="n">
        <v>44337</v>
      </c>
      <c r="AC3" s="6" t="n">
        <v>-36.06</v>
      </c>
      <c r="AD3" s="0" t="s">
        <v>108</v>
      </c>
      <c r="AE3" s="11" t="n">
        <v>43991</v>
      </c>
      <c r="AF3" s="6" t="n">
        <v>-895.6</v>
      </c>
      <c r="AG3" s="0" t="s">
        <v>89</v>
      </c>
      <c r="AH3" s="11" t="n">
        <v>44092</v>
      </c>
      <c r="AI3" s="6" t="n">
        <v>3710.07</v>
      </c>
      <c r="AJ3" s="0" t="s">
        <v>215</v>
      </c>
      <c r="AK3" s="11" t="n">
        <v>44337</v>
      </c>
      <c r="AL3" s="6" t="n">
        <v>-7.36</v>
      </c>
      <c r="AM3" s="0" t="s">
        <v>110</v>
      </c>
    </row>
    <row collapsed="false" customFormat="false" customHeight="false" hidden="false" ht="12.1" outlineLevel="0" r="4">
      <c r="A4" s="11" t="n">
        <v>44313</v>
      </c>
      <c r="B4" s="6" t="n">
        <v>105156.82</v>
      </c>
      <c r="C4" s="0" t="s">
        <v>215</v>
      </c>
      <c r="D4" s="11" t="n">
        <v>44382</v>
      </c>
      <c r="E4" s="6" t="n">
        <v>-8240.4</v>
      </c>
      <c r="F4" s="0" t="s">
        <v>112</v>
      </c>
      <c r="G4" s="11" t="n">
        <v>44421</v>
      </c>
      <c r="H4" s="6" t="n">
        <v>12351.06</v>
      </c>
      <c r="I4" s="0" t="s">
        <v>215</v>
      </c>
      <c r="J4" s="11" t="n">
        <v>43913</v>
      </c>
      <c r="K4" s="6" t="n">
        <v>9289.44</v>
      </c>
      <c r="L4" s="0" t="s">
        <v>215</v>
      </c>
      <c r="M4" s="11" t="n">
        <v>43986</v>
      </c>
      <c r="N4" s="6" t="n">
        <v>38659.48</v>
      </c>
      <c r="O4" s="0" t="s">
        <v>215</v>
      </c>
      <c r="P4" s="11" t="n">
        <v>44179</v>
      </c>
      <c r="Q4" s="6" t="n">
        <v>-64551.24</v>
      </c>
      <c r="R4" s="0" t="s">
        <v>217</v>
      </c>
      <c r="S4" s="11" t="n">
        <v>44251</v>
      </c>
      <c r="T4" s="6" t="n">
        <v>-24397.08</v>
      </c>
      <c r="U4" s="0" t="s">
        <v>217</v>
      </c>
      <c r="V4" s="11" t="n">
        <v>44116</v>
      </c>
      <c r="W4" s="6" t="n">
        <v>-1321.1</v>
      </c>
      <c r="X4" s="0" t="s">
        <v>100</v>
      </c>
      <c r="Y4" s="11" t="n">
        <v>45126</v>
      </c>
      <c r="Z4" s="6" t="n">
        <v>-642</v>
      </c>
      <c r="AA4" s="0" t="s">
        <v>155</v>
      </c>
      <c r="AB4" s="11" t="n">
        <v>44337</v>
      </c>
      <c r="AC4" s="6" t="n">
        <v>-38.78</v>
      </c>
      <c r="AD4" s="0" t="s">
        <v>109</v>
      </c>
      <c r="AE4" s="11" t="n">
        <v>43993</v>
      </c>
      <c r="AF4" s="6" t="n">
        <v>-37997.66</v>
      </c>
      <c r="AG4" s="0" t="s">
        <v>217</v>
      </c>
      <c r="AH4" s="11" t="n">
        <v>46213</v>
      </c>
      <c r="AI4" s="8" t="s">
        <f>=-Портфель!K13</f>
      </c>
      <c r="AJ4" s="0" t="s">
        <v>218</v>
      </c>
      <c r="AK4" s="11" t="n">
        <v>44431</v>
      </c>
      <c r="AL4" s="6" t="n">
        <v>-7.44</v>
      </c>
      <c r="AM4" s="0" t="s">
        <v>118</v>
      </c>
    </row>
    <row collapsed="false" customFormat="false" customHeight="false" hidden="false" ht="12.1" outlineLevel="0" r="5">
      <c r="A5" s="11" t="n">
        <v>44313</v>
      </c>
      <c r="B5" s="6" t="n">
        <v>5009.47</v>
      </c>
      <c r="C5" s="0" t="s">
        <v>215</v>
      </c>
      <c r="D5" s="11" t="n">
        <v>45112</v>
      </c>
      <c r="E5" s="6" t="n">
        <v>-5312</v>
      </c>
      <c r="F5" s="0" t="s">
        <v>154</v>
      </c>
      <c r="G5" s="11" t="n">
        <v>44421</v>
      </c>
      <c r="H5" s="6" t="n">
        <v>2470.71</v>
      </c>
      <c r="I5" s="0" t="s">
        <v>215</v>
      </c>
      <c r="J5" s="11" t="n">
        <v>43913</v>
      </c>
      <c r="K5" s="6" t="n">
        <v>3715.58</v>
      </c>
      <c r="L5" s="0" t="s">
        <v>215</v>
      </c>
      <c r="M5" s="11" t="n">
        <v>43986</v>
      </c>
      <c r="N5" s="6" t="n">
        <v>2035.11</v>
      </c>
      <c r="O5" s="0" t="s">
        <v>215</v>
      </c>
      <c r="P5" s="11" t="n">
        <v>44186</v>
      </c>
      <c r="Q5" s="6" t="n">
        <v>5052</v>
      </c>
      <c r="R5" s="0" t="s">
        <v>215</v>
      </c>
      <c r="S5" s="11" t="n">
        <v>44251</v>
      </c>
      <c r="T5" s="6" t="n">
        <v>-24413.06</v>
      </c>
      <c r="U5" s="0" t="s">
        <v>217</v>
      </c>
      <c r="V5" s="11" t="n">
        <v>44385</v>
      </c>
      <c r="W5" s="6" t="n">
        <v>-3920.7</v>
      </c>
      <c r="X5" s="0" t="s">
        <v>113</v>
      </c>
      <c r="Y5" s="11" t="n">
        <v>45490</v>
      </c>
      <c r="Z5" s="6" t="n">
        <v>-814</v>
      </c>
      <c r="AA5" s="0" t="s">
        <v>175</v>
      </c>
      <c r="AB5" s="11" t="n">
        <v>44431</v>
      </c>
      <c r="AC5" s="6" t="n">
        <v>-36.44</v>
      </c>
      <c r="AD5" s="0" t="s">
        <v>116</v>
      </c>
      <c r="AE5" s="11" t="n">
        <v>43993</v>
      </c>
      <c r="AF5" s="6" t="n">
        <v>-1357.07</v>
      </c>
      <c r="AG5" s="0" t="s">
        <v>217</v>
      </c>
      <c r="AH5" s="0"/>
      <c r="AI5" s="10" t="s">
        <f>=XIRR(AI2:AI4,AH2:AH4)</f>
      </c>
      <c r="AJ5" s="0"/>
      <c r="AK5" s="11" t="n">
        <v>44522</v>
      </c>
      <c r="AL5" s="6" t="n">
        <v>-7.28</v>
      </c>
      <c r="AM5" s="0" t="s">
        <v>123</v>
      </c>
    </row>
    <row collapsed="false" customFormat="false" customHeight="false" hidden="false" ht="12.1" outlineLevel="0" r="6">
      <c r="A6" s="11" t="n">
        <v>44313</v>
      </c>
      <c r="B6" s="6" t="n">
        <v>5008.47</v>
      </c>
      <c r="C6" s="0" t="s">
        <v>215</v>
      </c>
      <c r="D6" s="11" t="n">
        <v>45298</v>
      </c>
      <c r="E6" s="6" t="n">
        <v>-7807.4</v>
      </c>
      <c r="F6" s="0" t="s">
        <v>164</v>
      </c>
      <c r="G6" s="11" t="n">
        <v>44547</v>
      </c>
      <c r="H6" s="6" t="n">
        <v>-2114.45</v>
      </c>
      <c r="I6" s="0" t="s">
        <v>125</v>
      </c>
      <c r="J6" s="11" t="n">
        <v>43913</v>
      </c>
      <c r="K6" s="6" t="n">
        <v>-28132.49</v>
      </c>
      <c r="L6" s="0" t="s">
        <v>217</v>
      </c>
      <c r="M6" s="11" t="n">
        <v>44028</v>
      </c>
      <c r="N6" s="6" t="n">
        <v>-2652</v>
      </c>
      <c r="O6" s="0" t="s">
        <v>94</v>
      </c>
      <c r="P6" s="11" t="n">
        <v>44186</v>
      </c>
      <c r="Q6" s="6" t="n">
        <v>45490.5</v>
      </c>
      <c r="R6" s="0" t="s">
        <v>215</v>
      </c>
      <c r="S6" s="11" t="n">
        <v>44305</v>
      </c>
      <c r="T6" s="6" t="n">
        <v>102190.77</v>
      </c>
      <c r="U6" s="0" t="s">
        <v>215</v>
      </c>
      <c r="V6" s="11" t="n">
        <v>44481</v>
      </c>
      <c r="W6" s="6" t="n">
        <v>-1560.5</v>
      </c>
      <c r="X6" s="0" t="s">
        <v>120</v>
      </c>
      <c r="Y6" s="11" t="n">
        <v>46213</v>
      </c>
      <c r="Z6" s="8" t="s">
        <f>=-Портфель!K10</f>
      </c>
      <c r="AA6" s="0" t="s">
        <v>218</v>
      </c>
      <c r="AB6" s="11" t="n">
        <v>44431</v>
      </c>
      <c r="AC6" s="6" t="n">
        <v>-39.18</v>
      </c>
      <c r="AD6" s="0" t="s">
        <v>117</v>
      </c>
      <c r="AE6" s="11" t="n">
        <v>43993</v>
      </c>
      <c r="AF6" s="6" t="n">
        <v>-5428.24</v>
      </c>
      <c r="AG6" s="0" t="s">
        <v>217</v>
      </c>
      <c r="AH6" s="0"/>
      <c r="AI6" s="8" t="s">
        <f>=-SUM(AI2:AI4)</f>
      </c>
      <c r="AJ6" s="0" t="s">
        <v>219</v>
      </c>
      <c r="AK6" s="11" t="n">
        <v>44615</v>
      </c>
      <c r="AL6" s="6" t="n">
        <v>-8.85</v>
      </c>
      <c r="AM6" s="0" t="s">
        <v>130</v>
      </c>
    </row>
    <row collapsed="false" customFormat="false" customHeight="false" hidden="false" ht="12.1" outlineLevel="0" r="7">
      <c r="A7" s="11" t="n">
        <v>46013</v>
      </c>
      <c r="B7" s="6" t="n">
        <v>-4246.7</v>
      </c>
      <c r="C7" s="0" t="s">
        <v>199</v>
      </c>
      <c r="D7" s="11" t="n">
        <v>45493</v>
      </c>
      <c r="E7" s="6" t="n">
        <v>-13923.4</v>
      </c>
      <c r="F7" s="0" t="s">
        <v>176</v>
      </c>
      <c r="G7" s="11" t="n">
        <v>45847</v>
      </c>
      <c r="H7" s="6" t="n">
        <v>-18604</v>
      </c>
      <c r="I7" s="0" t="s">
        <v>191</v>
      </c>
      <c r="J7" s="11" t="n">
        <v>43920</v>
      </c>
      <c r="K7" s="6" t="n">
        <v>51165.33</v>
      </c>
      <c r="L7" s="0" t="s">
        <v>215</v>
      </c>
      <c r="M7" s="11" t="n">
        <v>44183</v>
      </c>
      <c r="N7" s="6" t="n">
        <v>-41647.11</v>
      </c>
      <c r="O7" s="0" t="s">
        <v>217</v>
      </c>
      <c r="P7" s="11" t="n">
        <v>44223</v>
      </c>
      <c r="Q7" s="6" t="n">
        <v>-54971.88</v>
      </c>
      <c r="R7" s="0" t="s">
        <v>217</v>
      </c>
      <c r="S7" s="11" t="n">
        <v>44313</v>
      </c>
      <c r="T7" s="6" t="n">
        <v>-103640.12</v>
      </c>
      <c r="U7" s="0" t="s">
        <v>217</v>
      </c>
      <c r="V7" s="11" t="n">
        <v>44754</v>
      </c>
      <c r="W7" s="6" t="n">
        <v>-5006.5</v>
      </c>
      <c r="X7" s="0" t="s">
        <v>135</v>
      </c>
      <c r="Y7" s="0"/>
      <c r="Z7" s="10" t="s">
        <f>=XIRR(Z2:Z6,Y2:Y6)</f>
      </c>
      <c r="AA7" s="0"/>
      <c r="AB7" s="11" t="n">
        <v>44522</v>
      </c>
      <c r="AC7" s="6" t="n">
        <v>-35.65</v>
      </c>
      <c r="AD7" s="0" t="s">
        <v>121</v>
      </c>
      <c r="AE7" s="11" t="n">
        <v>44042</v>
      </c>
      <c r="AF7" s="6" t="n">
        <v>1434.6</v>
      </c>
      <c r="AG7" s="0" t="s">
        <v>215</v>
      </c>
      <c r="AH7" s="0"/>
      <c r="AI7" s="0"/>
      <c r="AJ7" s="0"/>
      <c r="AK7" s="11" t="n">
        <v>44704</v>
      </c>
      <c r="AL7" s="6" t="n">
        <v>-6.48</v>
      </c>
      <c r="AM7" s="0" t="s">
        <v>133</v>
      </c>
    </row>
    <row collapsed="false" customFormat="false" customHeight="false" hidden="false" ht="12.1" outlineLevel="0" r="8">
      <c r="A8" s="11" t="n">
        <v>46168</v>
      </c>
      <c r="B8" s="6" t="n">
        <v>-2071</v>
      </c>
      <c r="C8" s="0" t="s">
        <v>209</v>
      </c>
      <c r="D8" s="11" t="n">
        <v>46213</v>
      </c>
      <c r="E8" s="8" t="s">
        <f>=-Портфель!K3</f>
      </c>
      <c r="F8" s="0" t="s">
        <v>218</v>
      </c>
      <c r="G8" s="11" t="n">
        <v>46028</v>
      </c>
      <c r="H8" s="6" t="n">
        <v>-10565</v>
      </c>
      <c r="I8" s="0" t="s">
        <v>200</v>
      </c>
      <c r="J8" s="11" t="n">
        <v>43936</v>
      </c>
      <c r="K8" s="6" t="n">
        <v>-55044.42</v>
      </c>
      <c r="L8" s="0" t="s">
        <v>217</v>
      </c>
      <c r="M8" s="11" t="n">
        <v>44329</v>
      </c>
      <c r="N8" s="6" t="n">
        <v>94656.15</v>
      </c>
      <c r="O8" s="0" t="s">
        <v>215</v>
      </c>
      <c r="P8" s="11" t="n">
        <v>44272</v>
      </c>
      <c r="Q8" s="6" t="n">
        <v>50743.13</v>
      </c>
      <c r="R8" s="0" t="s">
        <v>215</v>
      </c>
      <c r="S8" s="11" t="n">
        <v>44361</v>
      </c>
      <c r="T8" s="6" t="n">
        <v>78888.64</v>
      </c>
      <c r="U8" s="0" t="s">
        <v>215</v>
      </c>
      <c r="V8" s="11" t="n">
        <v>45106</v>
      </c>
      <c r="W8" s="6" t="n">
        <v>-5071.3</v>
      </c>
      <c r="X8" s="0" t="s">
        <v>153</v>
      </c>
      <c r="Y8" s="0"/>
      <c r="Z8" s="8" t="s">
        <f>=-SUM(Z2:Z6)</f>
      </c>
      <c r="AA8" s="0" t="s">
        <v>219</v>
      </c>
      <c r="AB8" s="11" t="n">
        <v>44522</v>
      </c>
      <c r="AC8" s="6" t="n">
        <v>-38.34</v>
      </c>
      <c r="AD8" s="0" t="s">
        <v>122</v>
      </c>
      <c r="AE8" s="11" t="n">
        <v>44042</v>
      </c>
      <c r="AF8" s="6" t="n">
        <v>50210.77</v>
      </c>
      <c r="AG8" s="0" t="s">
        <v>215</v>
      </c>
      <c r="AH8" s="0"/>
      <c r="AI8" s="0"/>
      <c r="AJ8" s="0"/>
      <c r="AK8" s="11" t="n">
        <v>44796</v>
      </c>
      <c r="AL8" s="6" t="n">
        <v>-6.57</v>
      </c>
      <c r="AM8" s="0" t="s">
        <v>138</v>
      </c>
    </row>
    <row collapsed="false" customFormat="false" customHeight="false" hidden="false" ht="12.1" outlineLevel="0" r="9">
      <c r="A9" s="11" t="n">
        <v>46213</v>
      </c>
      <c r="B9" s="8" t="s">
        <f>=-Портфель!K2</f>
      </c>
      <c r="C9" s="0" t="s">
        <v>218</v>
      </c>
      <c r="D9" s="0"/>
      <c r="E9" s="10" t="s">
        <f>=XIRR(E2:E8,D2:D8)</f>
      </c>
      <c r="F9" s="0"/>
      <c r="G9" s="11" t="n">
        <v>46213</v>
      </c>
      <c r="H9" s="8" t="s">
        <f>=-Портфель!K4</f>
      </c>
      <c r="I9" s="0" t="s">
        <v>218</v>
      </c>
      <c r="J9" s="11" t="n">
        <v>43944</v>
      </c>
      <c r="K9" s="6" t="n">
        <v>43845.36</v>
      </c>
      <c r="L9" s="0" t="s">
        <v>215</v>
      </c>
      <c r="M9" s="11" t="n">
        <v>44329</v>
      </c>
      <c r="N9" s="6" t="n">
        <v>4854.16</v>
      </c>
      <c r="O9" s="0" t="s">
        <v>215</v>
      </c>
      <c r="P9" s="11" t="n">
        <v>44361</v>
      </c>
      <c r="Q9" s="6" t="n">
        <v>-51712.13</v>
      </c>
      <c r="R9" s="0" t="s">
        <v>217</v>
      </c>
      <c r="S9" s="11" t="n">
        <v>44575</v>
      </c>
      <c r="T9" s="6" t="n">
        <v>-3975.51</v>
      </c>
      <c r="U9" s="0" t="s">
        <v>127</v>
      </c>
      <c r="V9" s="11" t="n">
        <v>45489</v>
      </c>
      <c r="W9" s="6" t="n">
        <v>-5176</v>
      </c>
      <c r="X9" s="0" t="s">
        <v>174</v>
      </c>
      <c r="Y9" s="0"/>
      <c r="Z9" s="0"/>
      <c r="AA9" s="0"/>
      <c r="AB9" s="11" t="n">
        <v>44615</v>
      </c>
      <c r="AC9" s="6" t="n">
        <v>-43.43</v>
      </c>
      <c r="AD9" s="0" t="s">
        <v>128</v>
      </c>
      <c r="AE9" s="11" t="n">
        <v>44042</v>
      </c>
      <c r="AF9" s="6" t="n">
        <v>2869.58</v>
      </c>
      <c r="AG9" s="0" t="s">
        <v>215</v>
      </c>
      <c r="AH9" s="0"/>
      <c r="AI9" s="0"/>
      <c r="AJ9" s="0"/>
      <c r="AK9" s="11" t="n">
        <v>44887</v>
      </c>
      <c r="AL9" s="6" t="n">
        <v>-6.68</v>
      </c>
      <c r="AM9" s="0" t="s">
        <v>142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8" t="s">
        <f>=-SUM(E2:E8)</f>
      </c>
      <c r="F10" s="0" t="s">
        <v>219</v>
      </c>
      <c r="G10" s="0"/>
      <c r="H10" s="10" t="s">
        <f>=XIRR(H2:H9,G2:G9)</f>
      </c>
      <c r="I10" s="0"/>
      <c r="J10" s="11" t="n">
        <v>43955</v>
      </c>
      <c r="K10" s="6" t="n">
        <v>-44538.52</v>
      </c>
      <c r="L10" s="0" t="s">
        <v>217</v>
      </c>
      <c r="M10" s="11" t="n">
        <v>44392</v>
      </c>
      <c r="N10" s="6" t="n">
        <v>-4476.5</v>
      </c>
      <c r="O10" s="0" t="s">
        <v>114</v>
      </c>
      <c r="P10" s="11" t="n">
        <v>44389</v>
      </c>
      <c r="Q10" s="6" t="n">
        <v>52808.57</v>
      </c>
      <c r="R10" s="0" t="s">
        <v>215</v>
      </c>
      <c r="S10" s="11" t="n">
        <v>44726</v>
      </c>
      <c r="T10" s="6" t="n">
        <v>-3043.66</v>
      </c>
      <c r="U10" s="0" t="s">
        <v>134</v>
      </c>
      <c r="V10" s="11" t="n">
        <v>45845</v>
      </c>
      <c r="W10" s="6" t="n">
        <v>-5176</v>
      </c>
      <c r="X10" s="0" t="s">
        <v>174</v>
      </c>
      <c r="Y10" s="0"/>
      <c r="Z10" s="0"/>
      <c r="AA10" s="0"/>
      <c r="AB10" s="11" t="n">
        <v>44615</v>
      </c>
      <c r="AC10" s="6" t="n">
        <v>-46.66</v>
      </c>
      <c r="AD10" s="0" t="s">
        <v>129</v>
      </c>
      <c r="AE10" s="11" t="n">
        <v>44075</v>
      </c>
      <c r="AF10" s="6" t="n">
        <v>-1524.95</v>
      </c>
      <c r="AG10" s="0" t="s">
        <v>217</v>
      </c>
      <c r="AH10" s="0"/>
      <c r="AI10" s="0"/>
      <c r="AJ10" s="0"/>
      <c r="AK10" s="11" t="n">
        <v>44993</v>
      </c>
      <c r="AL10" s="6" t="n">
        <v>-8.3</v>
      </c>
      <c r="AM10" s="0" t="s">
        <v>147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219</v>
      </c>
      <c r="D11" s="0"/>
      <c r="E11" s="0"/>
      <c r="F11" s="0"/>
      <c r="G11" s="0"/>
      <c r="H11" s="8" t="s">
        <f>=-SUM(H2:H9)</f>
      </c>
      <c r="I11" s="0" t="s">
        <v>219</v>
      </c>
      <c r="J11" s="11" t="n">
        <v>44106</v>
      </c>
      <c r="K11" s="6" t="n">
        <v>73239.21</v>
      </c>
      <c r="L11" s="0" t="s">
        <v>215</v>
      </c>
      <c r="M11" s="11" t="n">
        <v>44845</v>
      </c>
      <c r="N11" s="6" t="n">
        <v>-18202.3</v>
      </c>
      <c r="O11" s="0" t="s">
        <v>139</v>
      </c>
      <c r="P11" s="11" t="n">
        <v>44551</v>
      </c>
      <c r="Q11" s="6" t="n">
        <v>-2366</v>
      </c>
      <c r="R11" s="0" t="s">
        <v>126</v>
      </c>
      <c r="S11" s="11" t="n">
        <v>45286</v>
      </c>
      <c r="T11" s="6" t="n">
        <v>-2388.99</v>
      </c>
      <c r="U11" s="0" t="s">
        <v>163</v>
      </c>
      <c r="V11" s="11" t="n">
        <v>46213</v>
      </c>
      <c r="W11" s="8" t="s">
        <f>=-Портфель!K9</f>
      </c>
      <c r="X11" s="0" t="s">
        <v>218</v>
      </c>
      <c r="Y11" s="0"/>
      <c r="Z11" s="0"/>
      <c r="AA11" s="0"/>
      <c r="AB11" s="11" t="n">
        <v>44704</v>
      </c>
      <c r="AC11" s="6" t="n">
        <v>-31.8</v>
      </c>
      <c r="AD11" s="0" t="s">
        <v>131</v>
      </c>
      <c r="AE11" s="11" t="n">
        <v>44075</v>
      </c>
      <c r="AF11" s="6" t="n">
        <v>-1524.95</v>
      </c>
      <c r="AG11" s="0" t="s">
        <v>217</v>
      </c>
      <c r="AH11" s="0"/>
      <c r="AI11" s="0"/>
      <c r="AJ11" s="0"/>
      <c r="AK11" s="11" t="n">
        <v>45069</v>
      </c>
      <c r="AL11" s="6" t="n">
        <v>-8.79</v>
      </c>
      <c r="AM11" s="0" t="s">
        <v>151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44106</v>
      </c>
      <c r="K12" s="6" t="n">
        <v>4182.7</v>
      </c>
      <c r="L12" s="0" t="s">
        <v>215</v>
      </c>
      <c r="M12" s="11" t="n">
        <v>46213</v>
      </c>
      <c r="N12" s="8" t="s">
        <f>=-Портфель!K6</f>
      </c>
      <c r="O12" s="0" t="s">
        <v>218</v>
      </c>
      <c r="P12" s="11" t="n">
        <v>44916</v>
      </c>
      <c r="Q12" s="6" t="n">
        <v>-1782</v>
      </c>
      <c r="R12" s="0" t="s">
        <v>143</v>
      </c>
      <c r="S12" s="11" t="n">
        <v>46213</v>
      </c>
      <c r="T12" s="8" t="s">
        <f>=-Портфель!K8</f>
      </c>
      <c r="U12" s="0" t="s">
        <v>218</v>
      </c>
      <c r="V12" s="0"/>
      <c r="W12" s="10" t="s">
        <f>=XIRR(W2:W11,V2:V11)</f>
      </c>
      <c r="X12" s="0"/>
      <c r="Y12" s="0"/>
      <c r="Z12" s="0"/>
      <c r="AA12" s="0"/>
      <c r="AB12" s="11" t="n">
        <v>44704</v>
      </c>
      <c r="AC12" s="6" t="n">
        <v>-34.17</v>
      </c>
      <c r="AD12" s="0" t="s">
        <v>132</v>
      </c>
      <c r="AE12" s="11" t="n">
        <v>44075</v>
      </c>
      <c r="AF12" s="6" t="n">
        <v>-7625.71</v>
      </c>
      <c r="AG12" s="0" t="s">
        <v>217</v>
      </c>
      <c r="AH12" s="0"/>
      <c r="AI12" s="0"/>
      <c r="AJ12" s="0"/>
      <c r="AK12" s="11" t="n">
        <v>45161</v>
      </c>
      <c r="AL12" s="6" t="n">
        <v>-10.35</v>
      </c>
      <c r="AM12" s="0" t="s">
        <v>158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44130</v>
      </c>
      <c r="K13" s="6" t="n">
        <v>-78341.27</v>
      </c>
      <c r="L13" s="0" t="s">
        <v>217</v>
      </c>
      <c r="M13" s="0"/>
      <c r="N13" s="10" t="s">
        <f>=XIRR(N2:N12,M2:M12)</f>
      </c>
      <c r="O13" s="0"/>
      <c r="P13" s="11" t="n">
        <v>44916</v>
      </c>
      <c r="Q13" s="6" t="n">
        <v>-3738</v>
      </c>
      <c r="R13" s="0" t="s">
        <v>144</v>
      </c>
      <c r="S13" s="0"/>
      <c r="T13" s="10" t="s">
        <f>=XIRR(T2:T12,S2:S12)</f>
      </c>
      <c r="U13" s="0"/>
      <c r="V13" s="0"/>
      <c r="W13" s="8" t="s">
        <f>=-SUM(W2:W11)</f>
      </c>
      <c r="X13" s="0" t="s">
        <v>219</v>
      </c>
      <c r="Y13" s="0"/>
      <c r="Z13" s="0"/>
      <c r="AA13" s="0"/>
      <c r="AB13" s="11" t="n">
        <v>44796</v>
      </c>
      <c r="AC13" s="6" t="n">
        <v>-32.26</v>
      </c>
      <c r="AD13" s="0" t="s">
        <v>136</v>
      </c>
      <c r="AE13" s="11" t="n">
        <v>44075</v>
      </c>
      <c r="AF13" s="6" t="n">
        <v>-1525.34</v>
      </c>
      <c r="AG13" s="0" t="s">
        <v>217</v>
      </c>
      <c r="AH13" s="0"/>
      <c r="AI13" s="0"/>
      <c r="AJ13" s="0"/>
      <c r="AK13" s="11" t="n">
        <v>45252</v>
      </c>
      <c r="AL13" s="6" t="n">
        <v>-9.67</v>
      </c>
      <c r="AM13" s="0" t="s">
        <v>161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44181</v>
      </c>
      <c r="K14" s="6" t="n">
        <v>72413.35</v>
      </c>
      <c r="L14" s="0" t="s">
        <v>215</v>
      </c>
      <c r="M14" s="0"/>
      <c r="N14" s="8" t="s">
        <f>=-SUM(N2:N12)</f>
      </c>
      <c r="O14" s="0" t="s">
        <v>219</v>
      </c>
      <c r="P14" s="11" t="n">
        <v>45082</v>
      </c>
      <c r="Q14" s="6" t="n">
        <v>-3048</v>
      </c>
      <c r="R14" s="0" t="s">
        <v>152</v>
      </c>
      <c r="S14" s="0"/>
      <c r="T14" s="8" t="s">
        <f>=-SUM(T2:T12)</f>
      </c>
      <c r="U14" s="0" t="s">
        <v>219</v>
      </c>
      <c r="V14" s="0"/>
      <c r="W14" s="0"/>
      <c r="X14" s="0"/>
      <c r="Y14" s="0"/>
      <c r="Z14" s="0"/>
      <c r="AA14" s="0"/>
      <c r="AB14" s="11" t="n">
        <v>44796</v>
      </c>
      <c r="AC14" s="6" t="n">
        <v>-34.66</v>
      </c>
      <c r="AD14" s="0" t="s">
        <v>137</v>
      </c>
      <c r="AE14" s="11" t="n">
        <v>44075</v>
      </c>
      <c r="AF14" s="6" t="n">
        <v>-45766.26</v>
      </c>
      <c r="AG14" s="0" t="s">
        <v>217</v>
      </c>
      <c r="AH14" s="0"/>
      <c r="AI14" s="0"/>
      <c r="AJ14" s="0"/>
      <c r="AK14" s="11" t="n">
        <v>45359</v>
      </c>
      <c r="AL14" s="6" t="n">
        <v>-9.98</v>
      </c>
      <c r="AM14" s="0" t="s">
        <v>167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44181</v>
      </c>
      <c r="K15" s="6" t="n">
        <v>2783.83</v>
      </c>
      <c r="L15" s="0" t="s">
        <v>215</v>
      </c>
      <c r="M15" s="0"/>
      <c r="N15" s="0"/>
      <c r="O15" s="0"/>
      <c r="P15" s="11" t="n">
        <v>45277</v>
      </c>
      <c r="Q15" s="6" t="n">
        <v>-3111</v>
      </c>
      <c r="R15" s="0" t="s">
        <v>162</v>
      </c>
      <c r="S15" s="0"/>
      <c r="T15" s="0"/>
      <c r="U15" s="0"/>
      <c r="V15" s="0"/>
      <c r="W15" s="0"/>
      <c r="X15" s="0"/>
      <c r="Y15" s="0"/>
      <c r="Z15" s="0"/>
      <c r="AA15" s="0"/>
      <c r="AB15" s="11" t="n">
        <v>44887</v>
      </c>
      <c r="AC15" s="6" t="n">
        <v>-32.8</v>
      </c>
      <c r="AD15" s="0" t="s">
        <v>140</v>
      </c>
      <c r="AE15" s="11" t="n">
        <v>44251</v>
      </c>
      <c r="AF15" s="6" t="n">
        <v>46430.15</v>
      </c>
      <c r="AG15" s="0" t="s">
        <v>215</v>
      </c>
      <c r="AH15" s="0"/>
      <c r="AI15" s="0"/>
      <c r="AJ15" s="0"/>
      <c r="AK15" s="11" t="n">
        <v>45435</v>
      </c>
      <c r="AL15" s="6" t="n">
        <v>-9.92</v>
      </c>
      <c r="AM15" s="0" t="s">
        <v>171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44209</v>
      </c>
      <c r="K16" s="6" t="n">
        <v>-5707.83</v>
      </c>
      <c r="L16" s="0" t="s">
        <v>217</v>
      </c>
      <c r="M16" s="0"/>
      <c r="N16" s="0"/>
      <c r="O16" s="0"/>
      <c r="P16" s="11" t="n">
        <v>45419</v>
      </c>
      <c r="Q16" s="6" t="n">
        <v>-3466</v>
      </c>
      <c r="R16" s="0" t="s">
        <v>168</v>
      </c>
      <c r="S16" s="0"/>
      <c r="T16" s="0"/>
      <c r="U16" s="0"/>
      <c r="V16" s="0"/>
      <c r="W16" s="0"/>
      <c r="X16" s="0"/>
      <c r="Y16" s="0"/>
      <c r="Z16" s="0"/>
      <c r="AA16" s="0"/>
      <c r="AB16" s="11" t="n">
        <v>44887</v>
      </c>
      <c r="AC16" s="6" t="n">
        <v>-35.24</v>
      </c>
      <c r="AD16" s="0" t="s">
        <v>141</v>
      </c>
      <c r="AE16" s="11" t="n">
        <v>44251</v>
      </c>
      <c r="AF16" s="6" t="n">
        <v>2110.25</v>
      </c>
      <c r="AG16" s="0" t="s">
        <v>215</v>
      </c>
      <c r="AH16" s="0"/>
      <c r="AI16" s="0"/>
      <c r="AJ16" s="0"/>
      <c r="AK16" s="11" t="n">
        <v>45527</v>
      </c>
      <c r="AL16" s="6" t="n">
        <v>-10.04</v>
      </c>
      <c r="AM16" s="0" t="s">
        <v>179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44209</v>
      </c>
      <c r="K17" s="6" t="n">
        <v>-71348.02</v>
      </c>
      <c r="L17" s="0" t="s">
        <v>217</v>
      </c>
      <c r="M17" s="0"/>
      <c r="N17" s="0"/>
      <c r="O17" s="0"/>
      <c r="P17" s="11" t="n">
        <v>45643</v>
      </c>
      <c r="Q17" s="6" t="n">
        <v>-3577</v>
      </c>
      <c r="R17" s="0" t="s">
        <v>183</v>
      </c>
      <c r="S17" s="0"/>
      <c r="T17" s="0"/>
      <c r="U17" s="0"/>
      <c r="V17" s="0"/>
      <c r="W17" s="0"/>
      <c r="X17" s="0"/>
      <c r="Y17" s="0"/>
      <c r="Z17" s="0"/>
      <c r="AA17" s="0"/>
      <c r="AB17" s="11" t="n">
        <v>44993</v>
      </c>
      <c r="AC17" s="6" t="n">
        <v>-40.75</v>
      </c>
      <c r="AD17" s="0" t="s">
        <v>145</v>
      </c>
      <c r="AE17" s="11" t="n">
        <v>44253</v>
      </c>
      <c r="AF17" s="6" t="n">
        <v>-19374.36</v>
      </c>
      <c r="AG17" s="0" t="s">
        <v>217</v>
      </c>
      <c r="AH17" s="0"/>
      <c r="AI17" s="0"/>
      <c r="AJ17" s="0"/>
      <c r="AK17" s="11" t="n">
        <v>45618</v>
      </c>
      <c r="AL17" s="6" t="n">
        <v>-11.07</v>
      </c>
      <c r="AM17" s="0" t="s">
        <v>182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44280</v>
      </c>
      <c r="K18" s="6" t="n">
        <v>48441.04</v>
      </c>
      <c r="L18" s="0" t="s">
        <v>215</v>
      </c>
      <c r="M18" s="0"/>
      <c r="N18" s="0"/>
      <c r="O18" s="0"/>
      <c r="P18" s="11" t="n">
        <v>45811</v>
      </c>
      <c r="Q18" s="6" t="n">
        <v>-3765</v>
      </c>
      <c r="R18" s="0" t="s">
        <v>190</v>
      </c>
      <c r="S18" s="0"/>
      <c r="T18" s="0"/>
      <c r="U18" s="0"/>
      <c r="V18" s="0"/>
      <c r="W18" s="0"/>
      <c r="X18" s="0"/>
      <c r="Y18" s="0"/>
      <c r="Z18" s="0"/>
      <c r="AA18" s="0"/>
      <c r="AB18" s="11" t="n">
        <v>44993</v>
      </c>
      <c r="AC18" s="6" t="n">
        <v>-43.78</v>
      </c>
      <c r="AD18" s="0" t="s">
        <v>146</v>
      </c>
      <c r="AE18" s="11" t="n">
        <v>44253</v>
      </c>
      <c r="AF18" s="6" t="n">
        <v>-10763.53</v>
      </c>
      <c r="AG18" s="0" t="s">
        <v>217</v>
      </c>
      <c r="AH18" s="0"/>
      <c r="AI18" s="0"/>
      <c r="AJ18" s="0"/>
      <c r="AK18" s="11" t="n">
        <v>45726</v>
      </c>
      <c r="AL18" s="6" t="n">
        <v>-9.8</v>
      </c>
      <c r="AM18" s="0" t="s">
        <v>186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44280</v>
      </c>
      <c r="K19" s="6" t="n">
        <v>2850.87</v>
      </c>
      <c r="L19" s="0" t="s">
        <v>215</v>
      </c>
      <c r="M19" s="0"/>
      <c r="N19" s="0"/>
      <c r="O19" s="0"/>
      <c r="P19" s="11" t="n">
        <v>46034</v>
      </c>
      <c r="Q19" s="6" t="n">
        <v>-2763</v>
      </c>
      <c r="R19" s="0" t="s">
        <v>201</v>
      </c>
      <c r="S19" s="0"/>
      <c r="T19" s="0"/>
      <c r="U19" s="0"/>
      <c r="V19" s="0"/>
      <c r="W19" s="0"/>
      <c r="X19" s="0"/>
      <c r="Y19" s="0"/>
      <c r="Z19" s="0"/>
      <c r="AA19" s="0"/>
      <c r="AB19" s="11" t="n">
        <v>45069</v>
      </c>
      <c r="AC19" s="6" t="n">
        <v>-43.17</v>
      </c>
      <c r="AD19" s="0" t="s">
        <v>149</v>
      </c>
      <c r="AE19" s="11" t="n">
        <v>44253</v>
      </c>
      <c r="AF19" s="6" t="n">
        <v>-19385.15</v>
      </c>
      <c r="AG19" s="0" t="s">
        <v>217</v>
      </c>
      <c r="AH19" s="0"/>
      <c r="AI19" s="0"/>
      <c r="AJ19" s="0"/>
      <c r="AK19" s="11" t="n">
        <v>45800</v>
      </c>
      <c r="AL19" s="6" t="n">
        <v>-8.77</v>
      </c>
      <c r="AM19" s="0" t="s">
        <v>189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44327</v>
      </c>
      <c r="K20" s="6" t="n">
        <v>-54250.38</v>
      </c>
      <c r="L20" s="0" t="s">
        <v>217</v>
      </c>
      <c r="M20" s="0"/>
      <c r="N20" s="0"/>
      <c r="O20" s="0"/>
      <c r="P20" s="11" t="n">
        <v>46146</v>
      </c>
      <c r="Q20" s="6" t="n">
        <v>-1935</v>
      </c>
      <c r="R20" s="0" t="s">
        <v>205</v>
      </c>
      <c r="S20" s="0"/>
      <c r="T20" s="0"/>
      <c r="U20" s="0"/>
      <c r="V20" s="0"/>
      <c r="W20" s="0"/>
      <c r="X20" s="0"/>
      <c r="Y20" s="0"/>
      <c r="Z20" s="0"/>
      <c r="AA20" s="0"/>
      <c r="AB20" s="11" t="n">
        <v>45069</v>
      </c>
      <c r="AC20" s="6" t="n">
        <v>-46.38</v>
      </c>
      <c r="AD20" s="0" t="s">
        <v>150</v>
      </c>
      <c r="AE20" s="11" t="n">
        <v>44327</v>
      </c>
      <c r="AF20" s="6" t="n">
        <v>51632.16</v>
      </c>
      <c r="AG20" s="0" t="s">
        <v>215</v>
      </c>
      <c r="AH20" s="0"/>
      <c r="AI20" s="0"/>
      <c r="AJ20" s="0"/>
      <c r="AK20" s="11" t="n">
        <v>45891</v>
      </c>
      <c r="AL20" s="6" t="n">
        <v>-8.83</v>
      </c>
      <c r="AM20" s="0" t="s">
        <v>195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44328</v>
      </c>
      <c r="K21" s="6" t="n">
        <v>-2928</v>
      </c>
      <c r="L21" s="0" t="s">
        <v>107</v>
      </c>
      <c r="M21" s="0"/>
      <c r="N21" s="0"/>
      <c r="O21" s="0"/>
      <c r="P21" s="11" t="n">
        <v>46213</v>
      </c>
      <c r="Q21" s="8" t="s">
        <f>=-Портфель!K7</f>
      </c>
      <c r="R21" s="0" t="s">
        <v>218</v>
      </c>
      <c r="S21" s="0"/>
      <c r="T21" s="0"/>
      <c r="U21" s="0"/>
      <c r="V21" s="0"/>
      <c r="W21" s="0"/>
      <c r="X21" s="0"/>
      <c r="Y21" s="0"/>
      <c r="Z21" s="0"/>
      <c r="AA21" s="0"/>
      <c r="AB21" s="11" t="n">
        <v>45161</v>
      </c>
      <c r="AC21" s="6" t="n">
        <v>-50.82</v>
      </c>
      <c r="AD21" s="0" t="s">
        <v>156</v>
      </c>
      <c r="AE21" s="11" t="n">
        <v>44327</v>
      </c>
      <c r="AF21" s="6" t="n">
        <v>2718.29</v>
      </c>
      <c r="AG21" s="0" t="s">
        <v>215</v>
      </c>
      <c r="AH21" s="0"/>
      <c r="AI21" s="0"/>
      <c r="AJ21" s="0"/>
      <c r="AK21" s="11" t="n">
        <v>45985</v>
      </c>
      <c r="AL21" s="6" t="n">
        <v>-8.69</v>
      </c>
      <c r="AM21" s="0" t="s">
        <v>198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44420</v>
      </c>
      <c r="K22" s="6" t="n">
        <v>55822.45</v>
      </c>
      <c r="L22" s="0" t="s">
        <v>215</v>
      </c>
      <c r="M22" s="0"/>
      <c r="N22" s="0"/>
      <c r="O22" s="0"/>
      <c r="P22" s="0"/>
      <c r="Q22" s="10" t="s">
        <f>=XIRR(Q2:Q21,P2:P21)</f>
      </c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45161</v>
      </c>
      <c r="AC22" s="6" t="n">
        <v>-54.61</v>
      </c>
      <c r="AD22" s="0" t="s">
        <v>157</v>
      </c>
      <c r="AE22" s="11" t="n">
        <v>44370</v>
      </c>
      <c r="AF22" s="6" t="n">
        <v>-1342</v>
      </c>
      <c r="AG22" s="0" t="s">
        <v>111</v>
      </c>
      <c r="AH22" s="0"/>
      <c r="AI22" s="0"/>
      <c r="AJ22" s="0"/>
      <c r="AK22" s="11" t="n">
        <v>46090</v>
      </c>
      <c r="AL22" s="6" t="n">
        <v>-8.71</v>
      </c>
      <c r="AM22" s="0" t="s">
        <v>204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45057</v>
      </c>
      <c r="K23" s="6" t="n">
        <v>-3697</v>
      </c>
      <c r="L23" s="0" t="s">
        <v>148</v>
      </c>
      <c r="M23" s="0"/>
      <c r="N23" s="0"/>
      <c r="O23" s="0"/>
      <c r="P23" s="0"/>
      <c r="Q23" s="8" t="s">
        <f>=-SUM(Q2:Q21)</f>
      </c>
      <c r="R23" s="0" t="s">
        <v>219</v>
      </c>
      <c r="S23" s="0"/>
      <c r="T23" s="0"/>
      <c r="U23" s="0"/>
      <c r="V23" s="0"/>
      <c r="W23" s="0"/>
      <c r="X23" s="0"/>
      <c r="Y23" s="0"/>
      <c r="Z23" s="0"/>
      <c r="AA23" s="0"/>
      <c r="AB23" s="11" t="n">
        <v>45252</v>
      </c>
      <c r="AC23" s="6" t="n">
        <v>-47.45</v>
      </c>
      <c r="AD23" s="0" t="s">
        <v>159</v>
      </c>
      <c r="AE23" s="11" t="n">
        <v>44446</v>
      </c>
      <c r="AF23" s="6" t="n">
        <v>-2370</v>
      </c>
      <c r="AG23" s="0" t="s">
        <v>119</v>
      </c>
      <c r="AH23" s="0"/>
      <c r="AI23" s="0"/>
      <c r="AJ23" s="0"/>
      <c r="AK23" s="11" t="n">
        <v>46164</v>
      </c>
      <c r="AL23" s="6" t="n">
        <v>-7.79</v>
      </c>
      <c r="AM23" s="0" t="s">
        <v>208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45484</v>
      </c>
      <c r="K24" s="6" t="n">
        <v>-4925</v>
      </c>
      <c r="L24" s="0" t="s">
        <v>173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11" t="n">
        <v>45252</v>
      </c>
      <c r="AC24" s="6" t="n">
        <v>-50.99</v>
      </c>
      <c r="AD24" s="0" t="s">
        <v>160</v>
      </c>
      <c r="AE24" s="11" t="n">
        <v>44537</v>
      </c>
      <c r="AF24" s="6" t="n">
        <v>-2319</v>
      </c>
      <c r="AG24" s="0" t="s">
        <v>124</v>
      </c>
      <c r="AH24" s="0"/>
      <c r="AI24" s="0"/>
      <c r="AJ24" s="0"/>
      <c r="AK24" s="11" t="n">
        <v>46213</v>
      </c>
      <c r="AL24" s="8" t="s">
        <f>=-Портфель!K14</f>
      </c>
      <c r="AM24" s="0" t="s">
        <v>218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11" t="n">
        <v>45856</v>
      </c>
      <c r="K25" s="6" t="n">
        <v>-5152.8</v>
      </c>
      <c r="L25" s="0" t="s">
        <v>192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45359</v>
      </c>
      <c r="AC25" s="6" t="n">
        <v>-49</v>
      </c>
      <c r="AD25" s="0" t="s">
        <v>165</v>
      </c>
      <c r="AE25" s="11" t="n">
        <v>45439</v>
      </c>
      <c r="AF25" s="6" t="n">
        <v>-4425</v>
      </c>
      <c r="AG25" s="0" t="s">
        <v>172</v>
      </c>
      <c r="AH25" s="0"/>
      <c r="AI25" s="0"/>
      <c r="AJ25" s="0"/>
      <c r="AK25" s="0"/>
      <c r="AL25" s="10" t="s">
        <f>=XIRR(AL2:AL24,AK2:AK24)</f>
      </c>
      <c r="AM25" s="0"/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11" t="n">
        <v>46213</v>
      </c>
      <c r="K26" s="8" t="s">
        <f>=-Портфель!K5</f>
      </c>
      <c r="L26" s="0" t="s">
        <v>218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11" t="n">
        <v>45359</v>
      </c>
      <c r="AC26" s="6" t="n">
        <v>-52.66</v>
      </c>
      <c r="AD26" s="0" t="s">
        <v>166</v>
      </c>
      <c r="AE26" s="11" t="n">
        <v>46213</v>
      </c>
      <c r="AF26" s="8" t="s">
        <f>=-Портфель!K12</f>
      </c>
      <c r="AG26" s="0" t="s">
        <v>218</v>
      </c>
      <c r="AH26" s="0"/>
      <c r="AI26" s="0"/>
      <c r="AJ26" s="0"/>
      <c r="AK26" s="0"/>
      <c r="AL26" s="8" t="s">
        <f>=-SUM(AL2:AL24)</f>
      </c>
      <c r="AM26" s="0" t="s">
        <v>219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10" t="s">
        <f>=XIRR(K2:K26,J2:J26)</f>
      </c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11" t="n">
        <v>45435</v>
      </c>
      <c r="AC27" s="6" t="n">
        <v>-48.7</v>
      </c>
      <c r="AD27" s="0" t="s">
        <v>169</v>
      </c>
      <c r="AE27" s="0"/>
      <c r="AF27" s="10" t="s">
        <f>=XIRR(AF2:AF26,AE2:AE26)</f>
      </c>
      <c r="AG27" s="0"/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8" t="s">
        <f>=-SUM(K2:K26)</f>
      </c>
      <c r="L28" s="0" t="s">
        <v>219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11" t="n">
        <v>45435</v>
      </c>
      <c r="AC28" s="6" t="n">
        <v>-52.33</v>
      </c>
      <c r="AD28" s="0" t="s">
        <v>170</v>
      </c>
      <c r="AE28" s="0"/>
      <c r="AF28" s="8" t="s">
        <f>=-SUM(AF2:AF26)</f>
      </c>
      <c r="AG28" s="0" t="s">
        <v>219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11" t="n">
        <v>45527</v>
      </c>
      <c r="AC29" s="6" t="n">
        <v>-49.3</v>
      </c>
      <c r="AD29" s="0" t="s">
        <v>177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11" t="n">
        <v>45527</v>
      </c>
      <c r="AC30" s="6" t="n">
        <v>-52.97</v>
      </c>
      <c r="AD30" s="0" t="s">
        <v>178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11" t="n">
        <v>45618</v>
      </c>
      <c r="AC31" s="6" t="n">
        <v>-54.37</v>
      </c>
      <c r="AD31" s="0" t="s">
        <v>180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11" t="n">
        <v>45618</v>
      </c>
      <c r="AC32" s="6" t="n">
        <v>-58.42</v>
      </c>
      <c r="AD32" s="0" t="s">
        <v>181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11" t="n">
        <v>45726</v>
      </c>
      <c r="AC33" s="6" t="n">
        <v>-48.13</v>
      </c>
      <c r="AD33" s="0" t="s">
        <v>184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11" t="n">
        <v>45726</v>
      </c>
      <c r="AC34" s="6" t="n">
        <v>-51.72</v>
      </c>
      <c r="AD34" s="0" t="s">
        <v>185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11" t="n">
        <v>45800</v>
      </c>
      <c r="AC35" s="6" t="n">
        <v>-43.06</v>
      </c>
      <c r="AD35" s="0" t="s">
        <v>187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11" t="n">
        <v>45800</v>
      </c>
      <c r="AC36" s="6" t="n">
        <v>-46.27</v>
      </c>
      <c r="AD36" s="0" t="s">
        <v>188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11" t="n">
        <v>45891</v>
      </c>
      <c r="AC37" s="6" t="n">
        <v>-43.34</v>
      </c>
      <c r="AD37" s="0" t="s">
        <v>193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11" t="n">
        <v>45891</v>
      </c>
      <c r="AC38" s="6" t="n">
        <v>-46.57</v>
      </c>
      <c r="AD38" s="0" t="s">
        <v>194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11" t="n">
        <v>45985</v>
      </c>
      <c r="AC39" s="6" t="n">
        <v>-42.67</v>
      </c>
      <c r="AD39" s="0" t="s">
        <v>196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11" t="n">
        <v>45985</v>
      </c>
      <c r="AC40" s="6" t="n">
        <v>-45.85</v>
      </c>
      <c r="AD40" s="0" t="s">
        <v>197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11" t="n">
        <v>46090</v>
      </c>
      <c r="AC41" s="6" t="n">
        <v>-42.74</v>
      </c>
      <c r="AD41" s="0" t="s">
        <v>202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11" t="n">
        <v>46090</v>
      </c>
      <c r="AC42" s="6" t="n">
        <v>-45.93</v>
      </c>
      <c r="AD42" s="0" t="s">
        <v>203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11" t="n">
        <v>46164</v>
      </c>
      <c r="AC43" s="6" t="n">
        <v>-38.23</v>
      </c>
      <c r="AD43" s="0" t="s">
        <v>206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11" t="n">
        <v>46164</v>
      </c>
      <c r="AC44" s="6" t="n">
        <v>-41.08</v>
      </c>
      <c r="AD44" s="0" t="s">
        <v>207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11" t="n">
        <v>46213</v>
      </c>
      <c r="AC45" s="8" t="s">
        <f>=-Портфель!K11</f>
      </c>
      <c r="AD45" s="0" t="s">
        <v>218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10" t="s">
        <f>=XIRR(AC2:AC45,AB2:AB45)</f>
      </c>
      <c r="AD46" s="0"/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8" t="s">
        <f>=-SUM(AC2:AC45)</f>
      </c>
      <c r="AD47" s="0" t="s">
        <v>219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A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220</v>
      </c>
      <c r="C1" s="0"/>
      <c r="D1" s="0"/>
      <c r="E1" s="4" t="s">
        <v>221</v>
      </c>
      <c r="F1" s="0"/>
      <c r="G1" s="0"/>
      <c r="H1" s="4" t="s">
        <v>222</v>
      </c>
      <c r="I1" s="0"/>
      <c r="J1" s="0"/>
      <c r="K1" s="4" t="s">
        <v>223</v>
      </c>
      <c r="L1" s="0"/>
      <c r="M1" s="0"/>
      <c r="N1" s="4" t="s">
        <v>224</v>
      </c>
      <c r="O1" s="0"/>
      <c r="P1" s="0"/>
      <c r="Q1" s="4" t="s">
        <v>225</v>
      </c>
      <c r="R1" s="0"/>
      <c r="S1" s="0"/>
      <c r="T1" s="4" t="s">
        <v>226</v>
      </c>
      <c r="U1" s="0"/>
      <c r="V1" s="0"/>
      <c r="W1" s="4" t="s">
        <v>227</v>
      </c>
      <c r="X1" s="0"/>
      <c r="Y1" s="0"/>
      <c r="Z1" s="4" t="s">
        <v>228</v>
      </c>
      <c r="AA1" s="0"/>
      <c r="AB1" s="0"/>
      <c r="AC1" s="4" t="s">
        <v>229</v>
      </c>
      <c r="AD1" s="0"/>
      <c r="AE1" s="0"/>
      <c r="AF1" s="4" t="s">
        <v>230</v>
      </c>
      <c r="AG1" s="0"/>
      <c r="AH1" s="0"/>
      <c r="AI1" s="4" t="s">
        <v>231</v>
      </c>
      <c r="AJ1" s="0"/>
      <c r="AK1" s="0"/>
      <c r="AL1" s="4" t="s">
        <v>232</v>
      </c>
      <c r="AM1" s="0"/>
      <c r="AN1" s="0"/>
      <c r="AO1" s="4" t="s">
        <v>233</v>
      </c>
      <c r="AP1" s="0"/>
      <c r="AQ1" s="0"/>
      <c r="AR1" s="4" t="s">
        <v>234</v>
      </c>
      <c r="AS1" s="0"/>
      <c r="AT1" s="0"/>
      <c r="AU1" s="4" t="s">
        <v>235</v>
      </c>
      <c r="AV1" s="0"/>
      <c r="AW1" s="0"/>
      <c r="AX1" s="4" t="s">
        <v>236</v>
      </c>
      <c r="AY1" s="0"/>
      <c r="AZ1" s="0"/>
      <c r="BA1" s="4" t="s">
        <v>237</v>
      </c>
      <c r="BB1" s="0"/>
      <c r="BC1" s="0"/>
      <c r="BD1" s="4" t="s">
        <v>238</v>
      </c>
      <c r="BE1" s="0"/>
      <c r="BF1" s="0"/>
      <c r="BG1" s="4" t="s">
        <v>239</v>
      </c>
      <c r="BH1" s="0"/>
      <c r="BI1" s="0"/>
      <c r="BJ1" s="4" t="s">
        <v>240</v>
      </c>
      <c r="BK1" s="0"/>
      <c r="BL1" s="0"/>
      <c r="BM1" s="4" t="s">
        <v>241</v>
      </c>
      <c r="BN1" s="0"/>
      <c r="BO1" s="0"/>
      <c r="BP1" s="4" t="s">
        <v>242</v>
      </c>
      <c r="BQ1" s="0"/>
      <c r="BR1" s="0"/>
      <c r="BS1" s="4" t="s">
        <v>243</v>
      </c>
      <c r="BT1" s="0"/>
      <c r="BU1" s="0"/>
      <c r="BV1" s="4" t="s">
        <v>244</v>
      </c>
      <c r="BW1" s="0"/>
      <c r="BX1" s="0"/>
      <c r="BY1" s="4" t="s">
        <v>245</v>
      </c>
      <c r="BZ1" s="0"/>
      <c r="CA1" s="0"/>
      <c r="CB1" s="4" t="s">
        <v>246</v>
      </c>
      <c r="CC1" s="0"/>
      <c r="CD1" s="0"/>
      <c r="CE1" s="4" t="s">
        <v>247</v>
      </c>
      <c r="CF1" s="0"/>
      <c r="CG1" s="0"/>
      <c r="CH1" s="4" t="s">
        <v>248</v>
      </c>
      <c r="CI1" s="0"/>
      <c r="CJ1" s="0"/>
      <c r="CK1" s="4" t="s">
        <v>249</v>
      </c>
      <c r="CL1" s="0"/>
      <c r="CM1" s="0"/>
      <c r="CN1" s="4" t="s">
        <v>250</v>
      </c>
      <c r="CO1" s="0"/>
      <c r="CP1" s="0"/>
      <c r="CQ1" s="4" t="s">
        <v>251</v>
      </c>
      <c r="CR1" s="0"/>
      <c r="CS1" s="0"/>
      <c r="CT1" s="4" t="s">
        <v>252</v>
      </c>
      <c r="CU1" s="0"/>
      <c r="CV1" s="0"/>
      <c r="CW1" s="4" t="s">
        <v>253</v>
      </c>
      <c r="CX1" s="0"/>
      <c r="CY1" s="0"/>
      <c r="CZ1" s="4" t="s">
        <v>254</v>
      </c>
      <c r="DA1" s="0"/>
    </row>
    <row collapsed="false" customFormat="false" customHeight="false" hidden="false" ht="12.1" outlineLevel="0" r="2">
      <c r="A2" s="11" t="n">
        <v>43913</v>
      </c>
      <c r="B2" s="6" t="n">
        <v>2638.32</v>
      </c>
      <c r="C2" s="0" t="s">
        <v>215</v>
      </c>
      <c r="D2" s="11" t="n">
        <v>43913</v>
      </c>
      <c r="E2" s="6" t="n">
        <v>4798.93</v>
      </c>
      <c r="F2" s="0" t="s">
        <v>215</v>
      </c>
      <c r="G2" s="11" t="n">
        <v>43913</v>
      </c>
      <c r="H2" s="6" t="n">
        <v>1552.82</v>
      </c>
      <c r="I2" s="0" t="s">
        <v>215</v>
      </c>
      <c r="J2" s="11" t="n">
        <v>43913</v>
      </c>
      <c r="K2" s="6" t="n">
        <v>33596.27</v>
      </c>
      <c r="L2" s="0" t="s">
        <v>215</v>
      </c>
      <c r="M2" s="11" t="n">
        <v>43914</v>
      </c>
      <c r="N2" s="6" t="n">
        <v>1668.16</v>
      </c>
      <c r="O2" s="0" t="s">
        <v>215</v>
      </c>
      <c r="P2" s="11" t="n">
        <v>43914</v>
      </c>
      <c r="Q2" s="6" t="n">
        <v>1095.56</v>
      </c>
      <c r="R2" s="0" t="s">
        <v>215</v>
      </c>
      <c r="S2" s="11" t="n">
        <v>43914</v>
      </c>
      <c r="T2" s="6" t="n">
        <v>35044.26</v>
      </c>
      <c r="U2" s="0" t="s">
        <v>215</v>
      </c>
      <c r="V2" s="11" t="n">
        <v>43915</v>
      </c>
      <c r="W2" s="6" t="n">
        <v>36551.71</v>
      </c>
      <c r="X2" s="0" t="s">
        <v>215</v>
      </c>
      <c r="Y2" s="11" t="n">
        <v>43917</v>
      </c>
      <c r="Z2" s="6" t="n">
        <v>10457.24</v>
      </c>
      <c r="AA2" s="0" t="s">
        <v>215</v>
      </c>
      <c r="AB2" s="11" t="n">
        <v>43920</v>
      </c>
      <c r="AC2" s="6" t="n">
        <v>29049.42</v>
      </c>
      <c r="AD2" s="0" t="s">
        <v>215</v>
      </c>
      <c r="AE2" s="11" t="n">
        <v>43921</v>
      </c>
      <c r="AF2" s="6" t="n">
        <v>50161.74</v>
      </c>
      <c r="AG2" s="0" t="s">
        <v>215</v>
      </c>
      <c r="AH2" s="11" t="n">
        <v>43921</v>
      </c>
      <c r="AI2" s="6" t="n">
        <v>12126</v>
      </c>
      <c r="AJ2" s="0" t="s">
        <v>215</v>
      </c>
      <c r="AK2" s="11" t="n">
        <v>43921</v>
      </c>
      <c r="AL2" s="6" t="n">
        <v>12248.47</v>
      </c>
      <c r="AM2" s="0" t="s">
        <v>215</v>
      </c>
      <c r="AN2" s="11" t="n">
        <v>43930</v>
      </c>
      <c r="AO2" s="6" t="n">
        <v>2351.63</v>
      </c>
      <c r="AP2" s="0" t="s">
        <v>215</v>
      </c>
      <c r="AQ2" s="11" t="n">
        <v>43934</v>
      </c>
      <c r="AR2" s="6" t="n">
        <v>40071.75</v>
      </c>
      <c r="AS2" s="0" t="s">
        <v>215</v>
      </c>
      <c r="AT2" s="11" t="n">
        <v>43936</v>
      </c>
      <c r="AU2" s="6" t="n">
        <v>19202.8</v>
      </c>
      <c r="AV2" s="0" t="s">
        <v>215</v>
      </c>
      <c r="AW2" s="11" t="n">
        <v>43937</v>
      </c>
      <c r="AX2" s="6" t="n">
        <v>7365.09</v>
      </c>
      <c r="AY2" s="0" t="s">
        <v>215</v>
      </c>
      <c r="AZ2" s="11" t="n">
        <v>43938</v>
      </c>
      <c r="BA2" s="6" t="n">
        <v>23382.19</v>
      </c>
      <c r="BB2" s="0" t="s">
        <v>215</v>
      </c>
      <c r="BC2" s="11" t="n">
        <v>43942</v>
      </c>
      <c r="BD2" s="6" t="n">
        <v>56090.85</v>
      </c>
      <c r="BE2" s="0" t="s">
        <v>215</v>
      </c>
      <c r="BF2" s="11" t="n">
        <v>43955</v>
      </c>
      <c r="BG2" s="6" t="n">
        <v>30253.95</v>
      </c>
      <c r="BH2" s="0" t="s">
        <v>215</v>
      </c>
      <c r="BI2" s="11" t="n">
        <v>43963</v>
      </c>
      <c r="BJ2" s="6" t="n">
        <v>22969.51</v>
      </c>
      <c r="BK2" s="0" t="s">
        <v>215</v>
      </c>
      <c r="BL2" s="11" t="n">
        <v>43973</v>
      </c>
      <c r="BM2" s="6" t="n">
        <v>3849.47</v>
      </c>
      <c r="BN2" s="0" t="s">
        <v>215</v>
      </c>
      <c r="BO2" s="11" t="n">
        <v>43993</v>
      </c>
      <c r="BP2" s="6" t="n">
        <v>25091.37</v>
      </c>
      <c r="BQ2" s="0" t="s">
        <v>215</v>
      </c>
      <c r="BR2" s="11" t="n">
        <v>44074</v>
      </c>
      <c r="BS2" s="6" t="n">
        <v>27850.09</v>
      </c>
      <c r="BT2" s="0" t="s">
        <v>215</v>
      </c>
      <c r="BU2" s="11" t="n">
        <v>44084</v>
      </c>
      <c r="BV2" s="6" t="n">
        <v>88753.46</v>
      </c>
      <c r="BW2" s="0" t="s">
        <v>215</v>
      </c>
      <c r="BX2" s="11" t="n">
        <v>44130</v>
      </c>
      <c r="BY2" s="6" t="n">
        <v>33858.45</v>
      </c>
      <c r="BZ2" s="0" t="s">
        <v>215</v>
      </c>
      <c r="CA2" s="11" t="n">
        <v>44131</v>
      </c>
      <c r="CB2" s="6" t="n">
        <v>25271.5</v>
      </c>
      <c r="CC2" s="0" t="s">
        <v>215</v>
      </c>
      <c r="CD2" s="11" t="n">
        <v>44141</v>
      </c>
      <c r="CE2" s="6" t="n">
        <v>7430.15</v>
      </c>
      <c r="CF2" s="0" t="s">
        <v>215</v>
      </c>
      <c r="CG2" s="11" t="n">
        <v>44151</v>
      </c>
      <c r="CH2" s="6" t="n">
        <v>126162.37</v>
      </c>
      <c r="CI2" s="0" t="s">
        <v>215</v>
      </c>
      <c r="CJ2" s="11" t="n">
        <v>44183</v>
      </c>
      <c r="CK2" s="6" t="n">
        <v>11032.65</v>
      </c>
      <c r="CL2" s="0" t="s">
        <v>215</v>
      </c>
      <c r="CM2" s="11" t="n">
        <v>44231</v>
      </c>
      <c r="CN2" s="6" t="n">
        <v>75039.96</v>
      </c>
      <c r="CO2" s="0" t="s">
        <v>215</v>
      </c>
      <c r="CP2" s="11" t="n">
        <v>44253</v>
      </c>
      <c r="CQ2" s="6" t="n">
        <v>5629.9</v>
      </c>
      <c r="CR2" s="0" t="s">
        <v>215</v>
      </c>
      <c r="CS2" s="11" t="n">
        <v>44278</v>
      </c>
      <c r="CT2" s="6" t="n">
        <v>98996.56</v>
      </c>
      <c r="CU2" s="0" t="s">
        <v>215</v>
      </c>
      <c r="CV2" s="11" t="n">
        <v>44313</v>
      </c>
      <c r="CW2" s="6" t="n">
        <v>28240.46</v>
      </c>
      <c r="CX2" s="0" t="s">
        <v>215</v>
      </c>
      <c r="CY2" s="11" t="n">
        <v>44385</v>
      </c>
      <c r="CZ2" s="6" t="n">
        <v>78736.13</v>
      </c>
      <c r="DA2" s="0" t="s">
        <v>215</v>
      </c>
    </row>
    <row collapsed="false" customFormat="false" customHeight="false" hidden="false" ht="12.1" outlineLevel="0" r="3">
      <c r="A3" s="11" t="n">
        <v>43913</v>
      </c>
      <c r="B3" s="6" t="n">
        <v>-2658.15</v>
      </c>
      <c r="C3" s="0" t="s">
        <v>217</v>
      </c>
      <c r="D3" s="11" t="n">
        <v>43913</v>
      </c>
      <c r="E3" s="6" t="n">
        <v>-4847.04</v>
      </c>
      <c r="F3" s="0" t="s">
        <v>217</v>
      </c>
      <c r="G3" s="11" t="n">
        <v>43913</v>
      </c>
      <c r="H3" s="6" t="n">
        <v>-1594.64</v>
      </c>
      <c r="I3" s="0" t="s">
        <v>217</v>
      </c>
      <c r="J3" s="11" t="n">
        <v>43913</v>
      </c>
      <c r="K3" s="6" t="n">
        <v>1766.72</v>
      </c>
      <c r="L3" s="0" t="s">
        <v>215</v>
      </c>
      <c r="M3" s="11" t="n">
        <v>43914</v>
      </c>
      <c r="N3" s="6" t="n">
        <v>33343.09</v>
      </c>
      <c r="O3" s="0" t="s">
        <v>215</v>
      </c>
      <c r="P3" s="11" t="n">
        <v>43914</v>
      </c>
      <c r="Q3" s="6" t="n">
        <v>-1112.83</v>
      </c>
      <c r="R3" s="0" t="s">
        <v>217</v>
      </c>
      <c r="S3" s="11" t="n">
        <v>43915</v>
      </c>
      <c r="T3" s="6" t="n">
        <v>-14206.15</v>
      </c>
      <c r="U3" s="0" t="s">
        <v>217</v>
      </c>
      <c r="V3" s="11" t="n">
        <v>43917</v>
      </c>
      <c r="W3" s="6" t="n">
        <v>-486.81</v>
      </c>
      <c r="X3" s="0" t="s">
        <v>84</v>
      </c>
      <c r="Y3" s="11" t="n">
        <v>43917</v>
      </c>
      <c r="Z3" s="6" t="n">
        <v>29117.17</v>
      </c>
      <c r="AA3" s="0" t="s">
        <v>215</v>
      </c>
      <c r="AB3" s="11" t="n">
        <v>43920</v>
      </c>
      <c r="AC3" s="6" t="n">
        <v>10132.01</v>
      </c>
      <c r="AD3" s="0" t="s">
        <v>215</v>
      </c>
      <c r="AE3" s="11" t="n">
        <v>43921</v>
      </c>
      <c r="AF3" s="6" t="n">
        <v>911.44</v>
      </c>
      <c r="AG3" s="0" t="s">
        <v>215</v>
      </c>
      <c r="AH3" s="11" t="n">
        <v>43921</v>
      </c>
      <c r="AI3" s="6" t="n">
        <v>27620.33</v>
      </c>
      <c r="AJ3" s="0" t="s">
        <v>215</v>
      </c>
      <c r="AK3" s="11" t="n">
        <v>43921</v>
      </c>
      <c r="AL3" s="6" t="n">
        <v>1014.7</v>
      </c>
      <c r="AM3" s="0" t="s">
        <v>215</v>
      </c>
      <c r="AN3" s="11" t="n">
        <v>43930</v>
      </c>
      <c r="AO3" s="6" t="n">
        <v>39977.69</v>
      </c>
      <c r="AP3" s="0" t="s">
        <v>215</v>
      </c>
      <c r="AQ3" s="11" t="n">
        <v>43934</v>
      </c>
      <c r="AR3" s="6" t="n">
        <v>2556.27</v>
      </c>
      <c r="AS3" s="0" t="s">
        <v>215</v>
      </c>
      <c r="AT3" s="11" t="n">
        <v>43936</v>
      </c>
      <c r="AU3" s="6" t="n">
        <v>1163.81</v>
      </c>
      <c r="AV3" s="0" t="s">
        <v>215</v>
      </c>
      <c r="AW3" s="11" t="n">
        <v>43937</v>
      </c>
      <c r="AX3" s="6" t="n">
        <v>9201.37</v>
      </c>
      <c r="AY3" s="0" t="s">
        <v>215</v>
      </c>
      <c r="AZ3" s="11" t="n">
        <v>43938</v>
      </c>
      <c r="BA3" s="6" t="n">
        <v>23381.19</v>
      </c>
      <c r="BB3" s="0" t="s">
        <v>215</v>
      </c>
      <c r="BC3" s="11" t="n">
        <v>44001</v>
      </c>
      <c r="BD3" s="6" t="n">
        <v>-2459</v>
      </c>
      <c r="BE3" s="0" t="s">
        <v>90</v>
      </c>
      <c r="BF3" s="11" t="n">
        <v>43955</v>
      </c>
      <c r="BG3" s="6" t="n">
        <v>1728.4</v>
      </c>
      <c r="BH3" s="0" t="s">
        <v>215</v>
      </c>
      <c r="BI3" s="11" t="n">
        <v>43963</v>
      </c>
      <c r="BJ3" s="6" t="n">
        <v>20417.34</v>
      </c>
      <c r="BK3" s="0" t="s">
        <v>215</v>
      </c>
      <c r="BL3" s="11" t="n">
        <v>43973</v>
      </c>
      <c r="BM3" s="6" t="n">
        <v>44259.66</v>
      </c>
      <c r="BN3" s="0" t="s">
        <v>215</v>
      </c>
      <c r="BO3" s="11" t="n">
        <v>43993</v>
      </c>
      <c r="BP3" s="6" t="n">
        <v>17922.42</v>
      </c>
      <c r="BQ3" s="0" t="s">
        <v>215</v>
      </c>
      <c r="BR3" s="11" t="n">
        <v>44074</v>
      </c>
      <c r="BS3" s="6" t="n">
        <v>679.28</v>
      </c>
      <c r="BT3" s="0" t="s">
        <v>215</v>
      </c>
      <c r="BU3" s="11" t="n">
        <v>44084</v>
      </c>
      <c r="BV3" s="6" t="n">
        <v>3695.57</v>
      </c>
      <c r="BW3" s="0" t="s">
        <v>215</v>
      </c>
      <c r="BX3" s="11" t="n">
        <v>44130</v>
      </c>
      <c r="BY3" s="6" t="n">
        <v>47394.82</v>
      </c>
      <c r="BZ3" s="0" t="s">
        <v>215</v>
      </c>
      <c r="CA3" s="11" t="n">
        <v>44131</v>
      </c>
      <c r="CB3" s="6" t="n">
        <v>58956.33</v>
      </c>
      <c r="CC3" s="0" t="s">
        <v>215</v>
      </c>
      <c r="CD3" s="11" t="n">
        <v>44141</v>
      </c>
      <c r="CE3" s="6" t="n">
        <v>9213.37</v>
      </c>
      <c r="CF3" s="0" t="s">
        <v>215</v>
      </c>
      <c r="CG3" s="11" t="n">
        <v>44151</v>
      </c>
      <c r="CH3" s="6" t="n">
        <v>6154.26</v>
      </c>
      <c r="CI3" s="0" t="s">
        <v>215</v>
      </c>
      <c r="CJ3" s="11" t="n">
        <v>44183</v>
      </c>
      <c r="CK3" s="6" t="n">
        <v>8545.92</v>
      </c>
      <c r="CL3" s="0" t="s">
        <v>215</v>
      </c>
      <c r="CM3" s="11" t="n">
        <v>44231</v>
      </c>
      <c r="CN3" s="6" t="n">
        <v>3334.31</v>
      </c>
      <c r="CO3" s="0" t="s">
        <v>215</v>
      </c>
      <c r="CP3" s="11" t="n">
        <v>44253</v>
      </c>
      <c r="CQ3" s="6" t="n">
        <v>42209.24</v>
      </c>
      <c r="CR3" s="0" t="s">
        <v>215</v>
      </c>
      <c r="CS3" s="11" t="n">
        <v>44278</v>
      </c>
      <c r="CT3" s="6" t="n">
        <v>16496.42</v>
      </c>
      <c r="CU3" s="0" t="s">
        <v>215</v>
      </c>
      <c r="CV3" s="11" t="n">
        <v>44313</v>
      </c>
      <c r="CW3" s="6" t="n">
        <v>63705.22</v>
      </c>
      <c r="CX3" s="0" t="s">
        <v>215</v>
      </c>
      <c r="CY3" s="11" t="n">
        <v>44385</v>
      </c>
      <c r="CZ3" s="6" t="n">
        <v>820.06</v>
      </c>
      <c r="DA3" s="0" t="s">
        <v>215</v>
      </c>
    </row>
    <row collapsed="false" customFormat="false" customHeight="false" hidden="false" ht="12.1" outlineLevel="0" r="4">
      <c r="A4" s="11" t="n">
        <v>44260</v>
      </c>
      <c r="B4" s="6" t="n">
        <v>47072.6</v>
      </c>
      <c r="C4" s="0" t="s">
        <v>215</v>
      </c>
      <c r="D4" s="11" t="n">
        <v>44223</v>
      </c>
      <c r="E4" s="6" t="n">
        <v>48049.28</v>
      </c>
      <c r="F4" s="0" t="s">
        <v>215</v>
      </c>
      <c r="G4" s="11" t="n">
        <v>43934</v>
      </c>
      <c r="H4" s="6" t="n">
        <v>37845.8</v>
      </c>
      <c r="I4" s="0" t="s">
        <v>215</v>
      </c>
      <c r="J4" s="11" t="n">
        <v>43914</v>
      </c>
      <c r="K4" s="6" t="n">
        <v>-29879.28</v>
      </c>
      <c r="L4" s="0" t="s">
        <v>217</v>
      </c>
      <c r="M4" s="11" t="n">
        <v>43914</v>
      </c>
      <c r="N4" s="6" t="n">
        <v>1667.16</v>
      </c>
      <c r="O4" s="0" t="s">
        <v>215</v>
      </c>
      <c r="P4" s="11" t="n">
        <v>43928</v>
      </c>
      <c r="Q4" s="6" t="n">
        <v>42393.36</v>
      </c>
      <c r="R4" s="0" t="s">
        <v>215</v>
      </c>
      <c r="S4" s="11" t="n">
        <v>43915</v>
      </c>
      <c r="T4" s="6" t="n">
        <v>-17760.19</v>
      </c>
      <c r="U4" s="0" t="s">
        <v>217</v>
      </c>
      <c r="V4" s="11" t="n">
        <v>43928</v>
      </c>
      <c r="W4" s="6" t="n">
        <v>-23968.98</v>
      </c>
      <c r="X4" s="0" t="s">
        <v>217</v>
      </c>
      <c r="Y4" s="11" t="n">
        <v>43921</v>
      </c>
      <c r="Z4" s="6" t="n">
        <v>-38475.32</v>
      </c>
      <c r="AA4" s="0" t="s">
        <v>217</v>
      </c>
      <c r="AB4" s="11" t="n">
        <v>43920</v>
      </c>
      <c r="AC4" s="6" t="n">
        <v>8105.61</v>
      </c>
      <c r="AD4" s="0" t="s">
        <v>215</v>
      </c>
      <c r="AE4" s="11" t="n">
        <v>43930</v>
      </c>
      <c r="AF4" s="6" t="n">
        <v>-2308.4</v>
      </c>
      <c r="AG4" s="0" t="s">
        <v>217</v>
      </c>
      <c r="AH4" s="11" t="n">
        <v>43921</v>
      </c>
      <c r="AI4" s="6" t="n">
        <v>673.47</v>
      </c>
      <c r="AJ4" s="0" t="s">
        <v>215</v>
      </c>
      <c r="AK4" s="11" t="n">
        <v>43921</v>
      </c>
      <c r="AL4" s="6" t="n">
        <v>3039.6</v>
      </c>
      <c r="AM4" s="0" t="s">
        <v>215</v>
      </c>
      <c r="AN4" s="11" t="n">
        <v>43930</v>
      </c>
      <c r="AO4" s="6" t="n">
        <v>7024.87</v>
      </c>
      <c r="AP4" s="0" t="s">
        <v>215</v>
      </c>
      <c r="AQ4" s="11" t="n">
        <v>43944</v>
      </c>
      <c r="AR4" s="6" t="n">
        <v>-43195.05</v>
      </c>
      <c r="AS4" s="0" t="s">
        <v>217</v>
      </c>
      <c r="AT4" s="11" t="n">
        <v>43936</v>
      </c>
      <c r="AU4" s="6" t="n">
        <v>33750.37</v>
      </c>
      <c r="AV4" s="0" t="s">
        <v>215</v>
      </c>
      <c r="AW4" s="11" t="n">
        <v>43937</v>
      </c>
      <c r="AX4" s="6" t="n">
        <v>9201.37</v>
      </c>
      <c r="AY4" s="0" t="s">
        <v>215</v>
      </c>
      <c r="AZ4" s="11" t="n">
        <v>43942</v>
      </c>
      <c r="BA4" s="6" t="n">
        <v>-23608.64</v>
      </c>
      <c r="BB4" s="0" t="s">
        <v>217</v>
      </c>
      <c r="BC4" s="11" t="n">
        <v>44074</v>
      </c>
      <c r="BD4" s="6" t="n">
        <v>-45868.2</v>
      </c>
      <c r="BE4" s="0" t="s">
        <v>217</v>
      </c>
      <c r="BF4" s="11" t="n">
        <v>43955</v>
      </c>
      <c r="BG4" s="6" t="n">
        <v>12962.97</v>
      </c>
      <c r="BH4" s="0" t="s">
        <v>215</v>
      </c>
      <c r="BI4" s="11" t="n">
        <v>43963</v>
      </c>
      <c r="BJ4" s="6" t="n">
        <v>1276.39</v>
      </c>
      <c r="BK4" s="0" t="s">
        <v>215</v>
      </c>
      <c r="BL4" s="11" t="n">
        <v>43973</v>
      </c>
      <c r="BM4" s="6" t="n">
        <v>3852.67</v>
      </c>
      <c r="BN4" s="0" t="s">
        <v>215</v>
      </c>
      <c r="BO4" s="11" t="n">
        <v>43993</v>
      </c>
      <c r="BP4" s="6" t="n">
        <v>1196.03</v>
      </c>
      <c r="BQ4" s="0" t="s">
        <v>215</v>
      </c>
      <c r="BR4" s="11" t="n">
        <v>44074</v>
      </c>
      <c r="BS4" s="6" t="n">
        <v>54341.63</v>
      </c>
      <c r="BT4" s="0" t="s">
        <v>215</v>
      </c>
      <c r="BU4" s="11" t="n">
        <v>44092</v>
      </c>
      <c r="BV4" s="6" t="n">
        <v>-94359.56</v>
      </c>
      <c r="BW4" s="0" t="s">
        <v>217</v>
      </c>
      <c r="BX4" s="11" t="n">
        <v>44130</v>
      </c>
      <c r="BY4" s="6" t="n">
        <v>6775.69</v>
      </c>
      <c r="BZ4" s="0" t="s">
        <v>215</v>
      </c>
      <c r="CA4" s="11" t="n">
        <v>44131</v>
      </c>
      <c r="CB4" s="6" t="n">
        <v>5615.89</v>
      </c>
      <c r="CC4" s="0" t="s">
        <v>215</v>
      </c>
      <c r="CD4" s="11" t="n">
        <v>44141</v>
      </c>
      <c r="CE4" s="6" t="n">
        <v>3269.26</v>
      </c>
      <c r="CF4" s="0" t="s">
        <v>215</v>
      </c>
      <c r="CG4" s="11" t="n">
        <v>44174</v>
      </c>
      <c r="CH4" s="6" t="n">
        <v>-136043.66</v>
      </c>
      <c r="CI4" s="0" t="s">
        <v>217</v>
      </c>
      <c r="CJ4" s="11" t="n">
        <v>44183</v>
      </c>
      <c r="CK4" s="6" t="n">
        <v>20669.31</v>
      </c>
      <c r="CL4" s="0" t="s">
        <v>215</v>
      </c>
      <c r="CM4" s="11" t="n">
        <v>44307</v>
      </c>
      <c r="CN4" s="6" t="n">
        <v>-70876.25</v>
      </c>
      <c r="CO4" s="0" t="s">
        <v>217</v>
      </c>
      <c r="CP4" s="11" t="n">
        <v>44253</v>
      </c>
      <c r="CQ4" s="6" t="n">
        <v>2816.95</v>
      </c>
      <c r="CR4" s="0" t="s">
        <v>215</v>
      </c>
      <c r="CS4" s="11" t="n">
        <v>44305</v>
      </c>
      <c r="CT4" s="6" t="n">
        <v>-16347.66</v>
      </c>
      <c r="CU4" s="0" t="s">
        <v>217</v>
      </c>
      <c r="CV4" s="11" t="n">
        <v>44313</v>
      </c>
      <c r="CW4" s="6" t="n">
        <v>4598.69</v>
      </c>
      <c r="CX4" s="0" t="s">
        <v>215</v>
      </c>
      <c r="CY4" s="11" t="n">
        <v>44421</v>
      </c>
      <c r="CZ4" s="6" t="n">
        <v>-80512.37</v>
      </c>
      <c r="DA4" s="0" t="s">
        <v>217</v>
      </c>
    </row>
    <row collapsed="false" customFormat="false" customHeight="false" hidden="false" ht="12.1" outlineLevel="0" r="5">
      <c r="A5" s="11" t="n">
        <v>44260</v>
      </c>
      <c r="B5" s="6" t="n">
        <v>3362.33</v>
      </c>
      <c r="C5" s="0" t="s">
        <v>215</v>
      </c>
      <c r="D5" s="11" t="n">
        <v>44223</v>
      </c>
      <c r="E5" s="6" t="n">
        <v>4811.33</v>
      </c>
      <c r="F5" s="0" t="s">
        <v>215</v>
      </c>
      <c r="G5" s="11" t="n">
        <v>43986</v>
      </c>
      <c r="H5" s="6" t="n">
        <v>-38536.48</v>
      </c>
      <c r="I5" s="0" t="s">
        <v>217</v>
      </c>
      <c r="J5" s="11" t="n">
        <v>43914</v>
      </c>
      <c r="K5" s="6" t="n">
        <v>-5985.85</v>
      </c>
      <c r="L5" s="0" t="s">
        <v>217</v>
      </c>
      <c r="M5" s="11" t="n">
        <v>43914</v>
      </c>
      <c r="N5" s="6" t="n">
        <v>-36524.68</v>
      </c>
      <c r="O5" s="0" t="s">
        <v>217</v>
      </c>
      <c r="P5" s="11" t="n">
        <v>43934</v>
      </c>
      <c r="Q5" s="6" t="n">
        <v>-38227.49</v>
      </c>
      <c r="R5" s="0" t="s">
        <v>217</v>
      </c>
      <c r="S5" s="11" t="n">
        <v>43915</v>
      </c>
      <c r="T5" s="6" t="n">
        <v>-3552.04</v>
      </c>
      <c r="U5" s="0" t="s">
        <v>217</v>
      </c>
      <c r="V5" s="11" t="n">
        <v>43928</v>
      </c>
      <c r="W5" s="6" t="n">
        <v>-7989.65</v>
      </c>
      <c r="X5" s="0" t="s">
        <v>217</v>
      </c>
      <c r="Y5" s="11" t="n">
        <v>43921</v>
      </c>
      <c r="Z5" s="6" t="n">
        <v>-1119.23</v>
      </c>
      <c r="AA5" s="0" t="s">
        <v>217</v>
      </c>
      <c r="AB5" s="11" t="n">
        <v>43921</v>
      </c>
      <c r="AC5" s="6" t="n">
        <v>-8521.28</v>
      </c>
      <c r="AD5" s="0" t="s">
        <v>217</v>
      </c>
      <c r="AE5" s="11" t="n">
        <v>43930</v>
      </c>
      <c r="AF5" s="6" t="n">
        <v>-1539.93</v>
      </c>
      <c r="AG5" s="0" t="s">
        <v>217</v>
      </c>
      <c r="AH5" s="11" t="n">
        <v>43921</v>
      </c>
      <c r="AI5" s="6" t="n">
        <v>-40903.63</v>
      </c>
      <c r="AJ5" s="0" t="s">
        <v>217</v>
      </c>
      <c r="AK5" s="11" t="n">
        <v>43921</v>
      </c>
      <c r="AL5" s="6" t="n">
        <v>1676.17</v>
      </c>
      <c r="AM5" s="0" t="s">
        <v>215</v>
      </c>
      <c r="AN5" s="11" t="n">
        <v>44039</v>
      </c>
      <c r="AO5" s="6" t="n">
        <v>-175.6</v>
      </c>
      <c r="AP5" s="0" t="s">
        <v>95</v>
      </c>
      <c r="AQ5" s="0"/>
      <c r="AR5" s="10" t="s">
        <f>=XIRR(AR2:AR4,AQ2:AQ4)</f>
      </c>
      <c r="AS5" s="0"/>
      <c r="AT5" s="11" t="n">
        <v>43937</v>
      </c>
      <c r="AU5" s="6" t="n">
        <v>-23467.72</v>
      </c>
      <c r="AV5" s="0" t="s">
        <v>217</v>
      </c>
      <c r="AW5" s="11" t="n">
        <v>43937</v>
      </c>
      <c r="AX5" s="6" t="n">
        <v>9201.37</v>
      </c>
      <c r="AY5" s="0" t="s">
        <v>215</v>
      </c>
      <c r="AZ5" s="11" t="n">
        <v>43942</v>
      </c>
      <c r="BA5" s="6" t="n">
        <v>-23609.63</v>
      </c>
      <c r="BB5" s="0" t="s">
        <v>217</v>
      </c>
      <c r="BC5" s="11" t="n">
        <v>44074</v>
      </c>
      <c r="BD5" s="6" t="n">
        <v>-36694.56</v>
      </c>
      <c r="BE5" s="0" t="s">
        <v>217</v>
      </c>
      <c r="BF5" s="11" t="n">
        <v>43955</v>
      </c>
      <c r="BG5" s="6" t="n">
        <v>2601.6</v>
      </c>
      <c r="BH5" s="0" t="s">
        <v>215</v>
      </c>
      <c r="BI5" s="11" t="n">
        <v>43966</v>
      </c>
      <c r="BJ5" s="6" t="n">
        <v>-2414.5</v>
      </c>
      <c r="BK5" s="0" t="s">
        <v>86</v>
      </c>
      <c r="BL5" s="11" t="n">
        <v>43977</v>
      </c>
      <c r="BM5" s="6" t="n">
        <v>-27510.52</v>
      </c>
      <c r="BN5" s="0" t="s">
        <v>217</v>
      </c>
      <c r="BO5" s="11" t="n">
        <v>43993</v>
      </c>
      <c r="BP5" s="6" t="n">
        <v>597.81</v>
      </c>
      <c r="BQ5" s="0" t="s">
        <v>215</v>
      </c>
      <c r="BR5" s="11" t="n">
        <v>44074</v>
      </c>
      <c r="BS5" s="6" t="n">
        <v>4075.02</v>
      </c>
      <c r="BT5" s="0" t="s">
        <v>215</v>
      </c>
      <c r="BU5" s="11" t="n">
        <v>44098</v>
      </c>
      <c r="BV5" s="6" t="n">
        <v>29992.76</v>
      </c>
      <c r="BW5" s="0" t="s">
        <v>215</v>
      </c>
      <c r="BX5" s="11" t="n">
        <v>44131</v>
      </c>
      <c r="BY5" s="6" t="n">
        <v>-6847.25</v>
      </c>
      <c r="BZ5" s="0" t="s">
        <v>217</v>
      </c>
      <c r="CA5" s="11" t="n">
        <v>44141</v>
      </c>
      <c r="CB5" s="6" t="n">
        <v>-91216.74</v>
      </c>
      <c r="CC5" s="0" t="s">
        <v>217</v>
      </c>
      <c r="CD5" s="11" t="n">
        <v>44141</v>
      </c>
      <c r="CE5" s="6" t="n">
        <v>2972.06</v>
      </c>
      <c r="CF5" s="0" t="s">
        <v>215</v>
      </c>
      <c r="CG5" s="0"/>
      <c r="CH5" s="10" t="s">
        <f>=XIRR(CH2:CH4,CG2:CG4)</f>
      </c>
      <c r="CI5" s="0"/>
      <c r="CJ5" s="11" t="n">
        <v>44183</v>
      </c>
      <c r="CK5" s="6" t="n">
        <v>1220.85</v>
      </c>
      <c r="CL5" s="0" t="s">
        <v>215</v>
      </c>
      <c r="CM5" s="11" t="n">
        <v>44307</v>
      </c>
      <c r="CN5" s="6" t="n">
        <v>-8437.65</v>
      </c>
      <c r="CO5" s="0" t="s">
        <v>217</v>
      </c>
      <c r="CP5" s="11" t="n">
        <v>44260</v>
      </c>
      <c r="CQ5" s="6" t="n">
        <v>-2868.02</v>
      </c>
      <c r="CR5" s="0" t="s">
        <v>217</v>
      </c>
      <c r="CS5" s="11" t="n">
        <v>44305</v>
      </c>
      <c r="CT5" s="6" t="n">
        <v>-81748.32</v>
      </c>
      <c r="CU5" s="0" t="s">
        <v>217</v>
      </c>
      <c r="CV5" s="11" t="n">
        <v>44315</v>
      </c>
      <c r="CW5" s="6" t="n">
        <v>-98003.09</v>
      </c>
      <c r="CX5" s="0" t="s">
        <v>217</v>
      </c>
      <c r="CY5" s="0"/>
      <c r="CZ5" s="10" t="s">
        <f>=XIRR(CZ2:CZ4,CY2:CY4)</f>
      </c>
      <c r="DA5" s="0"/>
    </row>
    <row collapsed="false" customFormat="false" customHeight="false" hidden="false" ht="12.1" outlineLevel="0" r="6">
      <c r="A6" s="11" t="n">
        <v>44272</v>
      </c>
      <c r="B6" s="6" t="n">
        <v>-52411.16</v>
      </c>
      <c r="C6" s="0" t="s">
        <v>217</v>
      </c>
      <c r="D6" s="11" t="n">
        <v>44244</v>
      </c>
      <c r="E6" s="6" t="n">
        <v>-51164.52</v>
      </c>
      <c r="F6" s="0" t="s">
        <v>217</v>
      </c>
      <c r="G6" s="11" t="n">
        <v>44148</v>
      </c>
      <c r="H6" s="6" t="n">
        <v>16877.64</v>
      </c>
      <c r="I6" s="0" t="s">
        <v>215</v>
      </c>
      <c r="J6" s="0"/>
      <c r="K6" s="10" t="s">
        <f>=XIRR(K2:K5,J2:J5)</f>
      </c>
      <c r="L6" s="0"/>
      <c r="M6" s="11" t="n">
        <v>43914</v>
      </c>
      <c r="N6" s="6" t="n">
        <v>-849.41</v>
      </c>
      <c r="O6" s="0" t="s">
        <v>217</v>
      </c>
      <c r="P6" s="11" t="n">
        <v>43934</v>
      </c>
      <c r="Q6" s="6" t="n">
        <v>-4937.37</v>
      </c>
      <c r="R6" s="0" t="s">
        <v>217</v>
      </c>
      <c r="S6" s="0"/>
      <c r="T6" s="10" t="s">
        <f>=XIRR(T2:T5,S2:S5)</f>
      </c>
      <c r="U6" s="0"/>
      <c r="V6" s="11" t="n">
        <v>43928</v>
      </c>
      <c r="W6" s="6" t="n">
        <v>-4994.53</v>
      </c>
      <c r="X6" s="0" t="s">
        <v>217</v>
      </c>
      <c r="Y6" s="11" t="n">
        <v>43921</v>
      </c>
      <c r="Z6" s="6" t="n">
        <v>-561.61</v>
      </c>
      <c r="AA6" s="0" t="s">
        <v>217</v>
      </c>
      <c r="AB6" s="11" t="n">
        <v>43921</v>
      </c>
      <c r="AC6" s="6" t="n">
        <v>-41186.24</v>
      </c>
      <c r="AD6" s="0" t="s">
        <v>217</v>
      </c>
      <c r="AE6" s="11" t="n">
        <v>43930</v>
      </c>
      <c r="AF6" s="6" t="n">
        <v>-307.98</v>
      </c>
      <c r="AG6" s="0" t="s">
        <v>217</v>
      </c>
      <c r="AH6" s="11" t="n">
        <v>44127</v>
      </c>
      <c r="AI6" s="6" t="n">
        <v>44193.81</v>
      </c>
      <c r="AJ6" s="0" t="s">
        <v>215</v>
      </c>
      <c r="AK6" s="11" t="n">
        <v>43921</v>
      </c>
      <c r="AL6" s="6" t="n">
        <v>1666.16</v>
      </c>
      <c r="AM6" s="0" t="s">
        <v>215</v>
      </c>
      <c r="AN6" s="11" t="n">
        <v>44056</v>
      </c>
      <c r="AO6" s="6" t="n">
        <v>-2333.39</v>
      </c>
      <c r="AP6" s="0" t="s">
        <v>217</v>
      </c>
      <c r="AQ6" s="0"/>
      <c r="AR6" s="8" t="s">
        <f>=-SUM(AR2:AR4)</f>
      </c>
      <c r="AS6" s="0" t="s">
        <v>219</v>
      </c>
      <c r="AT6" s="11" t="n">
        <v>43937</v>
      </c>
      <c r="AU6" s="6" t="n">
        <v>-586.7</v>
      </c>
      <c r="AV6" s="0" t="s">
        <v>217</v>
      </c>
      <c r="AW6" s="11" t="n">
        <v>43937</v>
      </c>
      <c r="AX6" s="6" t="n">
        <v>1839.27</v>
      </c>
      <c r="AY6" s="0" t="s">
        <v>215</v>
      </c>
      <c r="AZ6" s="11" t="n">
        <v>44022</v>
      </c>
      <c r="BA6" s="6" t="n">
        <v>13268.19</v>
      </c>
      <c r="BB6" s="0" t="s">
        <v>215</v>
      </c>
      <c r="BC6" s="11" t="n">
        <v>44298</v>
      </c>
      <c r="BD6" s="6" t="n">
        <v>62107.01</v>
      </c>
      <c r="BE6" s="0" t="s">
        <v>215</v>
      </c>
      <c r="BF6" s="11" t="n">
        <v>43973</v>
      </c>
      <c r="BG6" s="6" t="n">
        <v>-7442.84</v>
      </c>
      <c r="BH6" s="0" t="s">
        <v>217</v>
      </c>
      <c r="BI6" s="11" t="n">
        <v>44042</v>
      </c>
      <c r="BJ6" s="6" t="n">
        <v>-22142.45</v>
      </c>
      <c r="BK6" s="0" t="s">
        <v>217</v>
      </c>
      <c r="BL6" s="11" t="n">
        <v>43977</v>
      </c>
      <c r="BM6" s="6" t="n">
        <v>-25545.48</v>
      </c>
      <c r="BN6" s="0" t="s">
        <v>217</v>
      </c>
      <c r="BO6" s="11" t="n">
        <v>44127</v>
      </c>
      <c r="BP6" s="6" t="n">
        <v>-10247.29</v>
      </c>
      <c r="BQ6" s="0" t="s">
        <v>217</v>
      </c>
      <c r="BR6" s="11" t="n">
        <v>44074</v>
      </c>
      <c r="BS6" s="6" t="n">
        <v>3393.85</v>
      </c>
      <c r="BT6" s="0" t="s">
        <v>215</v>
      </c>
      <c r="BU6" s="11" t="n">
        <v>44098</v>
      </c>
      <c r="BV6" s="6" t="n">
        <v>3749.1</v>
      </c>
      <c r="BW6" s="0" t="s">
        <v>215</v>
      </c>
      <c r="BX6" s="11" t="n">
        <v>44131</v>
      </c>
      <c r="BY6" s="6" t="n">
        <v>-41089.5</v>
      </c>
      <c r="BZ6" s="0" t="s">
        <v>217</v>
      </c>
      <c r="CA6" s="0"/>
      <c r="CB6" s="10" t="s">
        <f>=XIRR(CB2:CB5,CA2:CA5)</f>
      </c>
      <c r="CC6" s="0"/>
      <c r="CD6" s="11" t="n">
        <v>44141</v>
      </c>
      <c r="CE6" s="6" t="n">
        <v>2972.06</v>
      </c>
      <c r="CF6" s="0" t="s">
        <v>215</v>
      </c>
      <c r="CG6" s="0"/>
      <c r="CH6" s="8" t="s">
        <f>=-SUM(CH2:CH4)</f>
      </c>
      <c r="CI6" s="0" t="s">
        <v>219</v>
      </c>
      <c r="CJ6" s="11" t="n">
        <v>44186</v>
      </c>
      <c r="CK6" s="6" t="n">
        <v>-732.52</v>
      </c>
      <c r="CL6" s="0" t="s">
        <v>103</v>
      </c>
      <c r="CM6" s="0"/>
      <c r="CN6" s="10" t="s">
        <f>=XIRR(CN2:CN5,CM2:CM5)</f>
      </c>
      <c r="CO6" s="0"/>
      <c r="CP6" s="11" t="n">
        <v>44260</v>
      </c>
      <c r="CQ6" s="6" t="n">
        <v>-11472.05</v>
      </c>
      <c r="CR6" s="0" t="s">
        <v>217</v>
      </c>
      <c r="CS6" s="11" t="n">
        <v>44305</v>
      </c>
      <c r="CT6" s="6" t="n">
        <v>-16350.66</v>
      </c>
      <c r="CU6" s="0" t="s">
        <v>217</v>
      </c>
      <c r="CV6" s="0"/>
      <c r="CW6" s="10" t="s">
        <f>=XIRR(CW2:CW5,CV2:CV5)</f>
      </c>
      <c r="CX6" s="0"/>
      <c r="CY6" s="0"/>
      <c r="CZ6" s="8" t="s">
        <f>=-SUM(CZ2:CZ4)</f>
      </c>
      <c r="DA6" s="0" t="s">
        <v>219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11" t="n">
        <v>44244</v>
      </c>
      <c r="E7" s="6" t="n">
        <v>-5121.45</v>
      </c>
      <c r="F7" s="0" t="s">
        <v>217</v>
      </c>
      <c r="G7" s="11" t="n">
        <v>44148</v>
      </c>
      <c r="H7" s="6" t="n">
        <v>107370.51</v>
      </c>
      <c r="I7" s="0" t="s">
        <v>215</v>
      </c>
      <c r="J7" s="0"/>
      <c r="K7" s="8" t="s">
        <f>=-SUM(K2:K5)</f>
      </c>
      <c r="L7" s="0" t="s">
        <v>219</v>
      </c>
      <c r="M7" s="0"/>
      <c r="N7" s="10" t="s">
        <f>=XIRR(N2:N6,M2:M6)</f>
      </c>
      <c r="O7" s="0"/>
      <c r="P7" s="11" t="n">
        <v>44209</v>
      </c>
      <c r="Q7" s="6" t="n">
        <v>72603.88</v>
      </c>
      <c r="R7" s="0" t="s">
        <v>215</v>
      </c>
      <c r="S7" s="0"/>
      <c r="T7" s="8" t="s">
        <f>=-SUM(T2:T5)</f>
      </c>
      <c r="U7" s="0" t="s">
        <v>219</v>
      </c>
      <c r="V7" s="11" t="n">
        <v>44344</v>
      </c>
      <c r="W7" s="6" t="n">
        <v>11037.53</v>
      </c>
      <c r="X7" s="0" t="s">
        <v>215</v>
      </c>
      <c r="Y7" s="0"/>
      <c r="Z7" s="10" t="s">
        <f>=XIRR(Z2:Z6,Y2:Y6)</f>
      </c>
      <c r="AA7" s="0"/>
      <c r="AB7" s="0"/>
      <c r="AC7" s="10" t="s">
        <f>=XIRR(AC2:AC6,AB2:AB6)</f>
      </c>
      <c r="AD7" s="0"/>
      <c r="AE7" s="11" t="n">
        <v>43930</v>
      </c>
      <c r="AF7" s="6" t="n">
        <v>-46197.96</v>
      </c>
      <c r="AG7" s="0" t="s">
        <v>217</v>
      </c>
      <c r="AH7" s="11" t="n">
        <v>44127</v>
      </c>
      <c r="AI7" s="6" t="n">
        <v>2388.85</v>
      </c>
      <c r="AJ7" s="0" t="s">
        <v>215</v>
      </c>
      <c r="AK7" s="11" t="n">
        <v>43921</v>
      </c>
      <c r="AL7" s="6" t="n">
        <v>1332.92</v>
      </c>
      <c r="AM7" s="0" t="s">
        <v>215</v>
      </c>
      <c r="AN7" s="11" t="n">
        <v>44056</v>
      </c>
      <c r="AO7" s="6" t="n">
        <v>-2333.39</v>
      </c>
      <c r="AP7" s="0" t="s">
        <v>217</v>
      </c>
      <c r="AQ7" s="0"/>
      <c r="AR7" s="0"/>
      <c r="AS7" s="0"/>
      <c r="AT7" s="11" t="n">
        <v>43937</v>
      </c>
      <c r="AU7" s="6" t="n">
        <v>-5866.94</v>
      </c>
      <c r="AV7" s="0" t="s">
        <v>217</v>
      </c>
      <c r="AW7" s="11" t="n">
        <v>43937</v>
      </c>
      <c r="AX7" s="6" t="n">
        <v>4598.19</v>
      </c>
      <c r="AY7" s="0" t="s">
        <v>215</v>
      </c>
      <c r="AZ7" s="11" t="n">
        <v>44022</v>
      </c>
      <c r="BA7" s="6" t="n">
        <v>13266.18</v>
      </c>
      <c r="BB7" s="0" t="s">
        <v>215</v>
      </c>
      <c r="BC7" s="11" t="n">
        <v>44298</v>
      </c>
      <c r="BD7" s="6" t="n">
        <v>5175.58</v>
      </c>
      <c r="BE7" s="0" t="s">
        <v>215</v>
      </c>
      <c r="BF7" s="11" t="n">
        <v>43973</v>
      </c>
      <c r="BG7" s="6" t="n">
        <v>-1860.71</v>
      </c>
      <c r="BH7" s="0" t="s">
        <v>217</v>
      </c>
      <c r="BI7" s="11" t="n">
        <v>44042</v>
      </c>
      <c r="BJ7" s="6" t="n">
        <v>-3907.79</v>
      </c>
      <c r="BK7" s="0" t="s">
        <v>217</v>
      </c>
      <c r="BL7" s="11" t="n">
        <v>43977</v>
      </c>
      <c r="BM7" s="6" t="n">
        <v>33530.21</v>
      </c>
      <c r="BN7" s="0" t="s">
        <v>215</v>
      </c>
      <c r="BO7" s="11" t="n">
        <v>44127</v>
      </c>
      <c r="BP7" s="6" t="n">
        <v>-602.99</v>
      </c>
      <c r="BQ7" s="0" t="s">
        <v>217</v>
      </c>
      <c r="BR7" s="11" t="n">
        <v>44074</v>
      </c>
      <c r="BS7" s="6" t="n">
        <v>678.78</v>
      </c>
      <c r="BT7" s="0" t="s">
        <v>215</v>
      </c>
      <c r="BU7" s="11" t="n">
        <v>44098</v>
      </c>
      <c r="BV7" s="6" t="n">
        <v>37480.95</v>
      </c>
      <c r="BW7" s="0" t="s">
        <v>215</v>
      </c>
      <c r="BX7" s="11" t="n">
        <v>44131</v>
      </c>
      <c r="BY7" s="6" t="n">
        <v>-13698.5</v>
      </c>
      <c r="BZ7" s="0" t="s">
        <v>217</v>
      </c>
      <c r="CA7" s="0"/>
      <c r="CB7" s="8" t="s">
        <f>=-SUM(CB2:CB5)</f>
      </c>
      <c r="CC7" s="0" t="s">
        <v>219</v>
      </c>
      <c r="CD7" s="11" t="n">
        <v>44141</v>
      </c>
      <c r="CE7" s="6" t="n">
        <v>15454.71</v>
      </c>
      <c r="CF7" s="0" t="s">
        <v>215</v>
      </c>
      <c r="CG7" s="0"/>
      <c r="CH7" s="0"/>
      <c r="CI7" s="0"/>
      <c r="CJ7" s="11" t="n">
        <v>44280</v>
      </c>
      <c r="CK7" s="6" t="n">
        <v>-8743.93</v>
      </c>
      <c r="CL7" s="0" t="s">
        <v>217</v>
      </c>
      <c r="CM7" s="0"/>
      <c r="CN7" s="8" t="s">
        <f>=-SUM(CN2:CN5)</f>
      </c>
      <c r="CO7" s="0" t="s">
        <v>219</v>
      </c>
      <c r="CP7" s="11" t="n">
        <v>44260</v>
      </c>
      <c r="CQ7" s="6" t="n">
        <v>-2868.02</v>
      </c>
      <c r="CR7" s="0" t="s">
        <v>217</v>
      </c>
      <c r="CS7" s="0"/>
      <c r="CT7" s="10" t="s">
        <f>=XIRR(CT2:CT6,CS2:CS6)</f>
      </c>
      <c r="CU7" s="0"/>
      <c r="CV7" s="0"/>
      <c r="CW7" s="8" t="s">
        <f>=-SUM(CW2:CW5)</f>
      </c>
      <c r="CX7" s="0" t="s">
        <v>219</v>
      </c>
    </row>
    <row collapsed="false" customFormat="false" customHeight="false" hidden="false" ht="12.1" outlineLevel="0" r="8">
      <c r="A8" s="0"/>
      <c r="B8" s="8" t="s">
        <f>=-SUM(B2:B6)</f>
      </c>
      <c r="C8" s="0" t="s">
        <v>219</v>
      </c>
      <c r="D8" s="11" t="n">
        <v>44244</v>
      </c>
      <c r="E8" s="6" t="n">
        <v>51755.84</v>
      </c>
      <c r="F8" s="0" t="s">
        <v>215</v>
      </c>
      <c r="G8" s="11" t="n">
        <v>44148</v>
      </c>
      <c r="H8" s="6" t="n">
        <v>6096.18</v>
      </c>
      <c r="I8" s="0" t="s">
        <v>215</v>
      </c>
      <c r="J8" s="0"/>
      <c r="K8" s="0"/>
      <c r="L8" s="0"/>
      <c r="M8" s="0"/>
      <c r="N8" s="8" t="s">
        <f>=-SUM(N2:N6)</f>
      </c>
      <c r="O8" s="0" t="s">
        <v>219</v>
      </c>
      <c r="P8" s="11" t="n">
        <v>44209</v>
      </c>
      <c r="Q8" s="6" t="n">
        <v>3541.65</v>
      </c>
      <c r="R8" s="0" t="s">
        <v>215</v>
      </c>
      <c r="S8" s="0"/>
      <c r="T8" s="0"/>
      <c r="U8" s="0"/>
      <c r="V8" s="11" t="n">
        <v>44344</v>
      </c>
      <c r="W8" s="6" t="n">
        <v>5518.76</v>
      </c>
      <c r="X8" s="0" t="s">
        <v>215</v>
      </c>
      <c r="Y8" s="0"/>
      <c r="Z8" s="8" t="s">
        <f>=-SUM(Z2:Z6)</f>
      </c>
      <c r="AA8" s="0" t="s">
        <v>219</v>
      </c>
      <c r="AB8" s="0"/>
      <c r="AC8" s="8" t="s">
        <f>=-SUM(AC2:AC6)</f>
      </c>
      <c r="AD8" s="0" t="s">
        <v>219</v>
      </c>
      <c r="AE8" s="11" t="n">
        <v>43930</v>
      </c>
      <c r="AF8" s="6" t="n">
        <v>-153.99</v>
      </c>
      <c r="AG8" s="0" t="s">
        <v>217</v>
      </c>
      <c r="AH8" s="11" t="n">
        <v>44186</v>
      </c>
      <c r="AI8" s="6" t="n">
        <v>-18858.92</v>
      </c>
      <c r="AJ8" s="0" t="s">
        <v>217</v>
      </c>
      <c r="AK8" s="11" t="n">
        <v>43921</v>
      </c>
      <c r="AL8" s="6" t="n">
        <v>656.46</v>
      </c>
      <c r="AM8" s="0" t="s">
        <v>215</v>
      </c>
      <c r="AN8" s="11" t="n">
        <v>44056</v>
      </c>
      <c r="AO8" s="6" t="n">
        <v>-2338.38</v>
      </c>
      <c r="AP8" s="0" t="s">
        <v>217</v>
      </c>
      <c r="AQ8" s="0"/>
      <c r="AR8" s="0"/>
      <c r="AS8" s="0"/>
      <c r="AT8" s="11" t="n">
        <v>43937</v>
      </c>
      <c r="AU8" s="6" t="n">
        <v>-9388.69</v>
      </c>
      <c r="AV8" s="0" t="s">
        <v>217</v>
      </c>
      <c r="AW8" s="11" t="n">
        <v>43937</v>
      </c>
      <c r="AX8" s="6" t="n">
        <v>11035.65</v>
      </c>
      <c r="AY8" s="0" t="s">
        <v>215</v>
      </c>
      <c r="AZ8" s="11" t="n">
        <v>44022</v>
      </c>
      <c r="BA8" s="6" t="n">
        <v>26531.38</v>
      </c>
      <c r="BB8" s="0" t="s">
        <v>215</v>
      </c>
      <c r="BC8" s="11" t="n">
        <v>44313</v>
      </c>
      <c r="BD8" s="6" t="n">
        <v>-31493.15</v>
      </c>
      <c r="BE8" s="0" t="s">
        <v>217</v>
      </c>
      <c r="BF8" s="11" t="n">
        <v>43973</v>
      </c>
      <c r="BG8" s="6" t="n">
        <v>-4651.78</v>
      </c>
      <c r="BH8" s="0" t="s">
        <v>217</v>
      </c>
      <c r="BI8" s="11" t="n">
        <v>44042</v>
      </c>
      <c r="BJ8" s="6" t="n">
        <v>-19538.95</v>
      </c>
      <c r="BK8" s="0" t="s">
        <v>217</v>
      </c>
      <c r="BL8" s="11" t="n">
        <v>43977</v>
      </c>
      <c r="BM8" s="6" t="n">
        <v>1972.17</v>
      </c>
      <c r="BN8" s="0" t="s">
        <v>215</v>
      </c>
      <c r="BO8" s="11" t="n">
        <v>44127</v>
      </c>
      <c r="BP8" s="6" t="n">
        <v>-602.99</v>
      </c>
      <c r="BQ8" s="0" t="s">
        <v>217</v>
      </c>
      <c r="BR8" s="11" t="n">
        <v>44084</v>
      </c>
      <c r="BS8" s="6" t="n">
        <v>-91873.69</v>
      </c>
      <c r="BT8" s="0" t="s">
        <v>217</v>
      </c>
      <c r="BU8" s="11" t="n">
        <v>44098</v>
      </c>
      <c r="BV8" s="6" t="n">
        <v>3749.1</v>
      </c>
      <c r="BW8" s="0" t="s">
        <v>215</v>
      </c>
      <c r="BX8" s="11" t="n">
        <v>44131</v>
      </c>
      <c r="BY8" s="6" t="n">
        <v>-6850.25</v>
      </c>
      <c r="BZ8" s="0" t="s">
        <v>217</v>
      </c>
      <c r="CA8" s="0"/>
      <c r="CB8" s="0"/>
      <c r="CC8" s="0"/>
      <c r="CD8" s="11" t="n">
        <v>44141</v>
      </c>
      <c r="CE8" s="6" t="n">
        <v>46879.47</v>
      </c>
      <c r="CF8" s="0" t="s">
        <v>215</v>
      </c>
      <c r="CG8" s="0"/>
      <c r="CH8" s="0"/>
      <c r="CI8" s="0"/>
      <c r="CJ8" s="11" t="n">
        <v>44280</v>
      </c>
      <c r="CK8" s="6" t="n">
        <v>-1249.13</v>
      </c>
      <c r="CL8" s="0" t="s">
        <v>217</v>
      </c>
      <c r="CM8" s="0"/>
      <c r="CN8" s="0"/>
      <c r="CO8" s="0"/>
      <c r="CP8" s="11" t="n">
        <v>44260</v>
      </c>
      <c r="CQ8" s="6" t="n">
        <v>-2868.02</v>
      </c>
      <c r="CR8" s="0" t="s">
        <v>217</v>
      </c>
      <c r="CS8" s="0"/>
      <c r="CT8" s="8" t="s">
        <f>=-SUM(CT2:CT6)</f>
      </c>
      <c r="CU8" s="0" t="s">
        <v>219</v>
      </c>
    </row>
    <row collapsed="false" customFormat="false" customHeight="false" hidden="false" ht="12.1" outlineLevel="0" r="9">
      <c r="A9" s="0"/>
      <c r="B9" s="0"/>
      <c r="C9" s="0"/>
      <c r="D9" s="11" t="n">
        <v>44244</v>
      </c>
      <c r="E9" s="6" t="n">
        <v>5173.58</v>
      </c>
      <c r="F9" s="0" t="s">
        <v>215</v>
      </c>
      <c r="G9" s="11" t="n">
        <v>44148</v>
      </c>
      <c r="H9" s="6" t="n">
        <v>358.04</v>
      </c>
      <c r="I9" s="0" t="s">
        <v>215</v>
      </c>
      <c r="J9" s="0"/>
      <c r="K9" s="0"/>
      <c r="L9" s="0"/>
      <c r="M9" s="0"/>
      <c r="N9" s="0"/>
      <c r="O9" s="0"/>
      <c r="P9" s="11" t="n">
        <v>44223</v>
      </c>
      <c r="Q9" s="6" t="n">
        <v>-38509.9</v>
      </c>
      <c r="R9" s="0" t="s">
        <v>217</v>
      </c>
      <c r="S9" s="0"/>
      <c r="T9" s="0"/>
      <c r="U9" s="0"/>
      <c r="V9" s="11" t="n">
        <v>44344</v>
      </c>
      <c r="W9" s="6" t="n">
        <v>16556.28</v>
      </c>
      <c r="X9" s="0" t="s">
        <v>215</v>
      </c>
      <c r="Y9" s="0"/>
      <c r="Z9" s="0"/>
      <c r="AA9" s="0"/>
      <c r="AB9" s="0"/>
      <c r="AC9" s="0"/>
      <c r="AD9" s="0"/>
      <c r="AE9" s="11" t="n">
        <v>43930</v>
      </c>
      <c r="AF9" s="6" t="n">
        <v>-153.99</v>
      </c>
      <c r="AG9" s="0" t="s">
        <v>217</v>
      </c>
      <c r="AH9" s="11" t="n">
        <v>44186</v>
      </c>
      <c r="AI9" s="6" t="n">
        <v>-33686.64</v>
      </c>
      <c r="AJ9" s="0" t="s">
        <v>217</v>
      </c>
      <c r="AK9" s="11" t="n">
        <v>43921</v>
      </c>
      <c r="AL9" s="6" t="n">
        <v>6524.52</v>
      </c>
      <c r="AM9" s="0" t="s">
        <v>215</v>
      </c>
      <c r="AN9" s="11" t="n">
        <v>44056</v>
      </c>
      <c r="AO9" s="6" t="n">
        <v>-2338.38</v>
      </c>
      <c r="AP9" s="0" t="s">
        <v>217</v>
      </c>
      <c r="AQ9" s="0"/>
      <c r="AR9" s="0"/>
      <c r="AS9" s="0"/>
      <c r="AT9" s="11" t="n">
        <v>43937</v>
      </c>
      <c r="AU9" s="6" t="n">
        <v>-4694.34</v>
      </c>
      <c r="AV9" s="0" t="s">
        <v>217</v>
      </c>
      <c r="AW9" s="11" t="n">
        <v>43937</v>
      </c>
      <c r="AX9" s="6" t="n">
        <v>919.64</v>
      </c>
      <c r="AY9" s="0" t="s">
        <v>215</v>
      </c>
      <c r="AZ9" s="11" t="n">
        <v>44071</v>
      </c>
      <c r="BA9" s="6" t="n">
        <v>-852</v>
      </c>
      <c r="BB9" s="0" t="s">
        <v>98</v>
      </c>
      <c r="BC9" s="11" t="n">
        <v>44313</v>
      </c>
      <c r="BD9" s="6" t="n">
        <v>-36742.02</v>
      </c>
      <c r="BE9" s="0" t="s">
        <v>217</v>
      </c>
      <c r="BF9" s="11" t="n">
        <v>43973</v>
      </c>
      <c r="BG9" s="6" t="n">
        <v>-930.35</v>
      </c>
      <c r="BH9" s="0" t="s">
        <v>217</v>
      </c>
      <c r="BI9" s="0"/>
      <c r="BJ9" s="10" t="s">
        <f>=XIRR(BJ2:BJ8,BI2:BI8)</f>
      </c>
      <c r="BK9" s="0"/>
      <c r="BL9" s="11" t="n">
        <v>43977</v>
      </c>
      <c r="BM9" s="6" t="n">
        <v>13803.77</v>
      </c>
      <c r="BN9" s="0" t="s">
        <v>215</v>
      </c>
      <c r="BO9" s="11" t="n">
        <v>44127</v>
      </c>
      <c r="BP9" s="6" t="n">
        <v>-4823.85</v>
      </c>
      <c r="BQ9" s="0" t="s">
        <v>217</v>
      </c>
      <c r="BR9" s="11" t="n">
        <v>44223</v>
      </c>
      <c r="BS9" s="6" t="n">
        <v>5056.5</v>
      </c>
      <c r="BT9" s="0" t="s">
        <v>215</v>
      </c>
      <c r="BU9" s="11" t="n">
        <v>44106</v>
      </c>
      <c r="BV9" s="6" t="n">
        <v>-49333.29</v>
      </c>
      <c r="BW9" s="0" t="s">
        <v>217</v>
      </c>
      <c r="BX9" s="11" t="n">
        <v>44131</v>
      </c>
      <c r="BY9" s="6" t="n">
        <v>-20553.75</v>
      </c>
      <c r="BZ9" s="0" t="s">
        <v>217</v>
      </c>
      <c r="CA9" s="0"/>
      <c r="CB9" s="0"/>
      <c r="CC9" s="0"/>
      <c r="CD9" s="11" t="n">
        <v>44141</v>
      </c>
      <c r="CE9" s="6" t="n">
        <v>2674.85</v>
      </c>
      <c r="CF9" s="0" t="s">
        <v>215</v>
      </c>
      <c r="CG9" s="0"/>
      <c r="CH9" s="0"/>
      <c r="CI9" s="0"/>
      <c r="CJ9" s="11" t="n">
        <v>44280</v>
      </c>
      <c r="CK9" s="6" t="n">
        <v>-3747.4</v>
      </c>
      <c r="CL9" s="0" t="s">
        <v>217</v>
      </c>
      <c r="CM9" s="0"/>
      <c r="CN9" s="0"/>
      <c r="CO9" s="0"/>
      <c r="CP9" s="11" t="n">
        <v>44260</v>
      </c>
      <c r="CQ9" s="6" t="n">
        <v>-2868.02</v>
      </c>
      <c r="CR9" s="0" t="s">
        <v>217</v>
      </c>
    </row>
    <row collapsed="false" customFormat="false" customHeight="false" hidden="false" ht="12.1" outlineLevel="0" r="10">
      <c r="A10" s="0"/>
      <c r="B10" s="0"/>
      <c r="C10" s="0"/>
      <c r="D10" s="11" t="n">
        <v>44385</v>
      </c>
      <c r="E10" s="6" t="n">
        <v>-47355.77</v>
      </c>
      <c r="F10" s="0" t="s">
        <v>217</v>
      </c>
      <c r="G10" s="11" t="n">
        <v>44148</v>
      </c>
      <c r="H10" s="6" t="n">
        <v>-20297.12</v>
      </c>
      <c r="I10" s="0" t="s">
        <v>217</v>
      </c>
      <c r="J10" s="0"/>
      <c r="K10" s="0"/>
      <c r="L10" s="0"/>
      <c r="M10" s="0"/>
      <c r="N10" s="0"/>
      <c r="O10" s="0"/>
      <c r="P10" s="11" t="n">
        <v>44223</v>
      </c>
      <c r="Q10" s="6" t="n">
        <v>-895.97</v>
      </c>
      <c r="R10" s="0" t="s">
        <v>217</v>
      </c>
      <c r="S10" s="0"/>
      <c r="T10" s="0"/>
      <c r="U10" s="0"/>
      <c r="V10" s="11" t="n">
        <v>44344</v>
      </c>
      <c r="W10" s="6" t="n">
        <v>22075.03</v>
      </c>
      <c r="X10" s="0" t="s">
        <v>215</v>
      </c>
      <c r="Y10" s="0"/>
      <c r="Z10" s="0"/>
      <c r="AA10" s="0"/>
      <c r="AB10" s="0"/>
      <c r="AC10" s="0"/>
      <c r="AD10" s="0"/>
      <c r="AE10" s="11" t="n">
        <v>43930</v>
      </c>
      <c r="AF10" s="6" t="n">
        <v>-153.99</v>
      </c>
      <c r="AG10" s="0" t="s">
        <v>217</v>
      </c>
      <c r="AH10" s="11" t="n">
        <v>44307</v>
      </c>
      <c r="AI10" s="6" t="n">
        <v>33198.99</v>
      </c>
      <c r="AJ10" s="0" t="s">
        <v>215</v>
      </c>
      <c r="AK10" s="11" t="n">
        <v>43921</v>
      </c>
      <c r="AL10" s="6" t="n">
        <v>13680.47</v>
      </c>
      <c r="AM10" s="0" t="s">
        <v>215</v>
      </c>
      <c r="AN10" s="11" t="n">
        <v>44056</v>
      </c>
      <c r="AO10" s="6" t="n">
        <v>-2343.37</v>
      </c>
      <c r="AP10" s="0" t="s">
        <v>217</v>
      </c>
      <c r="AQ10" s="0"/>
      <c r="AR10" s="0"/>
      <c r="AS10" s="0"/>
      <c r="AT10" s="11" t="n">
        <v>43937</v>
      </c>
      <c r="AU10" s="6" t="n">
        <v>-7041.51</v>
      </c>
      <c r="AV10" s="0" t="s">
        <v>217</v>
      </c>
      <c r="AW10" s="11" t="n">
        <v>43937</v>
      </c>
      <c r="AX10" s="6" t="n">
        <v>918.64</v>
      </c>
      <c r="AY10" s="0" t="s">
        <v>215</v>
      </c>
      <c r="AZ10" s="11" t="n">
        <v>44098</v>
      </c>
      <c r="BA10" s="6" t="n">
        <v>-63477.97</v>
      </c>
      <c r="BB10" s="0" t="s">
        <v>217</v>
      </c>
      <c r="BC10" s="0"/>
      <c r="BD10" s="10" t="s">
        <f>=XIRR(BD2:BD9,BC2:BC9)</f>
      </c>
      <c r="BE10" s="0"/>
      <c r="BF10" s="11" t="n">
        <v>43973</v>
      </c>
      <c r="BG10" s="6" t="n">
        <v>-36283.84</v>
      </c>
      <c r="BH10" s="0" t="s">
        <v>217</v>
      </c>
      <c r="BI10" s="0"/>
      <c r="BJ10" s="8" t="s">
        <f>=-SUM(BJ2:BJ8)</f>
      </c>
      <c r="BK10" s="0" t="s">
        <v>219</v>
      </c>
      <c r="BL10" s="11" t="n">
        <v>43977</v>
      </c>
      <c r="BM10" s="6" t="n">
        <v>3944.33</v>
      </c>
      <c r="BN10" s="0" t="s">
        <v>215</v>
      </c>
      <c r="BO10" s="11" t="n">
        <v>44127</v>
      </c>
      <c r="BP10" s="6" t="n">
        <v>-28952.71</v>
      </c>
      <c r="BQ10" s="0" t="s">
        <v>217</v>
      </c>
      <c r="BR10" s="11" t="n">
        <v>44223</v>
      </c>
      <c r="BS10" s="6" t="n">
        <v>67750.42</v>
      </c>
      <c r="BT10" s="0" t="s">
        <v>215</v>
      </c>
      <c r="BU10" s="11" t="n">
        <v>44106</v>
      </c>
      <c r="BV10" s="6" t="n">
        <v>-7590.73</v>
      </c>
      <c r="BW10" s="0" t="s">
        <v>217</v>
      </c>
      <c r="BX10" s="0"/>
      <c r="BY10" s="10" t="s">
        <f>=XIRR(BY2:BY9,BX2:BX9)</f>
      </c>
      <c r="BZ10" s="0"/>
      <c r="CA10" s="0"/>
      <c r="CB10" s="0"/>
      <c r="CC10" s="0"/>
      <c r="CD10" s="11" t="n">
        <v>44141</v>
      </c>
      <c r="CE10" s="6" t="n">
        <v>1486.03</v>
      </c>
      <c r="CF10" s="0" t="s">
        <v>215</v>
      </c>
      <c r="CG10" s="0"/>
      <c r="CH10" s="0"/>
      <c r="CI10" s="0"/>
      <c r="CJ10" s="11" t="n">
        <v>44280</v>
      </c>
      <c r="CK10" s="6" t="n">
        <v>-1249.13</v>
      </c>
      <c r="CL10" s="0" t="s">
        <v>217</v>
      </c>
      <c r="CM10" s="0"/>
      <c r="CN10" s="0"/>
      <c r="CO10" s="0"/>
      <c r="CP10" s="11" t="n">
        <v>44260</v>
      </c>
      <c r="CQ10" s="6" t="n">
        <v>-28690.1</v>
      </c>
      <c r="CR10" s="0" t="s">
        <v>217</v>
      </c>
    </row>
    <row collapsed="false" customFormat="false" customHeight="false" hidden="false" ht="12.1" outlineLevel="0" r="11">
      <c r="A11" s="0"/>
      <c r="B11" s="0"/>
      <c r="C11" s="0"/>
      <c r="D11" s="11" t="n">
        <v>44385</v>
      </c>
      <c r="E11" s="6" t="n">
        <v>-10523.9</v>
      </c>
      <c r="F11" s="0" t="s">
        <v>217</v>
      </c>
      <c r="G11" s="11" t="n">
        <v>44148</v>
      </c>
      <c r="H11" s="6" t="n">
        <v>-2899.59</v>
      </c>
      <c r="I11" s="0" t="s">
        <v>217</v>
      </c>
      <c r="J11" s="0"/>
      <c r="K11" s="0"/>
      <c r="L11" s="0"/>
      <c r="M11" s="0"/>
      <c r="N11" s="0"/>
      <c r="O11" s="0"/>
      <c r="P11" s="11" t="n">
        <v>44223</v>
      </c>
      <c r="Q11" s="6" t="n">
        <v>-17923.57</v>
      </c>
      <c r="R11" s="0" t="s">
        <v>217</v>
      </c>
      <c r="S11" s="0"/>
      <c r="T11" s="0"/>
      <c r="U11" s="0"/>
      <c r="V11" s="11" t="n">
        <v>44362</v>
      </c>
      <c r="W11" s="6" t="n">
        <v>-56163.05</v>
      </c>
      <c r="X11" s="0" t="s">
        <v>217</v>
      </c>
      <c r="Y11" s="0"/>
      <c r="Z11" s="0"/>
      <c r="AA11" s="0"/>
      <c r="AB11" s="0"/>
      <c r="AC11" s="0"/>
      <c r="AD11" s="0"/>
      <c r="AE11" s="11" t="n">
        <v>43930</v>
      </c>
      <c r="AF11" s="6" t="n">
        <v>-153.99</v>
      </c>
      <c r="AG11" s="0" t="s">
        <v>217</v>
      </c>
      <c r="AH11" s="11" t="n">
        <v>44307</v>
      </c>
      <c r="AI11" s="6" t="n">
        <v>10215.07</v>
      </c>
      <c r="AJ11" s="0" t="s">
        <v>215</v>
      </c>
      <c r="AK11" s="11" t="n">
        <v>43927</v>
      </c>
      <c r="AL11" s="6" t="n">
        <v>-5665.58</v>
      </c>
      <c r="AM11" s="0" t="s">
        <v>217</v>
      </c>
      <c r="AN11" s="11" t="n">
        <v>44056</v>
      </c>
      <c r="AO11" s="6" t="n">
        <v>-2348.37</v>
      </c>
      <c r="AP11" s="0" t="s">
        <v>217</v>
      </c>
      <c r="AQ11" s="0"/>
      <c r="AR11" s="0"/>
      <c r="AS11" s="0"/>
      <c r="AT11" s="11" t="n">
        <v>43937</v>
      </c>
      <c r="AU11" s="6" t="n">
        <v>-3521.36</v>
      </c>
      <c r="AV11" s="0" t="s">
        <v>217</v>
      </c>
      <c r="AW11" s="11" t="n">
        <v>43938</v>
      </c>
      <c r="AX11" s="6" t="n">
        <v>-51399.36</v>
      </c>
      <c r="AY11" s="0" t="s">
        <v>217</v>
      </c>
      <c r="AZ11" s="11" t="n">
        <v>44179</v>
      </c>
      <c r="BA11" s="6" t="n">
        <v>57257.65</v>
      </c>
      <c r="BB11" s="0" t="s">
        <v>215</v>
      </c>
      <c r="BC11" s="0"/>
      <c r="BD11" s="8" t="s">
        <f>=-SUM(BD2:BD9)</f>
      </c>
      <c r="BE11" s="0" t="s">
        <v>219</v>
      </c>
      <c r="BF11" s="0"/>
      <c r="BG11" s="10" t="s">
        <f>=XIRR(BG2:BG10,BF2:BF10)</f>
      </c>
      <c r="BH11" s="0"/>
      <c r="BI11" s="0"/>
      <c r="BJ11" s="0"/>
      <c r="BK11" s="0"/>
      <c r="BL11" s="11" t="n">
        <v>43980</v>
      </c>
      <c r="BM11" s="6" t="n">
        <v>-2230.47</v>
      </c>
      <c r="BN11" s="0" t="s">
        <v>87</v>
      </c>
      <c r="BO11" s="0"/>
      <c r="BP11" s="10" t="s">
        <f>=XIRR(BP2:BP10,BO2:BO10)</f>
      </c>
      <c r="BQ11" s="0"/>
      <c r="BR11" s="11" t="n">
        <v>44223</v>
      </c>
      <c r="BS11" s="6" t="n">
        <v>3033.9</v>
      </c>
      <c r="BT11" s="0" t="s">
        <v>215</v>
      </c>
      <c r="BU11" s="11" t="n">
        <v>44106</v>
      </c>
      <c r="BV11" s="6" t="n">
        <v>-18976.84</v>
      </c>
      <c r="BW11" s="0" t="s">
        <v>217</v>
      </c>
      <c r="BX11" s="0"/>
      <c r="BY11" s="8" t="s">
        <f>=-SUM(BY2:BY9)</f>
      </c>
      <c r="BZ11" s="0" t="s">
        <v>219</v>
      </c>
      <c r="CA11" s="0"/>
      <c r="CB11" s="0"/>
      <c r="CC11" s="0"/>
      <c r="CD11" s="11" t="n">
        <v>44141</v>
      </c>
      <c r="CE11" s="6" t="n">
        <v>297.21</v>
      </c>
      <c r="CF11" s="0" t="s">
        <v>215</v>
      </c>
      <c r="CG11" s="0"/>
      <c r="CH11" s="0"/>
      <c r="CI11" s="0"/>
      <c r="CJ11" s="11" t="n">
        <v>44280</v>
      </c>
      <c r="CK11" s="6" t="n">
        <v>-23828.47</v>
      </c>
      <c r="CL11" s="0" t="s">
        <v>217</v>
      </c>
      <c r="CM11" s="0"/>
      <c r="CN11" s="0"/>
      <c r="CO11" s="0"/>
      <c r="CP11" s="0"/>
      <c r="CQ11" s="10" t="s">
        <f>=XIRR(CQ2:CQ10,CP2:CP10)</f>
      </c>
      <c r="CR11" s="0"/>
    </row>
    <row collapsed="false" customFormat="false" customHeight="false" hidden="false" ht="12.1" outlineLevel="0" r="12">
      <c r="A12" s="0"/>
      <c r="B12" s="0"/>
      <c r="C12" s="0"/>
      <c r="D12" s="0"/>
      <c r="E12" s="10" t="s">
        <f>=XIRR(E2:E11,D2:D11)</f>
      </c>
      <c r="F12" s="0"/>
      <c r="G12" s="11" t="n">
        <v>44148</v>
      </c>
      <c r="H12" s="6" t="n">
        <v>-108734.59</v>
      </c>
      <c r="I12" s="0" t="s">
        <v>217</v>
      </c>
      <c r="J12" s="0"/>
      <c r="K12" s="0"/>
      <c r="L12" s="0"/>
      <c r="M12" s="0"/>
      <c r="N12" s="0"/>
      <c r="O12" s="0"/>
      <c r="P12" s="11" t="n">
        <v>44223</v>
      </c>
      <c r="Q12" s="6" t="n">
        <v>-896.37</v>
      </c>
      <c r="R12" s="0" t="s">
        <v>217</v>
      </c>
      <c r="S12" s="0"/>
      <c r="T12" s="0"/>
      <c r="U12" s="0"/>
      <c r="V12" s="0"/>
      <c r="W12" s="10" t="s">
        <f>=XIRR(W2:W11,V2:V11)</f>
      </c>
      <c r="X12" s="0"/>
      <c r="Y12" s="0"/>
      <c r="Z12" s="0"/>
      <c r="AA12" s="0"/>
      <c r="AB12" s="0"/>
      <c r="AC12" s="0"/>
      <c r="AD12" s="0"/>
      <c r="AE12" s="11" t="n">
        <v>43930</v>
      </c>
      <c r="AF12" s="6" t="n">
        <v>-769.97</v>
      </c>
      <c r="AG12" s="0" t="s">
        <v>217</v>
      </c>
      <c r="AH12" s="11" t="n">
        <v>44307</v>
      </c>
      <c r="AI12" s="6" t="n">
        <v>45967.84</v>
      </c>
      <c r="AJ12" s="0" t="s">
        <v>215</v>
      </c>
      <c r="AK12" s="11" t="n">
        <v>43934</v>
      </c>
      <c r="AL12" s="6" t="n">
        <v>-685.52</v>
      </c>
      <c r="AM12" s="0" t="s">
        <v>217</v>
      </c>
      <c r="AN12" s="11" t="n">
        <v>44056</v>
      </c>
      <c r="AO12" s="6" t="n">
        <v>-2348.37</v>
      </c>
      <c r="AP12" s="0" t="s">
        <v>217</v>
      </c>
      <c r="AQ12" s="0"/>
      <c r="AR12" s="0"/>
      <c r="AS12" s="0"/>
      <c r="AT12" s="0"/>
      <c r="AU12" s="10" t="s">
        <f>=XIRR(AU2:AU11,AT2:AT11)</f>
      </c>
      <c r="AV12" s="0"/>
      <c r="AW12" s="11" t="n">
        <v>43938</v>
      </c>
      <c r="AX12" s="6" t="n">
        <v>-4796.67</v>
      </c>
      <c r="AY12" s="0" t="s">
        <v>217</v>
      </c>
      <c r="AZ12" s="11" t="n">
        <v>44179</v>
      </c>
      <c r="BA12" s="6" t="n">
        <v>14315.41</v>
      </c>
      <c r="BB12" s="0" t="s">
        <v>215</v>
      </c>
      <c r="BC12" s="0"/>
      <c r="BD12" s="0"/>
      <c r="BE12" s="0"/>
      <c r="BF12" s="0"/>
      <c r="BG12" s="8" t="s">
        <f>=-SUM(BG2:BG10)</f>
      </c>
      <c r="BH12" s="0" t="s">
        <v>219</v>
      </c>
      <c r="BI12" s="0"/>
      <c r="BJ12" s="0"/>
      <c r="BK12" s="0"/>
      <c r="BL12" s="11" t="n">
        <v>44049</v>
      </c>
      <c r="BM12" s="6" t="n">
        <v>-54189.22</v>
      </c>
      <c r="BN12" s="0" t="s">
        <v>217</v>
      </c>
      <c r="BO12" s="0"/>
      <c r="BP12" s="8" t="s">
        <f>=-SUM(BP2:BP10)</f>
      </c>
      <c r="BQ12" s="0" t="s">
        <v>219</v>
      </c>
      <c r="BR12" s="11" t="n">
        <v>44223</v>
      </c>
      <c r="BS12" s="6" t="n">
        <v>1011</v>
      </c>
      <c r="BT12" s="0" t="s">
        <v>215</v>
      </c>
      <c r="BU12" s="11" t="n">
        <v>44145</v>
      </c>
      <c r="BV12" s="6" t="n">
        <v>86541.93</v>
      </c>
      <c r="BW12" s="0" t="s">
        <v>215</v>
      </c>
      <c r="BX12" s="0"/>
      <c r="BY12" s="0"/>
      <c r="BZ12" s="0"/>
      <c r="CA12" s="0"/>
      <c r="CB12" s="0"/>
      <c r="CC12" s="0"/>
      <c r="CD12" s="11" t="n">
        <v>44145</v>
      </c>
      <c r="CE12" s="6" t="n">
        <v>-28159.47</v>
      </c>
      <c r="CF12" s="0" t="s">
        <v>217</v>
      </c>
      <c r="CG12" s="0"/>
      <c r="CH12" s="0"/>
      <c r="CI12" s="0"/>
      <c r="CJ12" s="11" t="n">
        <v>44280</v>
      </c>
      <c r="CK12" s="6" t="n">
        <v>-3762.39</v>
      </c>
      <c r="CL12" s="0" t="s">
        <v>217</v>
      </c>
      <c r="CM12" s="0"/>
      <c r="CN12" s="0"/>
      <c r="CO12" s="0"/>
      <c r="CP12" s="0"/>
      <c r="CQ12" s="8" t="s">
        <f>=-SUM(CQ2:CQ10)</f>
      </c>
      <c r="CR12" s="0" t="s">
        <v>219</v>
      </c>
    </row>
    <row collapsed="false" customFormat="false" customHeight="false" hidden="false" ht="12.1" outlineLevel="0" r="13">
      <c r="A13" s="0"/>
      <c r="B13" s="0"/>
      <c r="C13" s="0"/>
      <c r="D13" s="0"/>
      <c r="E13" s="8" t="s">
        <f>=-SUM(E2:E11)</f>
      </c>
      <c r="F13" s="0" t="s">
        <v>219</v>
      </c>
      <c r="G13" s="0"/>
      <c r="H13" s="10" t="s">
        <f>=XIRR(H2:H12,G2:G12)</f>
      </c>
      <c r="I13" s="0"/>
      <c r="J13" s="0"/>
      <c r="K13" s="0"/>
      <c r="L13" s="0"/>
      <c r="M13" s="0"/>
      <c r="N13" s="0"/>
      <c r="O13" s="0"/>
      <c r="P13" s="11" t="n">
        <v>44223</v>
      </c>
      <c r="Q13" s="6" t="n">
        <v>-17031.2</v>
      </c>
      <c r="R13" s="0" t="s">
        <v>217</v>
      </c>
      <c r="S13" s="0"/>
      <c r="T13" s="0"/>
      <c r="U13" s="0"/>
      <c r="V13" s="0"/>
      <c r="W13" s="8" t="s">
        <f>=-SUM(W2:W11)</f>
      </c>
      <c r="X13" s="0" t="s">
        <v>219</v>
      </c>
      <c r="Y13" s="0"/>
      <c r="Z13" s="0"/>
      <c r="AA13" s="0"/>
      <c r="AB13" s="0"/>
      <c r="AC13" s="0"/>
      <c r="AD13" s="0"/>
      <c r="AE13" s="0"/>
      <c r="AF13" s="10" t="s">
        <f>=XIRR(AF2:AF12,AE2:AE12)</f>
      </c>
      <c r="AG13" s="0"/>
      <c r="AH13" s="11" t="n">
        <v>44307</v>
      </c>
      <c r="AI13" s="6" t="n">
        <v>638.44</v>
      </c>
      <c r="AJ13" s="0" t="s">
        <v>215</v>
      </c>
      <c r="AK13" s="11" t="n">
        <v>43934</v>
      </c>
      <c r="AL13" s="6" t="n">
        <v>-36675.57</v>
      </c>
      <c r="AM13" s="0" t="s">
        <v>217</v>
      </c>
      <c r="AN13" s="11" t="n">
        <v>44056</v>
      </c>
      <c r="AO13" s="6" t="n">
        <v>-14150.18</v>
      </c>
      <c r="AP13" s="0" t="s">
        <v>217</v>
      </c>
      <c r="AQ13" s="0"/>
      <c r="AR13" s="0"/>
      <c r="AS13" s="0"/>
      <c r="AT13" s="0"/>
      <c r="AU13" s="8" t="s">
        <f>=-SUM(AU2:AU11)</f>
      </c>
      <c r="AV13" s="0" t="s">
        <v>219</v>
      </c>
      <c r="AW13" s="0"/>
      <c r="AX13" s="10" t="s">
        <f>=XIRR(AX2:AX12,AW2:AW12)</f>
      </c>
      <c r="AY13" s="0"/>
      <c r="AZ13" s="11" t="n">
        <v>44181</v>
      </c>
      <c r="BA13" s="6" t="n">
        <v>-58543.4</v>
      </c>
      <c r="BB13" s="0" t="s">
        <v>217</v>
      </c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10" t="s">
        <f>=XIRR(BM2:BM12,BL2:BL12)</f>
      </c>
      <c r="BN13" s="0"/>
      <c r="BO13" s="0"/>
      <c r="BP13" s="0"/>
      <c r="BQ13" s="0"/>
      <c r="BR13" s="11" t="n">
        <v>44231</v>
      </c>
      <c r="BS13" s="6" t="n">
        <v>-77777.66</v>
      </c>
      <c r="BT13" s="0" t="s">
        <v>217</v>
      </c>
      <c r="BU13" s="11" t="n">
        <v>44145</v>
      </c>
      <c r="BV13" s="6" t="n">
        <v>3933.73</v>
      </c>
      <c r="BW13" s="0" t="s">
        <v>215</v>
      </c>
      <c r="BX13" s="0"/>
      <c r="BY13" s="0"/>
      <c r="BZ13" s="0"/>
      <c r="CA13" s="0"/>
      <c r="CB13" s="0"/>
      <c r="CC13" s="0"/>
      <c r="CD13" s="11" t="n">
        <v>44145</v>
      </c>
      <c r="CE13" s="6" t="n">
        <v>-66311.02</v>
      </c>
      <c r="CF13" s="0" t="s">
        <v>217</v>
      </c>
      <c r="CG13" s="0"/>
      <c r="CH13" s="0"/>
      <c r="CI13" s="0"/>
      <c r="CJ13" s="0"/>
      <c r="CK13" s="10" t="s">
        <f>=XIRR(CK2:CK12,CJ2:CJ12)</f>
      </c>
      <c r="CL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8" t="s">
        <f>=-SUM(H2:H12)</f>
      </c>
      <c r="I14" s="0" t="s">
        <v>219</v>
      </c>
      <c r="J14" s="0"/>
      <c r="K14" s="0"/>
      <c r="L14" s="0"/>
      <c r="M14" s="0"/>
      <c r="N14" s="0"/>
      <c r="O14" s="0"/>
      <c r="P14" s="11" t="n">
        <v>44223</v>
      </c>
      <c r="Q14" s="6" t="n">
        <v>-1792.75</v>
      </c>
      <c r="R14" s="0" t="s">
        <v>217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8" t="s">
        <f>=-SUM(AF2:AF12)</f>
      </c>
      <c r="AG14" s="0" t="s">
        <v>219</v>
      </c>
      <c r="AH14" s="11" t="n">
        <v>44307</v>
      </c>
      <c r="AI14" s="6" t="n">
        <v>3192.21</v>
      </c>
      <c r="AJ14" s="0" t="s">
        <v>215</v>
      </c>
      <c r="AK14" s="0"/>
      <c r="AL14" s="10" t="s">
        <f>=XIRR(AL2:AL13,AK2:AK13)</f>
      </c>
      <c r="AM14" s="0"/>
      <c r="AN14" s="11" t="n">
        <v>44056</v>
      </c>
      <c r="AO14" s="6" t="n">
        <v>-2358.36</v>
      </c>
      <c r="AP14" s="0" t="s">
        <v>217</v>
      </c>
      <c r="AQ14" s="0"/>
      <c r="AR14" s="0"/>
      <c r="AS14" s="0"/>
      <c r="AT14" s="0"/>
      <c r="AU14" s="0"/>
      <c r="AV14" s="0"/>
      <c r="AW14" s="0"/>
      <c r="AX14" s="8" t="s">
        <f>=-SUM(AX2:AX12)</f>
      </c>
      <c r="AY14" s="0" t="s">
        <v>219</v>
      </c>
      <c r="AZ14" s="11" t="n">
        <v>44181</v>
      </c>
      <c r="BA14" s="6" t="n">
        <v>-14639.85</v>
      </c>
      <c r="BB14" s="0" t="s">
        <v>217</v>
      </c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8" t="s">
        <f>=-SUM(BM2:BM12)</f>
      </c>
      <c r="BN14" s="0" t="s">
        <v>219</v>
      </c>
      <c r="BO14" s="0"/>
      <c r="BP14" s="0"/>
      <c r="BQ14" s="0"/>
      <c r="BR14" s="11" t="n">
        <v>44309</v>
      </c>
      <c r="BS14" s="6" t="n">
        <v>90098.39</v>
      </c>
      <c r="BT14" s="0" t="s">
        <v>215</v>
      </c>
      <c r="BU14" s="11" t="n">
        <v>44145</v>
      </c>
      <c r="BV14" s="6" t="n">
        <v>3934.23</v>
      </c>
      <c r="BW14" s="0" t="s">
        <v>215</v>
      </c>
      <c r="BX14" s="0"/>
      <c r="BY14" s="0"/>
      <c r="BZ14" s="0"/>
      <c r="CA14" s="0"/>
      <c r="CB14" s="0"/>
      <c r="CC14" s="0"/>
      <c r="CD14" s="0"/>
      <c r="CE14" s="10" t="s">
        <f>=XIRR(CE2:CE13,CD2:CD13)</f>
      </c>
      <c r="CF14" s="0"/>
      <c r="CG14" s="0"/>
      <c r="CH14" s="0"/>
      <c r="CI14" s="0"/>
      <c r="CJ14" s="0"/>
      <c r="CK14" s="8" t="s">
        <f>=-SUM(CK2:CK12)</f>
      </c>
      <c r="CL14" s="0" t="s">
        <v>219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44315</v>
      </c>
      <c r="Q15" s="6" t="n">
        <v>17836.35</v>
      </c>
      <c r="R15" s="0" t="s">
        <v>215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44307</v>
      </c>
      <c r="AI15" s="6" t="n">
        <v>638.24</v>
      </c>
      <c r="AJ15" s="0" t="s">
        <v>215</v>
      </c>
      <c r="AK15" s="0"/>
      <c r="AL15" s="8" t="s">
        <f>=-SUM(AL2:AL13)</f>
      </c>
      <c r="AM15" s="0" t="s">
        <v>219</v>
      </c>
      <c r="AN15" s="11" t="n">
        <v>44056</v>
      </c>
      <c r="AO15" s="6" t="n">
        <v>-2368.36</v>
      </c>
      <c r="AP15" s="0" t="s">
        <v>217</v>
      </c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10" t="s">
        <f>=XIRR(BA2:BA14,AZ2:AZ14)</f>
      </c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11" t="n">
        <v>44309</v>
      </c>
      <c r="BS15" s="6" t="n">
        <v>4395.04</v>
      </c>
      <c r="BT15" s="0" t="s">
        <v>215</v>
      </c>
      <c r="BU15" s="11" t="n">
        <v>44148</v>
      </c>
      <c r="BV15" s="6" t="n">
        <v>-98355.8</v>
      </c>
      <c r="BW15" s="0" t="s">
        <v>217</v>
      </c>
      <c r="BX15" s="0"/>
      <c r="BY15" s="0"/>
      <c r="BZ15" s="0"/>
      <c r="CA15" s="0"/>
      <c r="CB15" s="0"/>
      <c r="CC15" s="0"/>
      <c r="CD15" s="0"/>
      <c r="CE15" s="8" t="s">
        <f>=-SUM(CE2:CE13)</f>
      </c>
      <c r="CF15" s="0" t="s">
        <v>219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11" t="n">
        <v>44315</v>
      </c>
      <c r="Q16" s="6" t="n">
        <v>76696.32</v>
      </c>
      <c r="R16" s="0" t="s">
        <v>215</v>
      </c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44309</v>
      </c>
      <c r="AI16" s="6" t="n">
        <v>-94749.29</v>
      </c>
      <c r="AJ16" s="0" t="s">
        <v>217</v>
      </c>
      <c r="AK16" s="0"/>
      <c r="AL16" s="0"/>
      <c r="AM16" s="0"/>
      <c r="AN16" s="11" t="n">
        <v>44056</v>
      </c>
      <c r="AO16" s="6" t="n">
        <v>-9473.43</v>
      </c>
      <c r="AP16" s="0" t="s">
        <v>217</v>
      </c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8" t="s">
        <f>=-SUM(BA2:BA14)</f>
      </c>
      <c r="BB16" s="0" t="s">
        <v>219</v>
      </c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11" t="n">
        <v>44313</v>
      </c>
      <c r="BS16" s="6" t="n">
        <v>-2242.44</v>
      </c>
      <c r="BT16" s="0" t="s">
        <v>217</v>
      </c>
      <c r="BU16" s="11" t="n">
        <v>44148</v>
      </c>
      <c r="BV16" s="6" t="n">
        <v>4112.85</v>
      </c>
      <c r="BW16" s="0" t="s">
        <v>215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11" t="n">
        <v>44315</v>
      </c>
      <c r="Q17" s="6" t="n">
        <v>4459.09</v>
      </c>
      <c r="R17" s="0" t="s">
        <v>215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10" t="s">
        <f>=XIRR(AI2:AI16,AH2:AH16)</f>
      </c>
      <c r="AJ17" s="0"/>
      <c r="AK17" s="0"/>
      <c r="AL17" s="0"/>
      <c r="AM17" s="0"/>
      <c r="AN17" s="11" t="n">
        <v>44056</v>
      </c>
      <c r="AO17" s="6" t="n">
        <v>-2373.36</v>
      </c>
      <c r="AP17" s="0" t="s">
        <v>217</v>
      </c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11" t="n">
        <v>44313</v>
      </c>
      <c r="BS17" s="6" t="n">
        <v>-44848.9</v>
      </c>
      <c r="BT17" s="0" t="s">
        <v>217</v>
      </c>
      <c r="BU17" s="11" t="n">
        <v>44148</v>
      </c>
      <c r="BV17" s="6" t="n">
        <v>119272.59</v>
      </c>
      <c r="BW17" s="0" t="s">
        <v>215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11" t="n">
        <v>44329</v>
      </c>
      <c r="Q18" s="6" t="n">
        <v>-22594.33</v>
      </c>
      <c r="R18" s="0" t="s">
        <v>217</v>
      </c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8" t="s">
        <f>=-SUM(AI2:AI16)</f>
      </c>
      <c r="AJ18" s="0" t="s">
        <v>219</v>
      </c>
      <c r="AK18" s="0"/>
      <c r="AL18" s="0"/>
      <c r="AM18" s="0"/>
      <c r="AN18" s="11" t="n">
        <v>44056</v>
      </c>
      <c r="AO18" s="6" t="n">
        <v>-2373.35</v>
      </c>
      <c r="AP18" s="0" t="s">
        <v>217</v>
      </c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11" t="n">
        <v>44313</v>
      </c>
      <c r="BS18" s="6" t="n">
        <v>-1121.23</v>
      </c>
      <c r="BT18" s="0" t="s">
        <v>217</v>
      </c>
      <c r="BU18" s="11" t="n">
        <v>44148</v>
      </c>
      <c r="BV18" s="6" t="n">
        <v>8224.69</v>
      </c>
      <c r="BW18" s="0" t="s">
        <v>215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11" t="n">
        <v>44329</v>
      </c>
      <c r="Q19" s="6" t="n">
        <v>-35247.16</v>
      </c>
      <c r="R19" s="0" t="s">
        <v>217</v>
      </c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10" t="s">
        <f>=XIRR(AO2:AO18,AN2:AN18)</f>
      </c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11" t="n">
        <v>44313</v>
      </c>
      <c r="BS19" s="6" t="n">
        <v>-44848.9</v>
      </c>
      <c r="BT19" s="0" t="s">
        <v>217</v>
      </c>
      <c r="BU19" s="11" t="n">
        <v>44151</v>
      </c>
      <c r="BV19" s="6" t="n">
        <v>-66489.89</v>
      </c>
      <c r="BW19" s="0" t="s">
        <v>217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11" t="n">
        <v>44329</v>
      </c>
      <c r="Q20" s="6" t="n">
        <v>-42486.74</v>
      </c>
      <c r="R20" s="0" t="s">
        <v>217</v>
      </c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8" t="s">
        <f>=-SUM(AO2:AO18)</f>
      </c>
      <c r="AP20" s="0" t="s">
        <v>219</v>
      </c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11" t="n">
        <v>44313</v>
      </c>
      <c r="BS20" s="6" t="n">
        <v>-2242.44</v>
      </c>
      <c r="BT20" s="0" t="s">
        <v>217</v>
      </c>
      <c r="BU20" s="11" t="n">
        <v>44151</v>
      </c>
      <c r="BV20" s="6" t="n">
        <v>-66489.89</v>
      </c>
      <c r="BW20" s="0" t="s">
        <v>217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10" t="s">
        <f>=XIRR(Q2:Q20,P2:P20)</f>
      </c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11" t="n">
        <v>44313</v>
      </c>
      <c r="BS21" s="6" t="n">
        <v>-1121.23</v>
      </c>
      <c r="BT21" s="0" t="s">
        <v>217</v>
      </c>
      <c r="BU21" s="0"/>
      <c r="BV21" s="10" t="s">
        <f>=XIRR(BV2:BV20,BU2:BU20)</f>
      </c>
      <c r="BW21" s="0"/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8" t="s">
        <f>=-SUM(Q2:Q20)</f>
      </c>
      <c r="R22" s="0" t="s">
        <v>219</v>
      </c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10" t="s">
        <f>=XIRR(BS2:BS21,BR2:BR21)</f>
      </c>
      <c r="BT22" s="0"/>
      <c r="BU22" s="0"/>
      <c r="BV22" s="8" t="s">
        <f>=-SUM(BV2:BV20)</f>
      </c>
      <c r="BW22" s="0" t="s">
        <v>219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8" t="s">
        <f>=-SUM(BS2:BS21)</f>
      </c>
      <c r="BT23" s="0" t="s">
        <v>219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255</v>
      </c>
      <c r="C1" s="0"/>
      <c r="D1" s="0"/>
      <c r="E1" s="3" t="s">
        <v>256</v>
      </c>
      <c r="F1" s="0"/>
      <c r="G1" s="0"/>
      <c r="H1" s="3" t="s">
        <v>257</v>
      </c>
      <c r="I1" s="0"/>
      <c r="J1" s="0"/>
      <c r="K1" s="3" t="s">
        <v>258</v>
      </c>
      <c r="L1" s="0"/>
      <c r="M1" s="0"/>
      <c r="N1" s="3" t="s">
        <v>259</v>
      </c>
      <c r="O1" s="0"/>
      <c r="P1" s="0"/>
      <c r="Q1" s="3" t="s">
        <v>260</v>
      </c>
      <c r="R1" s="0"/>
      <c r="S1" s="0"/>
      <c r="T1" s="3" t="s">
        <v>261</v>
      </c>
      <c r="U1" s="0"/>
      <c r="V1" s="0"/>
      <c r="W1" s="3" t="s">
        <v>262</v>
      </c>
      <c r="X1" s="0"/>
      <c r="Y1" s="0"/>
      <c r="Z1" s="3" t="s">
        <v>263</v>
      </c>
      <c r="AA1" s="0"/>
      <c r="AB1" s="0"/>
      <c r="AC1" s="3" t="s">
        <v>264</v>
      </c>
      <c r="AD1" s="0"/>
      <c r="AE1" s="0"/>
      <c r="AF1" s="3" t="s">
        <v>265</v>
      </c>
      <c r="AG1" s="0"/>
      <c r="AH1" s="0"/>
      <c r="AI1" s="3" t="s">
        <v>266</v>
      </c>
      <c r="AJ1" s="0"/>
      <c r="AK1" s="0"/>
      <c r="AL1" s="3" t="s">
        <v>267</v>
      </c>
      <c r="AM1" s="0"/>
    </row>
    <row collapsed="false" customFormat="false" customHeight="false" hidden="false" ht="12.1" outlineLevel="0" r="2">
      <c r="A2" s="11" t="n">
        <v>44313</v>
      </c>
      <c r="B2" s="6" t="n">
        <v>2</v>
      </c>
      <c r="C2" s="6" t="n">
        <v>10016.95</v>
      </c>
      <c r="D2" s="11" t="n">
        <v>44174</v>
      </c>
      <c r="E2" s="6" t="n">
        <v>1360</v>
      </c>
      <c r="F2" s="6" t="n">
        <v>130990.71</v>
      </c>
      <c r="G2" s="11" t="n">
        <v>44421</v>
      </c>
      <c r="H2" s="6" t="n">
        <v>10</v>
      </c>
      <c r="I2" s="6" t="n">
        <v>24707.11</v>
      </c>
      <c r="J2" s="11" t="n">
        <v>44420</v>
      </c>
      <c r="K2" s="6" t="n">
        <v>170</v>
      </c>
      <c r="L2" s="6" t="n">
        <v>55822.45</v>
      </c>
      <c r="M2" s="11" t="n">
        <v>44329</v>
      </c>
      <c r="N2" s="6" t="n">
        <v>390</v>
      </c>
      <c r="O2" s="6" t="n">
        <v>94656.15</v>
      </c>
      <c r="P2" s="11" t="n">
        <v>44389</v>
      </c>
      <c r="Q2" s="6" t="n">
        <v>8</v>
      </c>
      <c r="R2" s="6" t="n">
        <v>52808.57</v>
      </c>
      <c r="S2" s="11" t="n">
        <v>44361</v>
      </c>
      <c r="T2" s="6" t="n">
        <v>300</v>
      </c>
      <c r="U2" s="6" t="n">
        <v>78888.64</v>
      </c>
      <c r="V2" s="11" t="n">
        <v>44075</v>
      </c>
      <c r="W2" s="6" t="n">
        <v>160</v>
      </c>
      <c r="X2" s="6" t="n">
        <v>53781.24</v>
      </c>
      <c r="Y2" s="11" t="n">
        <v>44362</v>
      </c>
      <c r="Z2" s="6" t="n">
        <v>1800</v>
      </c>
      <c r="AA2" s="6" t="n">
        <v>59302.47</v>
      </c>
      <c r="AB2" s="11" t="n">
        <v>44161</v>
      </c>
      <c r="AC2" s="6" t="n">
        <v>5</v>
      </c>
      <c r="AD2" s="6" t="n">
        <v>6441.594945</v>
      </c>
      <c r="AE2" s="11" t="n">
        <v>44327</v>
      </c>
      <c r="AF2" s="6" t="n">
        <v>190</v>
      </c>
      <c r="AG2" s="6" t="n">
        <v>51632.16</v>
      </c>
      <c r="AH2" s="11" t="n">
        <v>44092</v>
      </c>
      <c r="AI2" s="6" t="n">
        <v>2400</v>
      </c>
      <c r="AJ2" s="6" t="n">
        <v>89041.67</v>
      </c>
      <c r="AK2" s="11" t="n">
        <v>44165</v>
      </c>
      <c r="AL2" s="6" t="n">
        <v>1</v>
      </c>
      <c r="AM2" s="6" t="n">
        <v>439.55</v>
      </c>
    </row>
    <row collapsed="false" customFormat="false" customHeight="false" hidden="false" ht="12.1" outlineLevel="0" r="3">
      <c r="A3" s="11" t="n">
        <v>44313</v>
      </c>
      <c r="B3" s="6" t="n">
        <v>9</v>
      </c>
      <c r="C3" s="6" t="n">
        <v>45071.71</v>
      </c>
      <c r="D3" s="11" t="n">
        <v>44174</v>
      </c>
      <c r="E3" s="6" t="n">
        <v>60</v>
      </c>
      <c r="F3" s="6" t="n">
        <v>5779.01</v>
      </c>
      <c r="G3" s="11" t="n">
        <v>44421</v>
      </c>
      <c r="H3" s="6" t="n">
        <v>17</v>
      </c>
      <c r="I3" s="6" t="n">
        <v>41993.58</v>
      </c>
      <c r="J3" s="0"/>
      <c r="K3" s="5" t="s">
        <f>=SUM(L2:L2)/SUM(K2:K2)</f>
      </c>
      <c r="L3" s="0" t="s">
        <v>12</v>
      </c>
      <c r="M3" s="11" t="n">
        <v>44329</v>
      </c>
      <c r="N3" s="6" t="n">
        <v>20</v>
      </c>
      <c r="O3" s="6" t="n">
        <v>4854.16</v>
      </c>
      <c r="P3" s="0"/>
      <c r="Q3" s="5" t="s">
        <f>=SUM(R2:R2)/SUM(Q2:Q2)</f>
      </c>
      <c r="R3" s="0" t="s">
        <v>12</v>
      </c>
      <c r="S3" s="0"/>
      <c r="T3" s="5" t="s">
        <f>=SUM(U2:U2)/SUM(T2:T2)</f>
      </c>
      <c r="U3" s="0" t="s">
        <v>12</v>
      </c>
      <c r="V3" s="11" t="n">
        <v>44075</v>
      </c>
      <c r="W3" s="6" t="n">
        <v>10</v>
      </c>
      <c r="X3" s="6" t="n">
        <v>3357.82</v>
      </c>
      <c r="Y3" s="0"/>
      <c r="Z3" s="5" t="s">
        <f>=SUM(AA2:AA2)/SUM(Z2:Z2)</f>
      </c>
      <c r="AA3" s="0" t="s">
        <v>12</v>
      </c>
      <c r="AB3" s="11" t="n">
        <v>44160</v>
      </c>
      <c r="AC3" s="6" t="n">
        <v>5.335354</v>
      </c>
      <c r="AD3" s="6" t="n">
        <v>0</v>
      </c>
      <c r="AE3" s="11" t="n">
        <v>44327</v>
      </c>
      <c r="AF3" s="6" t="n">
        <v>10</v>
      </c>
      <c r="AG3" s="6" t="n">
        <v>2718.29</v>
      </c>
      <c r="AH3" s="11" t="n">
        <v>44092</v>
      </c>
      <c r="AI3" s="6" t="n">
        <v>100</v>
      </c>
      <c r="AJ3" s="6" t="n">
        <v>3710.07</v>
      </c>
      <c r="AK3" s="0"/>
      <c r="AL3" s="5" t="s">
        <f>=SUM(AM2:AM2)/SUM(AL2:AL2)</f>
      </c>
      <c r="AM3" s="0" t="s">
        <v>12</v>
      </c>
    </row>
    <row collapsed="false" customFormat="false" customHeight="false" hidden="false" ht="12.1" outlineLevel="0" r="4">
      <c r="A4" s="11" t="n">
        <v>44313</v>
      </c>
      <c r="B4" s="6" t="n">
        <v>21</v>
      </c>
      <c r="C4" s="6" t="n">
        <v>105156.82</v>
      </c>
      <c r="D4" s="0"/>
      <c r="E4" s="5" t="s">
        <f>=SUM(F2:F3)/SUM(E2:E3)</f>
      </c>
      <c r="F4" s="0" t="s">
        <v>12</v>
      </c>
      <c r="G4" s="11" t="n">
        <v>44421</v>
      </c>
      <c r="H4" s="6" t="n">
        <v>5</v>
      </c>
      <c r="I4" s="6" t="n">
        <v>12351.06</v>
      </c>
      <c r="J4" s="0"/>
      <c r="K4" s="6" t="n">
        <v>290.77</v>
      </c>
      <c r="L4" s="0" t="s">
        <v>268</v>
      </c>
      <c r="M4" s="0"/>
      <c r="N4" s="5" t="s">
        <f>=SUM(O2:O3)/SUM(N2:N3)</f>
      </c>
      <c r="O4" s="0" t="s">
        <v>12</v>
      </c>
      <c r="P4" s="0"/>
      <c r="Q4" s="6" t="n">
        <v>4393</v>
      </c>
      <c r="R4" s="0" t="s">
        <v>268</v>
      </c>
      <c r="S4" s="0"/>
      <c r="T4" s="6" t="n">
        <v>109.5</v>
      </c>
      <c r="U4" s="0" t="s">
        <v>268</v>
      </c>
      <c r="V4" s="0"/>
      <c r="W4" s="5" t="s">
        <f>=SUM(X2:X3)/SUM(W2:W3)</f>
      </c>
      <c r="X4" s="0" t="s">
        <v>12</v>
      </c>
      <c r="Y4" s="0"/>
      <c r="Z4" s="6" t="n">
        <v>9.513</v>
      </c>
      <c r="AA4" s="0" t="s">
        <v>268</v>
      </c>
      <c r="AB4" s="0"/>
      <c r="AC4" s="5" t="s">
        <f>=SUM(AD2:AD3)/SUM(AC2:AC3)</f>
      </c>
      <c r="AD4" s="0" t="s">
        <v>12</v>
      </c>
      <c r="AE4" s="0"/>
      <c r="AF4" s="5" t="s">
        <f>=SUM(AG2:AG3)/SUM(AF2:AF3)</f>
      </c>
      <c r="AG4" s="0" t="s">
        <v>12</v>
      </c>
      <c r="AH4" s="0"/>
      <c r="AI4" s="5" t="s">
        <f>=SUM(AJ2:AJ3)/SUM(AI2:AI3)</f>
      </c>
      <c r="AJ4" s="0" t="s">
        <v>12</v>
      </c>
      <c r="AK4" s="0"/>
      <c r="AL4" s="6" t="n">
        <v>880</v>
      </c>
      <c r="AM4" s="0" t="s">
        <v>268</v>
      </c>
    </row>
    <row collapsed="false" customFormat="false" customHeight="false" hidden="false" ht="12.1" outlineLevel="0" r="5">
      <c r="A5" s="11" t="n">
        <v>44313</v>
      </c>
      <c r="B5" s="6" t="n">
        <v>1</v>
      </c>
      <c r="C5" s="6" t="n">
        <v>5009.47</v>
      </c>
      <c r="D5" s="0"/>
      <c r="E5" s="6" t="n">
        <v>69.01</v>
      </c>
      <c r="F5" s="0" t="s">
        <v>268</v>
      </c>
      <c r="G5" s="11" t="n">
        <v>44421</v>
      </c>
      <c r="H5" s="6" t="n">
        <v>1</v>
      </c>
      <c r="I5" s="6" t="n">
        <v>2470.71</v>
      </c>
      <c r="J5" s="0"/>
      <c r="K5" s="6" t="n">
        <v>170</v>
      </c>
      <c r="L5" s="0" t="s">
        <v>269</v>
      </c>
      <c r="M5" s="0"/>
      <c r="N5" s="6" t="n">
        <v>92.85</v>
      </c>
      <c r="O5" s="0" t="s">
        <v>268</v>
      </c>
      <c r="P5" s="0"/>
      <c r="Q5" s="6" t="n">
        <v>8</v>
      </c>
      <c r="R5" s="0" t="s">
        <v>269</v>
      </c>
      <c r="S5" s="0"/>
      <c r="T5" s="6" t="n">
        <v>300</v>
      </c>
      <c r="U5" s="0" t="s">
        <v>269</v>
      </c>
      <c r="V5" s="0"/>
      <c r="W5" s="6" t="n">
        <v>178.65</v>
      </c>
      <c r="X5" s="0" t="s">
        <v>268</v>
      </c>
      <c r="Y5" s="0"/>
      <c r="Z5" s="6" t="n">
        <v>1800</v>
      </c>
      <c r="AA5" s="0" t="s">
        <v>269</v>
      </c>
      <c r="AB5" s="0"/>
      <c r="AC5" s="6" t="n">
        <v>16.27</v>
      </c>
      <c r="AD5" s="0" t="s">
        <v>268</v>
      </c>
      <c r="AE5" s="0"/>
      <c r="AF5" s="6" t="n">
        <v>58.26</v>
      </c>
      <c r="AG5" s="0" t="s">
        <v>268</v>
      </c>
      <c r="AH5" s="0"/>
      <c r="AI5" s="6" t="n">
        <v>0.87</v>
      </c>
      <c r="AJ5" s="0" t="s">
        <v>268</v>
      </c>
      <c r="AK5" s="0"/>
      <c r="AL5" s="6" t="n">
        <v>1</v>
      </c>
      <c r="AM5" s="0" t="s">
        <v>269</v>
      </c>
    </row>
    <row collapsed="false" customFormat="false" customHeight="false" hidden="false" ht="12.1" outlineLevel="0" r="6">
      <c r="A6" s="11" t="n">
        <v>44313</v>
      </c>
      <c r="B6" s="6" t="n">
        <v>1</v>
      </c>
      <c r="C6" s="6" t="n">
        <v>5008.47</v>
      </c>
      <c r="D6" s="0"/>
      <c r="E6" s="6" t="n">
        <v>1420</v>
      </c>
      <c r="F6" s="0" t="s">
        <v>269</v>
      </c>
      <c r="G6" s="0"/>
      <c r="H6" s="5" t="s">
        <f>=SUM(I2:I5)/SUM(H2:H5)</f>
      </c>
      <c r="I6" s="0" t="s">
        <v>12</v>
      </c>
      <c r="J6" s="0"/>
      <c r="K6" s="5" t="s">
        <f>=K5*(ABS(K4)-ABS(K3))</f>
      </c>
      <c r="L6" s="0" t="s">
        <v>270</v>
      </c>
      <c r="M6" s="0"/>
      <c r="N6" s="6" t="n">
        <v>410</v>
      </c>
      <c r="O6" s="0" t="s">
        <v>269</v>
      </c>
      <c r="P6" s="0"/>
      <c r="Q6" s="5" t="s">
        <f>=Q5*(ABS(Q4)-ABS(Q3))</f>
      </c>
      <c r="R6" s="0" t="s">
        <v>270</v>
      </c>
      <c r="S6" s="0"/>
      <c r="T6" s="5" t="s">
        <f>=T5*(ABS(T4)-ABS(T3))</f>
      </c>
      <c r="U6" s="0" t="s">
        <v>270</v>
      </c>
      <c r="V6" s="0"/>
      <c r="W6" s="6" t="n">
        <v>170</v>
      </c>
      <c r="X6" s="0" t="s">
        <v>269</v>
      </c>
      <c r="Y6" s="0"/>
      <c r="Z6" s="5" t="s">
        <f>=Z5*(ABS(Z4)-ABS(Z3))</f>
      </c>
      <c r="AA6" s="0" t="s">
        <v>270</v>
      </c>
      <c r="AB6" s="0"/>
      <c r="AC6" s="6" t="n">
        <v>10.335354</v>
      </c>
      <c r="AD6" s="0" t="s">
        <v>269</v>
      </c>
      <c r="AE6" s="0"/>
      <c r="AF6" s="6" t="n">
        <v>200</v>
      </c>
      <c r="AG6" s="0" t="s">
        <v>269</v>
      </c>
      <c r="AH6" s="0"/>
      <c r="AI6" s="6" t="n">
        <v>2500</v>
      </c>
      <c r="AJ6" s="0" t="s">
        <v>269</v>
      </c>
      <c r="AK6" s="0"/>
      <c r="AL6" s="5" t="s">
        <f>=AL5*(ABS(AL4)-ABS(AL3))</f>
      </c>
      <c r="AM6" s="0" t="s">
        <v>270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12</v>
      </c>
      <c r="D7" s="0"/>
      <c r="E7" s="5" t="s">
        <f>=E6*(ABS(E5)-ABS(E4))</f>
      </c>
      <c r="F7" s="0" t="s">
        <v>270</v>
      </c>
      <c r="G7" s="0"/>
      <c r="H7" s="6" t="n">
        <v>1911</v>
      </c>
      <c r="I7" s="0" t="s">
        <v>268</v>
      </c>
      <c r="J7" s="0"/>
      <c r="K7" s="0"/>
      <c r="L7" s="0"/>
      <c r="M7" s="0"/>
      <c r="N7" s="5" t="s">
        <f>=N6*(ABS(N5)-ABS(N4))</f>
      </c>
      <c r="O7" s="0" t="s">
        <v>270</v>
      </c>
      <c r="P7" s="0"/>
      <c r="Q7" s="0"/>
      <c r="R7" s="0"/>
      <c r="S7" s="0"/>
      <c r="T7" s="0"/>
      <c r="U7" s="0"/>
      <c r="V7" s="0"/>
      <c r="W7" s="5" t="s">
        <f>=W6*(ABS(W5)-ABS(W4))</f>
      </c>
      <c r="X7" s="0" t="s">
        <v>270</v>
      </c>
      <c r="Y7" s="0"/>
      <c r="Z7" s="0"/>
      <c r="AA7" s="0"/>
      <c r="AB7" s="0"/>
      <c r="AC7" s="5" t="s">
        <f>=AC6*(ABS(AC5)-ABS(AC4))</f>
      </c>
      <c r="AD7" s="0" t="s">
        <v>270</v>
      </c>
      <c r="AE7" s="0"/>
      <c r="AF7" s="5" t="s">
        <f>=AF6*(ABS(AF5)-ABS(AF4))</f>
      </c>
      <c r="AG7" s="0" t="s">
        <v>270</v>
      </c>
      <c r="AH7" s="0"/>
      <c r="AI7" s="5" t="s">
        <f>=AI6*(ABS(AI5)-ABS(AI4))</f>
      </c>
      <c r="AJ7" s="0" t="s">
        <v>270</v>
      </c>
    </row>
    <row collapsed="false" customFormat="false" customHeight="false" hidden="false" ht="12.1" outlineLevel="0" r="8">
      <c r="A8" s="0"/>
      <c r="B8" s="6" t="n">
        <v>3220.5</v>
      </c>
      <c r="C8" s="0" t="s">
        <v>268</v>
      </c>
      <c r="D8" s="0"/>
      <c r="E8" s="0"/>
      <c r="F8" s="0"/>
      <c r="G8" s="0"/>
      <c r="H8" s="6" t="n">
        <v>33</v>
      </c>
      <c r="I8" s="0" t="s">
        <v>269</v>
      </c>
    </row>
    <row collapsed="false" customFormat="false" customHeight="false" hidden="false" ht="12.1" outlineLevel="0" r="9">
      <c r="A9" s="0"/>
      <c r="B9" s="6" t="n">
        <v>34</v>
      </c>
      <c r="C9" s="0" t="s">
        <v>269</v>
      </c>
      <c r="D9" s="0"/>
      <c r="E9" s="0"/>
      <c r="F9" s="0"/>
      <c r="G9" s="0"/>
      <c r="H9" s="5" t="s">
        <f>=H8*(ABS(H7)-ABS(H6))</f>
      </c>
      <c r="I9" s="0" t="s">
        <v>270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270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4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76</v>
      </c>
      <c r="B1" s="18" t="s">
        <v>0</v>
      </c>
      <c r="C1" s="18" t="s">
        <v>2</v>
      </c>
      <c r="D1" s="18" t="s">
        <v>271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272</v>
      </c>
      <c r="L1" s="18" t="s">
        <v>273</v>
      </c>
      <c r="M1" s="18" t="s">
        <v>56</v>
      </c>
      <c r="N1" s="18" t="s">
        <v>20</v>
      </c>
      <c r="O1" s="18" t="s">
        <v>274</v>
      </c>
      <c r="P1" s="18" t="s">
        <v>275</v>
      </c>
    </row>
    <row collapsed="false" customFormat="false" customHeight="false" hidden="false" ht="12.1" outlineLevel="0" r="2">
      <c r="A2" s="21" t="n">
        <v>43913</v>
      </c>
      <c r="B2" s="22" t="s">
        <v>276</v>
      </c>
      <c r="C2" s="22" t="s">
        <v>83</v>
      </c>
      <c r="D2" s="22" t="s">
        <v>276</v>
      </c>
      <c r="E2" s="22" t="s">
        <v>276</v>
      </c>
      <c r="F2" s="22" t="s">
        <v>20</v>
      </c>
      <c r="G2" s="23" t="n">
        <v>1</v>
      </c>
      <c r="H2" s="24" t="n">
        <v>37000</v>
      </c>
      <c r="I2" s="24" t="n">
        <v>37000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  <c r="P2" s="22" t="s">
        <v>277</v>
      </c>
    </row>
    <row collapsed="false" customFormat="false" customHeight="false" hidden="false" ht="12.1" outlineLevel="0" r="3">
      <c r="A3" s="20" t="n">
        <v>43913.573668981</v>
      </c>
      <c r="B3" s="16" t="s">
        <v>220</v>
      </c>
      <c r="C3" s="16" t="s">
        <v>278</v>
      </c>
      <c r="D3" s="16" t="s">
        <v>215</v>
      </c>
      <c r="E3" s="16" t="s">
        <v>18</v>
      </c>
      <c r="F3" s="16" t="s">
        <v>20</v>
      </c>
      <c r="G3" s="7" t="n">
        <v>100</v>
      </c>
      <c r="H3" s="6" t="n">
        <v>26.365</v>
      </c>
      <c r="I3" s="6" t="n">
        <v>-2636.5</v>
      </c>
      <c r="J3" s="6" t="n">
        <v>-0</v>
      </c>
      <c r="K3" s="6" t="n">
        <v>-1.58</v>
      </c>
      <c r="L3" s="6" t="n">
        <v>-0.24</v>
      </c>
      <c r="M3" s="6"/>
      <c r="N3" s="6" t="s">
        <f>=I3+J3+K3+L3</f>
      </c>
      <c r="O3" s="16"/>
      <c r="P3" s="16" t="s">
        <v>279</v>
      </c>
    </row>
    <row collapsed="false" customFormat="false" customHeight="false" hidden="false" ht="12.1" outlineLevel="0" r="4">
      <c r="A4" s="20" t="n">
        <v>43913.574641204</v>
      </c>
      <c r="B4" s="16" t="s">
        <v>31</v>
      </c>
      <c r="C4" s="16" t="s">
        <v>280</v>
      </c>
      <c r="D4" s="16" t="s">
        <v>215</v>
      </c>
      <c r="E4" s="16" t="s">
        <v>18</v>
      </c>
      <c r="F4" s="16" t="s">
        <v>20</v>
      </c>
      <c r="G4" s="7" t="n">
        <v>60</v>
      </c>
      <c r="H4" s="6" t="n">
        <v>185.69</v>
      </c>
      <c r="I4" s="6" t="n">
        <v>-11141.4</v>
      </c>
      <c r="J4" s="6" t="n">
        <v>-0</v>
      </c>
      <c r="K4" s="6" t="n">
        <v>-6.68</v>
      </c>
      <c r="L4" s="6" t="n">
        <v>-1.04</v>
      </c>
      <c r="M4" s="6"/>
      <c r="N4" s="6" t="s">
        <f>=I4+J4+K4+L4</f>
      </c>
      <c r="O4" s="16"/>
      <c r="P4" s="16" t="s">
        <v>279</v>
      </c>
    </row>
    <row collapsed="false" customFormat="false" customHeight="false" hidden="false" ht="12.1" outlineLevel="0" r="5">
      <c r="A5" s="20" t="n">
        <v>43913.574641204</v>
      </c>
      <c r="B5" s="16" t="s">
        <v>31</v>
      </c>
      <c r="C5" s="16" t="s">
        <v>280</v>
      </c>
      <c r="D5" s="16" t="s">
        <v>215</v>
      </c>
      <c r="E5" s="16" t="s">
        <v>18</v>
      </c>
      <c r="F5" s="16" t="s">
        <v>20</v>
      </c>
      <c r="G5" s="7" t="n">
        <v>20</v>
      </c>
      <c r="H5" s="6" t="n">
        <v>185.67</v>
      </c>
      <c r="I5" s="6" t="n">
        <v>-3713.4</v>
      </c>
      <c r="J5" s="6" t="n">
        <v>-0</v>
      </c>
      <c r="K5" s="6" t="n">
        <v>-2.23</v>
      </c>
      <c r="L5" s="6" t="n">
        <v>-0.35</v>
      </c>
      <c r="M5" s="6"/>
      <c r="N5" s="6" t="s">
        <f>=I5+J5+K5+L5</f>
      </c>
      <c r="O5" s="16"/>
      <c r="P5" s="16" t="s">
        <v>279</v>
      </c>
    </row>
    <row collapsed="false" customFormat="false" customHeight="false" hidden="false" ht="12.1" outlineLevel="0" r="6">
      <c r="A6" s="20" t="n">
        <v>43913.574641204</v>
      </c>
      <c r="B6" s="16" t="s">
        <v>31</v>
      </c>
      <c r="C6" s="16" t="s">
        <v>280</v>
      </c>
      <c r="D6" s="16" t="s">
        <v>215</v>
      </c>
      <c r="E6" s="16" t="s">
        <v>18</v>
      </c>
      <c r="F6" s="16" t="s">
        <v>20</v>
      </c>
      <c r="G6" s="7" t="n">
        <v>50</v>
      </c>
      <c r="H6" s="6" t="n">
        <v>185.66</v>
      </c>
      <c r="I6" s="6" t="n">
        <v>-9283</v>
      </c>
      <c r="J6" s="6" t="n">
        <v>-0</v>
      </c>
      <c r="K6" s="6" t="n">
        <v>-5.57</v>
      </c>
      <c r="L6" s="6" t="n">
        <v>-0.87</v>
      </c>
      <c r="M6" s="6"/>
      <c r="N6" s="6" t="s">
        <f>=I6+J6+K6+L6</f>
      </c>
      <c r="O6" s="16"/>
      <c r="P6" s="16" t="s">
        <v>279</v>
      </c>
    </row>
    <row collapsed="false" customFormat="false" customHeight="false" hidden="false" ht="12.1" outlineLevel="0" r="7">
      <c r="A7" s="20" t="n">
        <v>43913.574641204</v>
      </c>
      <c r="B7" s="16" t="s">
        <v>31</v>
      </c>
      <c r="C7" s="16" t="s">
        <v>280</v>
      </c>
      <c r="D7" s="16" t="s">
        <v>215</v>
      </c>
      <c r="E7" s="16" t="s">
        <v>18</v>
      </c>
      <c r="F7" s="16" t="s">
        <v>20</v>
      </c>
      <c r="G7" s="7" t="n">
        <v>20</v>
      </c>
      <c r="H7" s="6" t="n">
        <v>185.65</v>
      </c>
      <c r="I7" s="6" t="n">
        <v>-3713</v>
      </c>
      <c r="J7" s="6" t="n">
        <v>-0</v>
      </c>
      <c r="K7" s="6" t="n">
        <v>-2.23</v>
      </c>
      <c r="L7" s="6" t="n">
        <v>-0.35</v>
      </c>
      <c r="M7" s="6"/>
      <c r="N7" s="6" t="s">
        <f>=I7+J7+K7+L7</f>
      </c>
      <c r="O7" s="16"/>
      <c r="P7" s="16" t="s">
        <v>279</v>
      </c>
    </row>
    <row collapsed="false" customFormat="false" customHeight="false" hidden="false" ht="12.1" outlineLevel="0" r="8">
      <c r="A8" s="20" t="n">
        <v>43913.576574074</v>
      </c>
      <c r="B8" s="16" t="s">
        <v>221</v>
      </c>
      <c r="C8" s="16" t="s">
        <v>281</v>
      </c>
      <c r="D8" s="16" t="s">
        <v>215</v>
      </c>
      <c r="E8" s="16" t="s">
        <v>18</v>
      </c>
      <c r="F8" s="16" t="s">
        <v>20</v>
      </c>
      <c r="G8" s="7" t="n">
        <v>2</v>
      </c>
      <c r="H8" s="6" t="n">
        <v>2397.8</v>
      </c>
      <c r="I8" s="6" t="n">
        <v>-4795.6</v>
      </c>
      <c r="J8" s="6" t="n">
        <v>-0</v>
      </c>
      <c r="K8" s="6" t="n">
        <v>-2.88</v>
      </c>
      <c r="L8" s="6" t="n">
        <v>-0.45</v>
      </c>
      <c r="M8" s="6"/>
      <c r="N8" s="6" t="s">
        <f>=I8+J8+K8+L8</f>
      </c>
      <c r="O8" s="16"/>
      <c r="P8" s="16" t="s">
        <v>279</v>
      </c>
    </row>
    <row collapsed="false" customFormat="false" customHeight="false" hidden="false" ht="12.1" outlineLevel="0" r="9">
      <c r="A9" s="20" t="n">
        <v>43913.580671296</v>
      </c>
      <c r="B9" s="16" t="s">
        <v>222</v>
      </c>
      <c r="C9" s="16" t="s">
        <v>282</v>
      </c>
      <c r="D9" s="16" t="s">
        <v>215</v>
      </c>
      <c r="E9" s="16" t="s">
        <v>18</v>
      </c>
      <c r="F9" s="16" t="s">
        <v>20</v>
      </c>
      <c r="G9" s="7" t="n">
        <v>50000</v>
      </c>
      <c r="H9" s="6" t="n">
        <v>0.031035</v>
      </c>
      <c r="I9" s="6" t="n">
        <v>-1551.75</v>
      </c>
      <c r="J9" s="6" t="n">
        <v>-0</v>
      </c>
      <c r="K9" s="6" t="n">
        <v>-0.93</v>
      </c>
      <c r="L9" s="6" t="n">
        <v>-0.14</v>
      </c>
      <c r="M9" s="6"/>
      <c r="N9" s="6" t="s">
        <f>=I9+J9+K9+L9</f>
      </c>
      <c r="O9" s="16"/>
      <c r="P9" s="16" t="s">
        <v>279</v>
      </c>
    </row>
    <row collapsed="false" customFormat="false" customHeight="false" hidden="false" ht="12.1" outlineLevel="0" r="10">
      <c r="A10" s="25" t="n">
        <v>43913.687777778</v>
      </c>
      <c r="B10" s="26" t="s">
        <v>222</v>
      </c>
      <c r="C10" s="26" t="s">
        <v>282</v>
      </c>
      <c r="D10" s="26" t="s">
        <v>217</v>
      </c>
      <c r="E10" s="26" t="s">
        <v>18</v>
      </c>
      <c r="F10" s="26" t="s">
        <v>20</v>
      </c>
      <c r="G10" s="27" t="n">
        <v>-50000</v>
      </c>
      <c r="H10" s="28" t="n">
        <v>0.031915</v>
      </c>
      <c r="I10" s="28" t="n">
        <v>1595.75</v>
      </c>
      <c r="J10" s="28" t="n">
        <v>0</v>
      </c>
      <c r="K10" s="28" t="n">
        <v>-0.96</v>
      </c>
      <c r="L10" s="28" t="n">
        <v>-0.15</v>
      </c>
      <c r="M10" s="28"/>
      <c r="N10" s="6" t="s">
        <f>=I10+J10+K10+L10</f>
      </c>
      <c r="O10" s="26"/>
      <c r="P10" s="26" t="s">
        <v>279</v>
      </c>
    </row>
    <row collapsed="false" customFormat="false" customHeight="false" hidden="false" ht="12.1" outlineLevel="0" r="11">
      <c r="A11" s="25" t="n">
        <v>43913.688726852</v>
      </c>
      <c r="B11" s="26" t="s">
        <v>220</v>
      </c>
      <c r="C11" s="26" t="s">
        <v>278</v>
      </c>
      <c r="D11" s="26" t="s">
        <v>217</v>
      </c>
      <c r="E11" s="26" t="s">
        <v>18</v>
      </c>
      <c r="F11" s="26" t="s">
        <v>20</v>
      </c>
      <c r="G11" s="27" t="n">
        <v>-100</v>
      </c>
      <c r="H11" s="28" t="n">
        <v>26.6</v>
      </c>
      <c r="I11" s="28" t="n">
        <v>2660</v>
      </c>
      <c r="J11" s="28" t="n">
        <v>0</v>
      </c>
      <c r="K11" s="28" t="n">
        <v>-1.6</v>
      </c>
      <c r="L11" s="28" t="n">
        <v>-0.25</v>
      </c>
      <c r="M11" s="28"/>
      <c r="N11" s="6" t="s">
        <f>=I11+J11+K11+L11</f>
      </c>
      <c r="O11" s="26"/>
      <c r="P11" s="26" t="s">
        <v>279</v>
      </c>
    </row>
    <row collapsed="false" customFormat="false" customHeight="false" hidden="false" ht="12.1" outlineLevel="0" r="12">
      <c r="A12" s="25" t="n">
        <v>43913.688935185</v>
      </c>
      <c r="B12" s="26" t="s">
        <v>221</v>
      </c>
      <c r="C12" s="26" t="s">
        <v>281</v>
      </c>
      <c r="D12" s="26" t="s">
        <v>217</v>
      </c>
      <c r="E12" s="26" t="s">
        <v>18</v>
      </c>
      <c r="F12" s="26" t="s">
        <v>20</v>
      </c>
      <c r="G12" s="27" t="n">
        <v>-2</v>
      </c>
      <c r="H12" s="28" t="n">
        <v>2425.2</v>
      </c>
      <c r="I12" s="28" t="n">
        <v>4850.4</v>
      </c>
      <c r="J12" s="28" t="n">
        <v>0</v>
      </c>
      <c r="K12" s="28" t="n">
        <v>-2.91</v>
      </c>
      <c r="L12" s="28" t="n">
        <v>-0.45</v>
      </c>
      <c r="M12" s="28"/>
      <c r="N12" s="6" t="s">
        <f>=I12+J12+K12+L12</f>
      </c>
      <c r="O12" s="26"/>
      <c r="P12" s="26" t="s">
        <v>279</v>
      </c>
    </row>
    <row collapsed="false" customFormat="false" customHeight="false" hidden="false" ht="12.1" outlineLevel="0" r="13">
      <c r="A13" s="25" t="n">
        <v>43913.689733796</v>
      </c>
      <c r="B13" s="26" t="s">
        <v>31</v>
      </c>
      <c r="C13" s="26" t="s">
        <v>280</v>
      </c>
      <c r="D13" s="26" t="s">
        <v>217</v>
      </c>
      <c r="E13" s="26" t="s">
        <v>18</v>
      </c>
      <c r="F13" s="26" t="s">
        <v>20</v>
      </c>
      <c r="G13" s="27" t="n">
        <v>-150</v>
      </c>
      <c r="H13" s="28" t="n">
        <v>187.68</v>
      </c>
      <c r="I13" s="28" t="n">
        <v>28152</v>
      </c>
      <c r="J13" s="28" t="n">
        <v>0</v>
      </c>
      <c r="K13" s="28" t="n">
        <v>-16.89</v>
      </c>
      <c r="L13" s="28" t="n">
        <v>-2.62</v>
      </c>
      <c r="M13" s="28"/>
      <c r="N13" s="6" t="s">
        <f>=I13+J13+K13+L13</f>
      </c>
      <c r="O13" s="26"/>
      <c r="P13" s="26" t="s">
        <v>279</v>
      </c>
    </row>
    <row collapsed="false" customFormat="false" customHeight="false" hidden="false" ht="12.1" outlineLevel="0" r="14">
      <c r="A14" s="20" t="n">
        <v>43913.693576389</v>
      </c>
      <c r="B14" s="16" t="s">
        <v>223</v>
      </c>
      <c r="C14" s="16" t="s">
        <v>283</v>
      </c>
      <c r="D14" s="16" t="s">
        <v>215</v>
      </c>
      <c r="E14" s="16" t="s">
        <v>18</v>
      </c>
      <c r="F14" s="16" t="s">
        <v>20</v>
      </c>
      <c r="G14" s="7" t="n">
        <v>570</v>
      </c>
      <c r="H14" s="6" t="n">
        <v>58.9</v>
      </c>
      <c r="I14" s="6" t="n">
        <v>-33573</v>
      </c>
      <c r="J14" s="6" t="n">
        <v>-0</v>
      </c>
      <c r="K14" s="6" t="n">
        <v>-20.14</v>
      </c>
      <c r="L14" s="6" t="n">
        <v>-3.13</v>
      </c>
      <c r="M14" s="6"/>
      <c r="N14" s="6" t="s">
        <f>=I14+J14+K14+L14</f>
      </c>
      <c r="O14" s="16"/>
      <c r="P14" s="16" t="s">
        <v>279</v>
      </c>
    </row>
    <row collapsed="false" customFormat="false" customHeight="false" hidden="false" ht="12.1" outlineLevel="0" r="15">
      <c r="A15" s="20" t="n">
        <v>43913.693576389</v>
      </c>
      <c r="B15" s="16" t="s">
        <v>223</v>
      </c>
      <c r="C15" s="16" t="s">
        <v>283</v>
      </c>
      <c r="D15" s="16" t="s">
        <v>215</v>
      </c>
      <c r="E15" s="16" t="s">
        <v>18</v>
      </c>
      <c r="F15" s="16" t="s">
        <v>20</v>
      </c>
      <c r="G15" s="7" t="n">
        <v>30</v>
      </c>
      <c r="H15" s="6" t="n">
        <v>58.85</v>
      </c>
      <c r="I15" s="6" t="n">
        <v>-1765.5</v>
      </c>
      <c r="J15" s="6" t="n">
        <v>-0</v>
      </c>
      <c r="K15" s="6" t="n">
        <v>-1.06</v>
      </c>
      <c r="L15" s="6" t="n">
        <v>-0.16</v>
      </c>
      <c r="M15" s="6"/>
      <c r="N15" s="6" t="s">
        <f>=I15+J15+K15+L15</f>
      </c>
      <c r="O15" s="16"/>
      <c r="P15" s="16" t="s">
        <v>279</v>
      </c>
    </row>
    <row collapsed="false" customFormat="false" customHeight="false" hidden="false" ht="12.1" outlineLevel="0" r="16">
      <c r="A16" s="20" t="n">
        <v>43913.696770833</v>
      </c>
      <c r="B16" s="16" t="s">
        <v>35</v>
      </c>
      <c r="C16" s="16" t="s">
        <v>284</v>
      </c>
      <c r="D16" s="16" t="s">
        <v>215</v>
      </c>
      <c r="E16" s="16" t="s">
        <v>18</v>
      </c>
      <c r="F16" s="16" t="s">
        <v>20</v>
      </c>
      <c r="G16" s="7" t="n">
        <v>10</v>
      </c>
      <c r="H16" s="6" t="n">
        <v>170.02</v>
      </c>
      <c r="I16" s="6" t="n">
        <v>-1700.2</v>
      </c>
      <c r="J16" s="6" t="n">
        <v>-0</v>
      </c>
      <c r="K16" s="6" t="n">
        <v>-1.02</v>
      </c>
      <c r="L16" s="6" t="n">
        <v>-0.16</v>
      </c>
      <c r="M16" s="6"/>
      <c r="N16" s="6" t="s">
        <f>=I16+J16+K16+L16</f>
      </c>
      <c r="O16" s="16"/>
      <c r="P16" s="16" t="s">
        <v>279</v>
      </c>
    </row>
    <row collapsed="false" customFormat="false" customHeight="false" hidden="false" ht="12.1" outlineLevel="0" r="17">
      <c r="A17" s="25" t="n">
        <v>43914.428460648</v>
      </c>
      <c r="B17" s="26" t="s">
        <v>223</v>
      </c>
      <c r="C17" s="26" t="s">
        <v>283</v>
      </c>
      <c r="D17" s="26" t="s">
        <v>217</v>
      </c>
      <c r="E17" s="26" t="s">
        <v>18</v>
      </c>
      <c r="F17" s="26" t="s">
        <v>20</v>
      </c>
      <c r="G17" s="27" t="n">
        <v>-500</v>
      </c>
      <c r="H17" s="28" t="n">
        <v>59.8</v>
      </c>
      <c r="I17" s="28" t="n">
        <v>29900</v>
      </c>
      <c r="J17" s="28" t="n">
        <v>0</v>
      </c>
      <c r="K17" s="28" t="n">
        <v>-17.94</v>
      </c>
      <c r="L17" s="28" t="n">
        <v>-2.78</v>
      </c>
      <c r="M17" s="28"/>
      <c r="N17" s="6" t="s">
        <f>=I17+J17+K17+L17</f>
      </c>
      <c r="O17" s="26"/>
      <c r="P17" s="26" t="s">
        <v>279</v>
      </c>
    </row>
    <row collapsed="false" customFormat="false" customHeight="false" hidden="false" ht="12.1" outlineLevel="0" r="18">
      <c r="A18" s="25" t="n">
        <v>43914.428460648</v>
      </c>
      <c r="B18" s="26" t="s">
        <v>223</v>
      </c>
      <c r="C18" s="26" t="s">
        <v>283</v>
      </c>
      <c r="D18" s="26" t="s">
        <v>217</v>
      </c>
      <c r="E18" s="26" t="s">
        <v>18</v>
      </c>
      <c r="F18" s="26" t="s">
        <v>20</v>
      </c>
      <c r="G18" s="27" t="n">
        <v>-100</v>
      </c>
      <c r="H18" s="28" t="n">
        <v>59.9</v>
      </c>
      <c r="I18" s="28" t="n">
        <v>5990</v>
      </c>
      <c r="J18" s="28" t="n">
        <v>0</v>
      </c>
      <c r="K18" s="28" t="n">
        <v>-3.59</v>
      </c>
      <c r="L18" s="28" t="n">
        <v>-0.56</v>
      </c>
      <c r="M18" s="28"/>
      <c r="N18" s="6" t="s">
        <f>=I18+J18+K18+L18</f>
      </c>
      <c r="O18" s="26"/>
      <c r="P18" s="26" t="s">
        <v>279</v>
      </c>
    </row>
    <row collapsed="false" customFormat="false" customHeight="false" hidden="false" ht="12.1" outlineLevel="0" r="19">
      <c r="A19" s="25" t="n">
        <v>43914.428796296</v>
      </c>
      <c r="B19" s="26" t="s">
        <v>35</v>
      </c>
      <c r="C19" s="26" t="s">
        <v>284</v>
      </c>
      <c r="D19" s="26" t="s">
        <v>217</v>
      </c>
      <c r="E19" s="26" t="s">
        <v>18</v>
      </c>
      <c r="F19" s="26" t="s">
        <v>20</v>
      </c>
      <c r="G19" s="27" t="n">
        <v>-10</v>
      </c>
      <c r="H19" s="28" t="n">
        <v>173.41</v>
      </c>
      <c r="I19" s="28" t="n">
        <v>1734.1</v>
      </c>
      <c r="J19" s="28" t="n">
        <v>0</v>
      </c>
      <c r="K19" s="28" t="n">
        <v>-1.04</v>
      </c>
      <c r="L19" s="28" t="n">
        <v>-0.16</v>
      </c>
      <c r="M19" s="28"/>
      <c r="N19" s="6" t="s">
        <f>=I19+J19+K19+L19</f>
      </c>
      <c r="O19" s="26"/>
      <c r="P19" s="26" t="s">
        <v>279</v>
      </c>
    </row>
    <row collapsed="false" customFormat="false" customHeight="false" hidden="false" ht="12.1" outlineLevel="0" r="20">
      <c r="A20" s="20" t="n">
        <v>43914.430347222</v>
      </c>
      <c r="B20" s="16" t="s">
        <v>224</v>
      </c>
      <c r="C20" s="16" t="s">
        <v>285</v>
      </c>
      <c r="D20" s="16" t="s">
        <v>215</v>
      </c>
      <c r="E20" s="16" t="s">
        <v>18</v>
      </c>
      <c r="F20" s="16" t="s">
        <v>20</v>
      </c>
      <c r="G20" s="7" t="n">
        <v>2</v>
      </c>
      <c r="H20" s="6" t="n">
        <v>833.5</v>
      </c>
      <c r="I20" s="6" t="n">
        <v>-1667</v>
      </c>
      <c r="J20" s="6" t="n">
        <v>-0</v>
      </c>
      <c r="K20" s="6" t="n">
        <v>-1</v>
      </c>
      <c r="L20" s="6" t="n">
        <v>-0.16</v>
      </c>
      <c r="M20" s="6"/>
      <c r="N20" s="6" t="s">
        <f>=I20+J20+K20+L20</f>
      </c>
      <c r="O20" s="16"/>
      <c r="P20" s="16" t="s">
        <v>279</v>
      </c>
    </row>
    <row collapsed="false" customFormat="false" customHeight="false" hidden="false" ht="12.1" outlineLevel="0" r="21">
      <c r="A21" s="20" t="n">
        <v>43914.430347222</v>
      </c>
      <c r="B21" s="16" t="s">
        <v>224</v>
      </c>
      <c r="C21" s="16" t="s">
        <v>285</v>
      </c>
      <c r="D21" s="16" t="s">
        <v>215</v>
      </c>
      <c r="E21" s="16" t="s">
        <v>18</v>
      </c>
      <c r="F21" s="16" t="s">
        <v>20</v>
      </c>
      <c r="G21" s="7" t="n">
        <v>40</v>
      </c>
      <c r="H21" s="6" t="n">
        <v>833</v>
      </c>
      <c r="I21" s="6" t="n">
        <v>-33320</v>
      </c>
      <c r="J21" s="6" t="n">
        <v>-0</v>
      </c>
      <c r="K21" s="6" t="n">
        <v>-19.99</v>
      </c>
      <c r="L21" s="6" t="n">
        <v>-3.1</v>
      </c>
      <c r="M21" s="6"/>
      <c r="N21" s="6" t="s">
        <f>=I21+J21+K21+L21</f>
      </c>
      <c r="O21" s="16"/>
      <c r="P21" s="16" t="s">
        <v>279</v>
      </c>
    </row>
    <row collapsed="false" customFormat="false" customHeight="false" hidden="false" ht="12.1" outlineLevel="0" r="22">
      <c r="A22" s="20" t="n">
        <v>43914.430347222</v>
      </c>
      <c r="B22" s="16" t="s">
        <v>224</v>
      </c>
      <c r="C22" s="16" t="s">
        <v>285</v>
      </c>
      <c r="D22" s="16" t="s">
        <v>215</v>
      </c>
      <c r="E22" s="16" t="s">
        <v>18</v>
      </c>
      <c r="F22" s="16" t="s">
        <v>20</v>
      </c>
      <c r="G22" s="7" t="n">
        <v>2</v>
      </c>
      <c r="H22" s="6" t="n">
        <v>833</v>
      </c>
      <c r="I22" s="6" t="n">
        <v>-1666</v>
      </c>
      <c r="J22" s="6" t="n">
        <v>-0</v>
      </c>
      <c r="K22" s="6" t="n">
        <v>-1</v>
      </c>
      <c r="L22" s="6" t="n">
        <v>-0.16</v>
      </c>
      <c r="M22" s="6"/>
      <c r="N22" s="6" t="s">
        <f>=I22+J22+K22+L22</f>
      </c>
      <c r="O22" s="16"/>
      <c r="P22" s="16" t="s">
        <v>279</v>
      </c>
    </row>
    <row collapsed="false" customFormat="false" customHeight="false" hidden="false" ht="12.1" outlineLevel="0" r="23">
      <c r="A23" s="20" t="n">
        <v>43914.44775463</v>
      </c>
      <c r="B23" s="16" t="s">
        <v>225</v>
      </c>
      <c r="C23" s="16" t="s">
        <v>286</v>
      </c>
      <c r="D23" s="16" t="s">
        <v>215</v>
      </c>
      <c r="E23" s="16" t="s">
        <v>18</v>
      </c>
      <c r="F23" s="16" t="s">
        <v>20</v>
      </c>
      <c r="G23" s="7" t="n">
        <v>2</v>
      </c>
      <c r="H23" s="6" t="n">
        <v>547.4</v>
      </c>
      <c r="I23" s="6" t="n">
        <v>-1094.8</v>
      </c>
      <c r="J23" s="6" t="n">
        <v>-0</v>
      </c>
      <c r="K23" s="6" t="n">
        <v>-0.66</v>
      </c>
      <c r="L23" s="6" t="n">
        <v>-0.1</v>
      </c>
      <c r="M23" s="6"/>
      <c r="N23" s="6" t="s">
        <f>=I23+J23+K23+L23</f>
      </c>
      <c r="O23" s="16"/>
      <c r="P23" s="16" t="s">
        <v>279</v>
      </c>
    </row>
    <row collapsed="false" customFormat="false" customHeight="false" hidden="false" ht="12.1" outlineLevel="0" r="24">
      <c r="A24" s="25" t="n">
        <v>43914.623368056</v>
      </c>
      <c r="B24" s="26" t="s">
        <v>224</v>
      </c>
      <c r="C24" s="26" t="s">
        <v>285</v>
      </c>
      <c r="D24" s="26" t="s">
        <v>217</v>
      </c>
      <c r="E24" s="26" t="s">
        <v>18</v>
      </c>
      <c r="F24" s="26" t="s">
        <v>20</v>
      </c>
      <c r="G24" s="27" t="n">
        <v>-43</v>
      </c>
      <c r="H24" s="28" t="n">
        <v>850</v>
      </c>
      <c r="I24" s="28" t="n">
        <v>36550</v>
      </c>
      <c r="J24" s="28" t="n">
        <v>0</v>
      </c>
      <c r="K24" s="28" t="n">
        <v>-21.93</v>
      </c>
      <c r="L24" s="28" t="n">
        <v>-3.39</v>
      </c>
      <c r="M24" s="28"/>
      <c r="N24" s="6" t="s">
        <f>=I24+J24+K24+L24</f>
      </c>
      <c r="O24" s="26"/>
      <c r="P24" s="26" t="s">
        <v>279</v>
      </c>
    </row>
    <row collapsed="false" customFormat="false" customHeight="false" hidden="false" ht="12.1" outlineLevel="0" r="25">
      <c r="A25" s="25" t="n">
        <v>43914.623368056</v>
      </c>
      <c r="B25" s="26" t="s">
        <v>224</v>
      </c>
      <c r="C25" s="26" t="s">
        <v>285</v>
      </c>
      <c r="D25" s="26" t="s">
        <v>217</v>
      </c>
      <c r="E25" s="26" t="s">
        <v>18</v>
      </c>
      <c r="F25" s="26" t="s">
        <v>20</v>
      </c>
      <c r="G25" s="27" t="n">
        <v>-1</v>
      </c>
      <c r="H25" s="28" t="n">
        <v>850</v>
      </c>
      <c r="I25" s="28" t="n">
        <v>850</v>
      </c>
      <c r="J25" s="28" t="n">
        <v>0</v>
      </c>
      <c r="K25" s="28" t="n">
        <v>-0.51</v>
      </c>
      <c r="L25" s="28" t="n">
        <v>-0.08</v>
      </c>
      <c r="M25" s="28"/>
      <c r="N25" s="6" t="s">
        <f>=I25+J25+K25+L25</f>
      </c>
      <c r="O25" s="26"/>
      <c r="P25" s="26" t="s">
        <v>279</v>
      </c>
    </row>
    <row collapsed="false" customFormat="false" customHeight="false" hidden="false" ht="12.1" outlineLevel="0" r="26">
      <c r="A26" s="25" t="n">
        <v>43914.6296875</v>
      </c>
      <c r="B26" s="26" t="s">
        <v>225</v>
      </c>
      <c r="C26" s="26" t="s">
        <v>286</v>
      </c>
      <c r="D26" s="26" t="s">
        <v>217</v>
      </c>
      <c r="E26" s="26" t="s">
        <v>18</v>
      </c>
      <c r="F26" s="26" t="s">
        <v>20</v>
      </c>
      <c r="G26" s="27" t="n">
        <v>-2</v>
      </c>
      <c r="H26" s="28" t="n">
        <v>556.8</v>
      </c>
      <c r="I26" s="28" t="n">
        <v>1113.6</v>
      </c>
      <c r="J26" s="28" t="n">
        <v>0</v>
      </c>
      <c r="K26" s="28" t="n">
        <v>-0.67</v>
      </c>
      <c r="L26" s="28" t="n">
        <v>-0.1</v>
      </c>
      <c r="M26" s="28"/>
      <c r="N26" s="6" t="s">
        <f>=I26+J26+K26+L26</f>
      </c>
      <c r="O26" s="26"/>
      <c r="P26" s="26" t="s">
        <v>279</v>
      </c>
    </row>
    <row collapsed="false" customFormat="false" customHeight="false" hidden="false" ht="12.1" outlineLevel="0" r="27">
      <c r="A27" s="20" t="n">
        <v>43914.632939815</v>
      </c>
      <c r="B27" s="16" t="s">
        <v>226</v>
      </c>
      <c r="C27" s="16" t="s">
        <v>287</v>
      </c>
      <c r="D27" s="16" t="s">
        <v>215</v>
      </c>
      <c r="E27" s="16" t="s">
        <v>18</v>
      </c>
      <c r="F27" s="16" t="s">
        <v>20</v>
      </c>
      <c r="G27" s="7" t="n">
        <v>1000</v>
      </c>
      <c r="H27" s="6" t="n">
        <v>35.02</v>
      </c>
      <c r="I27" s="6" t="n">
        <v>-35020</v>
      </c>
      <c r="J27" s="6" t="n">
        <v>-0</v>
      </c>
      <c r="K27" s="6" t="n">
        <v>-21.01</v>
      </c>
      <c r="L27" s="6" t="n">
        <v>-3.25</v>
      </c>
      <c r="M27" s="6"/>
      <c r="N27" s="6" t="s">
        <f>=I27+J27+K27+L27</f>
      </c>
      <c r="O27" s="16"/>
      <c r="P27" s="16" t="s">
        <v>279</v>
      </c>
    </row>
    <row collapsed="false" customFormat="false" customHeight="false" hidden="false" ht="12.1" outlineLevel="0" r="28">
      <c r="A28" s="25" t="n">
        <v>43915.557037037</v>
      </c>
      <c r="B28" s="26" t="s">
        <v>226</v>
      </c>
      <c r="C28" s="26" t="s">
        <v>287</v>
      </c>
      <c r="D28" s="26" t="s">
        <v>217</v>
      </c>
      <c r="E28" s="26" t="s">
        <v>18</v>
      </c>
      <c r="F28" s="26" t="s">
        <v>20</v>
      </c>
      <c r="G28" s="27" t="n">
        <v>-400</v>
      </c>
      <c r="H28" s="28" t="n">
        <v>35.54</v>
      </c>
      <c r="I28" s="28" t="n">
        <v>14216</v>
      </c>
      <c r="J28" s="28" t="n">
        <v>0</v>
      </c>
      <c r="K28" s="28" t="n">
        <v>-8.53</v>
      </c>
      <c r="L28" s="28" t="n">
        <v>-1.32</v>
      </c>
      <c r="M28" s="28"/>
      <c r="N28" s="6" t="s">
        <f>=I28+J28+K28+L28</f>
      </c>
      <c r="O28" s="26"/>
      <c r="P28" s="26" t="s">
        <v>279</v>
      </c>
    </row>
    <row collapsed="false" customFormat="false" customHeight="false" hidden="false" ht="12.1" outlineLevel="0" r="29">
      <c r="A29" s="25" t="n">
        <v>43915.557037037</v>
      </c>
      <c r="B29" s="26" t="s">
        <v>226</v>
      </c>
      <c r="C29" s="26" t="s">
        <v>287</v>
      </c>
      <c r="D29" s="26" t="s">
        <v>217</v>
      </c>
      <c r="E29" s="26" t="s">
        <v>18</v>
      </c>
      <c r="F29" s="26" t="s">
        <v>20</v>
      </c>
      <c r="G29" s="27" t="n">
        <v>-500</v>
      </c>
      <c r="H29" s="28" t="n">
        <v>35.545</v>
      </c>
      <c r="I29" s="28" t="n">
        <v>17772.5</v>
      </c>
      <c r="J29" s="28" t="n">
        <v>0</v>
      </c>
      <c r="K29" s="28" t="n">
        <v>-10.66</v>
      </c>
      <c r="L29" s="28" t="n">
        <v>-1.65</v>
      </c>
      <c r="M29" s="28"/>
      <c r="N29" s="6" t="s">
        <f>=I29+J29+K29+L29</f>
      </c>
      <c r="O29" s="26"/>
      <c r="P29" s="26" t="s">
        <v>279</v>
      </c>
    </row>
    <row collapsed="false" customFormat="false" customHeight="false" hidden="false" ht="12.1" outlineLevel="0" r="30">
      <c r="A30" s="25" t="n">
        <v>43915.557037037</v>
      </c>
      <c r="B30" s="26" t="s">
        <v>226</v>
      </c>
      <c r="C30" s="26" t="s">
        <v>287</v>
      </c>
      <c r="D30" s="26" t="s">
        <v>217</v>
      </c>
      <c r="E30" s="26" t="s">
        <v>18</v>
      </c>
      <c r="F30" s="26" t="s">
        <v>20</v>
      </c>
      <c r="G30" s="27" t="n">
        <v>-100</v>
      </c>
      <c r="H30" s="28" t="n">
        <v>35.545</v>
      </c>
      <c r="I30" s="28" t="n">
        <v>3554.5</v>
      </c>
      <c r="J30" s="28" t="n">
        <v>0</v>
      </c>
      <c r="K30" s="28" t="n">
        <v>-2.13</v>
      </c>
      <c r="L30" s="28" t="n">
        <v>-0.33</v>
      </c>
      <c r="M30" s="28"/>
      <c r="N30" s="6" t="s">
        <f>=I30+J30+K30+L30</f>
      </c>
      <c r="O30" s="26"/>
      <c r="P30" s="26" t="s">
        <v>279</v>
      </c>
    </row>
    <row collapsed="false" customFormat="false" customHeight="false" hidden="false" ht="12.1" outlineLevel="0" r="31">
      <c r="A31" s="20" t="n">
        <v>43915.560729167</v>
      </c>
      <c r="B31" s="16" t="s">
        <v>227</v>
      </c>
      <c r="C31" s="16" t="s">
        <v>288</v>
      </c>
      <c r="D31" s="16" t="s">
        <v>215</v>
      </c>
      <c r="E31" s="16" t="s">
        <v>18</v>
      </c>
      <c r="F31" s="16" t="s">
        <v>20</v>
      </c>
      <c r="G31" s="7" t="n">
        <v>37</v>
      </c>
      <c r="H31" s="6" t="n">
        <v>987.2</v>
      </c>
      <c r="I31" s="6" t="n">
        <v>-36526.4</v>
      </c>
      <c r="J31" s="6" t="n">
        <v>-0</v>
      </c>
      <c r="K31" s="6" t="n">
        <v>-21.92</v>
      </c>
      <c r="L31" s="6" t="n">
        <v>-3.39</v>
      </c>
      <c r="M31" s="6"/>
      <c r="N31" s="6" t="s">
        <f>=I31+J31+K31+L31</f>
      </c>
      <c r="O31" s="16"/>
      <c r="P31" s="16" t="s">
        <v>279</v>
      </c>
    </row>
    <row collapsed="false" customFormat="false" customHeight="false" hidden="false" ht="12.1" outlineLevel="0" r="32">
      <c r="A32" s="21" t="n">
        <v>43917</v>
      </c>
      <c r="B32" s="22" t="s">
        <v>276</v>
      </c>
      <c r="C32" s="22" t="s">
        <v>83</v>
      </c>
      <c r="D32" s="22" t="s">
        <v>276</v>
      </c>
      <c r="E32" s="22" t="s">
        <v>276</v>
      </c>
      <c r="F32" s="22" t="s">
        <v>20</v>
      </c>
      <c r="G32" s="23" t="n">
        <v>1</v>
      </c>
      <c r="H32" s="24" t="n">
        <v>39469.65</v>
      </c>
      <c r="I32" s="24" t="n">
        <v>39469.65</v>
      </c>
      <c r="J32" s="24" t="n">
        <v>0</v>
      </c>
      <c r="K32" s="24" t="n">
        <v>-0</v>
      </c>
      <c r="L32" s="24" t="n">
        <v>-0</v>
      </c>
      <c r="M32" s="24"/>
      <c r="N32" s="6" t="s">
        <f>=I32+J32+K32+L32</f>
      </c>
      <c r="O32" s="22"/>
      <c r="P32" s="22" t="s">
        <v>277</v>
      </c>
    </row>
    <row collapsed="false" customFormat="false" customHeight="false" hidden="false" ht="12.1" outlineLevel="0" r="33">
      <c r="A33" s="20" t="n">
        <v>43917.611782407</v>
      </c>
      <c r="B33" s="16" t="s">
        <v>228</v>
      </c>
      <c r="C33" s="16" t="s">
        <v>289</v>
      </c>
      <c r="D33" s="16" t="s">
        <v>215</v>
      </c>
      <c r="E33" s="16" t="s">
        <v>18</v>
      </c>
      <c r="F33" s="16" t="s">
        <v>20</v>
      </c>
      <c r="G33" s="7" t="n">
        <v>1900</v>
      </c>
      <c r="H33" s="6" t="n">
        <v>5.5</v>
      </c>
      <c r="I33" s="6" t="n">
        <v>-10450</v>
      </c>
      <c r="J33" s="6" t="n">
        <v>-0</v>
      </c>
      <c r="K33" s="6" t="n">
        <v>-6.27</v>
      </c>
      <c r="L33" s="6" t="n">
        <v>-0.97</v>
      </c>
      <c r="M33" s="6"/>
      <c r="N33" s="6" t="s">
        <f>=I33+J33+K33+L33</f>
      </c>
      <c r="O33" s="16"/>
      <c r="P33" s="16" t="s">
        <v>279</v>
      </c>
    </row>
    <row collapsed="false" customFormat="false" customHeight="false" hidden="false" ht="12.1" outlineLevel="0" r="34">
      <c r="A34" s="20" t="n">
        <v>43917.611782407</v>
      </c>
      <c r="B34" s="16" t="s">
        <v>228</v>
      </c>
      <c r="C34" s="16" t="s">
        <v>289</v>
      </c>
      <c r="D34" s="16" t="s">
        <v>215</v>
      </c>
      <c r="E34" s="16" t="s">
        <v>18</v>
      </c>
      <c r="F34" s="16" t="s">
        <v>20</v>
      </c>
      <c r="G34" s="7" t="n">
        <v>5300</v>
      </c>
      <c r="H34" s="6" t="n">
        <v>5.49</v>
      </c>
      <c r="I34" s="6" t="n">
        <v>-29097</v>
      </c>
      <c r="J34" s="6" t="n">
        <v>-0</v>
      </c>
      <c r="K34" s="6" t="n">
        <v>-17.46</v>
      </c>
      <c r="L34" s="6" t="n">
        <v>-2.71</v>
      </c>
      <c r="M34" s="6"/>
      <c r="N34" s="6" t="s">
        <f>=I34+J34+K34+L34</f>
      </c>
      <c r="O34" s="16"/>
      <c r="P34" s="16" t="s">
        <v>279</v>
      </c>
    </row>
    <row collapsed="false" customFormat="false" customHeight="false" hidden="false" ht="12.1" outlineLevel="0" r="35">
      <c r="A35" s="21" t="n">
        <v>43920</v>
      </c>
      <c r="B35" s="22" t="s">
        <v>276</v>
      </c>
      <c r="C35" s="22" t="s">
        <v>83</v>
      </c>
      <c r="D35" s="22" t="s">
        <v>276</v>
      </c>
      <c r="E35" s="22" t="s">
        <v>276</v>
      </c>
      <c r="F35" s="22" t="s">
        <v>20</v>
      </c>
      <c r="G35" s="23" t="n">
        <v>1</v>
      </c>
      <c r="H35" s="24" t="n">
        <v>100000</v>
      </c>
      <c r="I35" s="24" t="n">
        <v>100000</v>
      </c>
      <c r="J35" s="24" t="n">
        <v>0</v>
      </c>
      <c r="K35" s="24" t="n">
        <v>-0</v>
      </c>
      <c r="L35" s="24" t="n">
        <v>-0</v>
      </c>
      <c r="M35" s="24"/>
      <c r="N35" s="6" t="s">
        <f>=I35+J35+K35+L35</f>
      </c>
      <c r="O35" s="22"/>
      <c r="P35" s="22" t="s">
        <v>277</v>
      </c>
    </row>
    <row collapsed="false" customFormat="false" customHeight="false" hidden="false" ht="12.1" outlineLevel="0" r="36">
      <c r="A36" s="20" t="n">
        <v>43920.418321759</v>
      </c>
      <c r="B36" s="16" t="s">
        <v>229</v>
      </c>
      <c r="C36" s="16" t="s">
        <v>290</v>
      </c>
      <c r="D36" s="16" t="s">
        <v>215</v>
      </c>
      <c r="E36" s="16" t="s">
        <v>18</v>
      </c>
      <c r="F36" s="16" t="s">
        <v>20</v>
      </c>
      <c r="G36" s="7" t="n">
        <v>430</v>
      </c>
      <c r="H36" s="6" t="n">
        <v>67.51</v>
      </c>
      <c r="I36" s="6" t="n">
        <v>-29029.3</v>
      </c>
      <c r="J36" s="6" t="n">
        <v>-0</v>
      </c>
      <c r="K36" s="6" t="n">
        <v>-17.42</v>
      </c>
      <c r="L36" s="6" t="n">
        <v>-2.7</v>
      </c>
      <c r="M36" s="6"/>
      <c r="N36" s="6" t="s">
        <f>=I36+J36+K36+L36</f>
      </c>
      <c r="O36" s="16"/>
      <c r="P36" s="16" t="s">
        <v>279</v>
      </c>
    </row>
    <row collapsed="false" customFormat="false" customHeight="false" hidden="false" ht="12.1" outlineLevel="0" r="37">
      <c r="A37" s="20" t="n">
        <v>43920.418321759</v>
      </c>
      <c r="B37" s="16" t="s">
        <v>229</v>
      </c>
      <c r="C37" s="16" t="s">
        <v>290</v>
      </c>
      <c r="D37" s="16" t="s">
        <v>215</v>
      </c>
      <c r="E37" s="16" t="s">
        <v>18</v>
      </c>
      <c r="F37" s="16" t="s">
        <v>20</v>
      </c>
      <c r="G37" s="7" t="n">
        <v>150</v>
      </c>
      <c r="H37" s="6" t="n">
        <v>67.5</v>
      </c>
      <c r="I37" s="6" t="n">
        <v>-10125</v>
      </c>
      <c r="J37" s="6" t="n">
        <v>-0</v>
      </c>
      <c r="K37" s="6" t="n">
        <v>-6.07</v>
      </c>
      <c r="L37" s="6" t="n">
        <v>-0.94</v>
      </c>
      <c r="M37" s="6"/>
      <c r="N37" s="6" t="s">
        <f>=I37+J37+K37+L37</f>
      </c>
      <c r="O37" s="16"/>
      <c r="P37" s="16" t="s">
        <v>279</v>
      </c>
    </row>
    <row collapsed="false" customFormat="false" customHeight="false" hidden="false" ht="12.1" outlineLevel="0" r="38">
      <c r="A38" s="20" t="n">
        <v>43920.418321759</v>
      </c>
      <c r="B38" s="16" t="s">
        <v>229</v>
      </c>
      <c r="C38" s="16" t="s">
        <v>290</v>
      </c>
      <c r="D38" s="16" t="s">
        <v>215</v>
      </c>
      <c r="E38" s="16" t="s">
        <v>18</v>
      </c>
      <c r="F38" s="16" t="s">
        <v>20</v>
      </c>
      <c r="G38" s="7" t="n">
        <v>120</v>
      </c>
      <c r="H38" s="6" t="n">
        <v>67.5</v>
      </c>
      <c r="I38" s="6" t="n">
        <v>-8100</v>
      </c>
      <c r="J38" s="6" t="n">
        <v>-0</v>
      </c>
      <c r="K38" s="6" t="n">
        <v>-4.86</v>
      </c>
      <c r="L38" s="6" t="n">
        <v>-0.75</v>
      </c>
      <c r="M38" s="6"/>
      <c r="N38" s="6" t="s">
        <f>=I38+J38+K38+L38</f>
      </c>
      <c r="O38" s="16"/>
      <c r="P38" s="16" t="s">
        <v>279</v>
      </c>
    </row>
    <row collapsed="false" customFormat="false" customHeight="false" hidden="false" ht="12.1" outlineLevel="0" r="39">
      <c r="A39" s="20" t="n">
        <v>43920.419791667</v>
      </c>
      <c r="B39" s="16" t="s">
        <v>31</v>
      </c>
      <c r="C39" s="16" t="s">
        <v>280</v>
      </c>
      <c r="D39" s="16" t="s">
        <v>215</v>
      </c>
      <c r="E39" s="16" t="s">
        <v>18</v>
      </c>
      <c r="F39" s="16" t="s">
        <v>20</v>
      </c>
      <c r="G39" s="7" t="n">
        <v>290</v>
      </c>
      <c r="H39" s="6" t="n">
        <v>176.31</v>
      </c>
      <c r="I39" s="6" t="n">
        <v>-51129.9</v>
      </c>
      <c r="J39" s="6" t="n">
        <v>-0</v>
      </c>
      <c r="K39" s="6" t="n">
        <v>-30.68</v>
      </c>
      <c r="L39" s="6" t="n">
        <v>-4.75</v>
      </c>
      <c r="M39" s="6"/>
      <c r="N39" s="6" t="s">
        <f>=I39+J39+K39+L39</f>
      </c>
      <c r="O39" s="16"/>
      <c r="P39" s="16" t="s">
        <v>279</v>
      </c>
    </row>
    <row collapsed="false" customFormat="false" customHeight="false" hidden="false" ht="12.1" outlineLevel="0" r="40">
      <c r="A40" s="25" t="n">
        <v>43921.420185185</v>
      </c>
      <c r="B40" s="26" t="s">
        <v>229</v>
      </c>
      <c r="C40" s="26" t="s">
        <v>290</v>
      </c>
      <c r="D40" s="26" t="s">
        <v>217</v>
      </c>
      <c r="E40" s="26" t="s">
        <v>18</v>
      </c>
      <c r="F40" s="26" t="s">
        <v>20</v>
      </c>
      <c r="G40" s="27" t="n">
        <v>-120</v>
      </c>
      <c r="H40" s="28" t="n">
        <v>71.06</v>
      </c>
      <c r="I40" s="28" t="n">
        <v>8527.2</v>
      </c>
      <c r="J40" s="28" t="n">
        <v>0</v>
      </c>
      <c r="K40" s="28" t="n">
        <v>-5.12</v>
      </c>
      <c r="L40" s="28" t="n">
        <v>-0.8</v>
      </c>
      <c r="M40" s="28"/>
      <c r="N40" s="6" t="s">
        <f>=I40+J40+K40+L40</f>
      </c>
      <c r="O40" s="26"/>
      <c r="P40" s="26" t="s">
        <v>279</v>
      </c>
    </row>
    <row collapsed="false" customFormat="false" customHeight="false" hidden="false" ht="12.1" outlineLevel="0" r="41">
      <c r="A41" s="25" t="n">
        <v>43921.420185185</v>
      </c>
      <c r="B41" s="26" t="s">
        <v>229</v>
      </c>
      <c r="C41" s="26" t="s">
        <v>290</v>
      </c>
      <c r="D41" s="26" t="s">
        <v>217</v>
      </c>
      <c r="E41" s="26" t="s">
        <v>18</v>
      </c>
      <c r="F41" s="26" t="s">
        <v>20</v>
      </c>
      <c r="G41" s="27" t="n">
        <v>-580</v>
      </c>
      <c r="H41" s="28" t="n">
        <v>71.06</v>
      </c>
      <c r="I41" s="28" t="n">
        <v>41214.8</v>
      </c>
      <c r="J41" s="28" t="n">
        <v>0</v>
      </c>
      <c r="K41" s="28" t="n">
        <v>-24.73</v>
      </c>
      <c r="L41" s="28" t="n">
        <v>-3.83</v>
      </c>
      <c r="M41" s="28"/>
      <c r="N41" s="6" t="s">
        <f>=I41+J41+K41+L41</f>
      </c>
      <c r="O41" s="26"/>
      <c r="P41" s="26" t="s">
        <v>279</v>
      </c>
    </row>
    <row collapsed="false" customFormat="false" customHeight="false" hidden="false" ht="12.1" outlineLevel="0" r="42">
      <c r="A42" s="20" t="n">
        <v>43921.422604167</v>
      </c>
      <c r="B42" s="16" t="s">
        <v>230</v>
      </c>
      <c r="C42" s="16" t="s">
        <v>291</v>
      </c>
      <c r="D42" s="16" t="s">
        <v>215</v>
      </c>
      <c r="E42" s="16" t="s">
        <v>18</v>
      </c>
      <c r="F42" s="16" t="s">
        <v>20</v>
      </c>
      <c r="G42" s="7" t="n">
        <v>330</v>
      </c>
      <c r="H42" s="6" t="n">
        <v>151.9</v>
      </c>
      <c r="I42" s="6" t="n">
        <v>-50127</v>
      </c>
      <c r="J42" s="6" t="n">
        <v>-0</v>
      </c>
      <c r="K42" s="6" t="n">
        <v>-30.08</v>
      </c>
      <c r="L42" s="6" t="n">
        <v>-4.66</v>
      </c>
      <c r="M42" s="6"/>
      <c r="N42" s="6" t="s">
        <f>=I42+J42+K42+L42</f>
      </c>
      <c r="O42" s="16"/>
      <c r="P42" s="16" t="s">
        <v>279</v>
      </c>
    </row>
    <row collapsed="false" customFormat="false" customHeight="false" hidden="false" ht="12.1" outlineLevel="0" r="43">
      <c r="A43" s="20" t="n">
        <v>43921.422604167</v>
      </c>
      <c r="B43" s="16" t="s">
        <v>230</v>
      </c>
      <c r="C43" s="16" t="s">
        <v>291</v>
      </c>
      <c r="D43" s="16" t="s">
        <v>215</v>
      </c>
      <c r="E43" s="16" t="s">
        <v>18</v>
      </c>
      <c r="F43" s="16" t="s">
        <v>20</v>
      </c>
      <c r="G43" s="7" t="n">
        <v>6</v>
      </c>
      <c r="H43" s="6" t="n">
        <v>151.8</v>
      </c>
      <c r="I43" s="6" t="n">
        <v>-910.8</v>
      </c>
      <c r="J43" s="6" t="n">
        <v>-0</v>
      </c>
      <c r="K43" s="6" t="n">
        <v>-0.55</v>
      </c>
      <c r="L43" s="6" t="n">
        <v>-0.09</v>
      </c>
      <c r="M43" s="6"/>
      <c r="N43" s="6" t="s">
        <f>=I43+J43+K43+L43</f>
      </c>
      <c r="O43" s="16"/>
      <c r="P43" s="16" t="s">
        <v>279</v>
      </c>
    </row>
    <row collapsed="false" customFormat="false" customHeight="false" hidden="false" ht="12.1" outlineLevel="0" r="44">
      <c r="A44" s="25" t="n">
        <v>43921.427361111</v>
      </c>
      <c r="B44" s="26" t="s">
        <v>228</v>
      </c>
      <c r="C44" s="26" t="s">
        <v>289</v>
      </c>
      <c r="D44" s="26" t="s">
        <v>217</v>
      </c>
      <c r="E44" s="26" t="s">
        <v>18</v>
      </c>
      <c r="F44" s="26" t="s">
        <v>20</v>
      </c>
      <c r="G44" s="27" t="n">
        <v>-6900</v>
      </c>
      <c r="H44" s="28" t="n">
        <v>5.58</v>
      </c>
      <c r="I44" s="28" t="n">
        <v>38502</v>
      </c>
      <c r="J44" s="28" t="n">
        <v>0</v>
      </c>
      <c r="K44" s="28" t="n">
        <v>-23.1</v>
      </c>
      <c r="L44" s="28" t="n">
        <v>-3.58</v>
      </c>
      <c r="M44" s="28"/>
      <c r="N44" s="6" t="s">
        <f>=I44+J44+K44+L44</f>
      </c>
      <c r="O44" s="26"/>
      <c r="P44" s="26" t="s">
        <v>279</v>
      </c>
    </row>
    <row collapsed="false" customFormat="false" customHeight="false" hidden="false" ht="12.1" outlineLevel="0" r="45">
      <c r="A45" s="25" t="n">
        <v>43921.427361111</v>
      </c>
      <c r="B45" s="26" t="s">
        <v>228</v>
      </c>
      <c r="C45" s="26" t="s">
        <v>289</v>
      </c>
      <c r="D45" s="26" t="s">
        <v>217</v>
      </c>
      <c r="E45" s="26" t="s">
        <v>18</v>
      </c>
      <c r="F45" s="26" t="s">
        <v>20</v>
      </c>
      <c r="G45" s="27" t="n">
        <v>-200</v>
      </c>
      <c r="H45" s="28" t="n">
        <v>5.6</v>
      </c>
      <c r="I45" s="28" t="n">
        <v>1120</v>
      </c>
      <c r="J45" s="28" t="n">
        <v>0</v>
      </c>
      <c r="K45" s="28" t="n">
        <v>-0.67</v>
      </c>
      <c r="L45" s="28" t="n">
        <v>-0.1</v>
      </c>
      <c r="M45" s="28"/>
      <c r="N45" s="6" t="s">
        <f>=I45+J45+K45+L45</f>
      </c>
      <c r="O45" s="26"/>
      <c r="P45" s="26" t="s">
        <v>279</v>
      </c>
    </row>
    <row collapsed="false" customFormat="false" customHeight="false" hidden="false" ht="12.1" outlineLevel="0" r="46">
      <c r="A46" s="25" t="n">
        <v>43921.427361111</v>
      </c>
      <c r="B46" s="26" t="s">
        <v>228</v>
      </c>
      <c r="C46" s="26" t="s">
        <v>289</v>
      </c>
      <c r="D46" s="26" t="s">
        <v>217</v>
      </c>
      <c r="E46" s="26" t="s">
        <v>18</v>
      </c>
      <c r="F46" s="26" t="s">
        <v>20</v>
      </c>
      <c r="G46" s="27" t="n">
        <v>-100</v>
      </c>
      <c r="H46" s="28" t="n">
        <v>5.62</v>
      </c>
      <c r="I46" s="28" t="n">
        <v>562</v>
      </c>
      <c r="J46" s="28" t="n">
        <v>0</v>
      </c>
      <c r="K46" s="28" t="n">
        <v>-0.34</v>
      </c>
      <c r="L46" s="28" t="n">
        <v>-0.05</v>
      </c>
      <c r="M46" s="28"/>
      <c r="N46" s="6" t="s">
        <f>=I46+J46+K46+L46</f>
      </c>
      <c r="O46" s="26"/>
      <c r="P46" s="26" t="s">
        <v>279</v>
      </c>
    </row>
    <row collapsed="false" customFormat="false" customHeight="false" hidden="false" ht="12.1" outlineLevel="0" r="47">
      <c r="A47" s="20" t="n">
        <v>43921.428831019</v>
      </c>
      <c r="B47" s="16" t="s">
        <v>231</v>
      </c>
      <c r="C47" s="16" t="s">
        <v>292</v>
      </c>
      <c r="D47" s="16" t="s">
        <v>215</v>
      </c>
      <c r="E47" s="16" t="s">
        <v>18</v>
      </c>
      <c r="F47" s="16" t="s">
        <v>20</v>
      </c>
      <c r="G47" s="7" t="n">
        <v>180</v>
      </c>
      <c r="H47" s="6" t="n">
        <v>67.32</v>
      </c>
      <c r="I47" s="6" t="n">
        <v>-12117.6</v>
      </c>
      <c r="J47" s="6" t="n">
        <v>-0</v>
      </c>
      <c r="K47" s="6" t="n">
        <v>-7.27</v>
      </c>
      <c r="L47" s="6" t="n">
        <v>-1.13</v>
      </c>
      <c r="M47" s="6"/>
      <c r="N47" s="6" t="s">
        <f>=I47+J47+K47+L47</f>
      </c>
      <c r="O47" s="16"/>
      <c r="P47" s="16" t="s">
        <v>279</v>
      </c>
    </row>
    <row collapsed="false" customFormat="false" customHeight="false" hidden="false" ht="12.1" outlineLevel="0" r="48">
      <c r="A48" s="20" t="n">
        <v>43921.428831019</v>
      </c>
      <c r="B48" s="16" t="s">
        <v>231</v>
      </c>
      <c r="C48" s="16" t="s">
        <v>292</v>
      </c>
      <c r="D48" s="16" t="s">
        <v>215</v>
      </c>
      <c r="E48" s="16" t="s">
        <v>18</v>
      </c>
      <c r="F48" s="16" t="s">
        <v>20</v>
      </c>
      <c r="G48" s="7" t="n">
        <v>410</v>
      </c>
      <c r="H48" s="6" t="n">
        <v>67.32</v>
      </c>
      <c r="I48" s="6" t="n">
        <v>-27601.2</v>
      </c>
      <c r="J48" s="6" t="n">
        <v>-0</v>
      </c>
      <c r="K48" s="6" t="n">
        <v>-16.56</v>
      </c>
      <c r="L48" s="6" t="n">
        <v>-2.57</v>
      </c>
      <c r="M48" s="6"/>
      <c r="N48" s="6" t="s">
        <f>=I48+J48+K48+L48</f>
      </c>
      <c r="O48" s="16"/>
      <c r="P48" s="16" t="s">
        <v>279</v>
      </c>
    </row>
    <row collapsed="false" customFormat="false" customHeight="false" hidden="false" ht="12.1" outlineLevel="0" r="49">
      <c r="A49" s="20" t="n">
        <v>43921.428831019</v>
      </c>
      <c r="B49" s="16" t="s">
        <v>231</v>
      </c>
      <c r="C49" s="16" t="s">
        <v>292</v>
      </c>
      <c r="D49" s="16" t="s">
        <v>215</v>
      </c>
      <c r="E49" s="16" t="s">
        <v>18</v>
      </c>
      <c r="F49" s="16" t="s">
        <v>20</v>
      </c>
      <c r="G49" s="7" t="n">
        <v>10</v>
      </c>
      <c r="H49" s="6" t="n">
        <v>67.3</v>
      </c>
      <c r="I49" s="6" t="n">
        <v>-673</v>
      </c>
      <c r="J49" s="6" t="n">
        <v>-0</v>
      </c>
      <c r="K49" s="6" t="n">
        <v>-0.4</v>
      </c>
      <c r="L49" s="6" t="n">
        <v>-0.07</v>
      </c>
      <c r="M49" s="6"/>
      <c r="N49" s="6" t="s">
        <f>=I49+J49+K49+L49</f>
      </c>
      <c r="O49" s="16"/>
      <c r="P49" s="16" t="s">
        <v>279</v>
      </c>
    </row>
    <row collapsed="false" customFormat="false" customHeight="false" hidden="false" ht="12.1" outlineLevel="0" r="50">
      <c r="A50" s="25" t="n">
        <v>43921.542164352</v>
      </c>
      <c r="B50" s="26" t="s">
        <v>231</v>
      </c>
      <c r="C50" s="26" t="s">
        <v>292</v>
      </c>
      <c r="D50" s="26" t="s">
        <v>217</v>
      </c>
      <c r="E50" s="26" t="s">
        <v>18</v>
      </c>
      <c r="F50" s="26" t="s">
        <v>20</v>
      </c>
      <c r="G50" s="27" t="n">
        <v>-600</v>
      </c>
      <c r="H50" s="28" t="n">
        <v>68.22</v>
      </c>
      <c r="I50" s="28" t="n">
        <v>40932</v>
      </c>
      <c r="J50" s="28" t="n">
        <v>0</v>
      </c>
      <c r="K50" s="28" t="n">
        <v>-24.56</v>
      </c>
      <c r="L50" s="28" t="n">
        <v>-3.81</v>
      </c>
      <c r="M50" s="28"/>
      <c r="N50" s="6" t="s">
        <f>=I50+J50+K50+L50</f>
      </c>
      <c r="O50" s="26"/>
      <c r="P50" s="26" t="s">
        <v>279</v>
      </c>
    </row>
    <row collapsed="false" customFormat="false" customHeight="false" hidden="false" ht="12.1" outlineLevel="0" r="51">
      <c r="A51" s="20" t="n">
        <v>43921.553483796</v>
      </c>
      <c r="B51" s="16" t="s">
        <v>232</v>
      </c>
      <c r="C51" s="16" t="s">
        <v>293</v>
      </c>
      <c r="D51" s="16" t="s">
        <v>215</v>
      </c>
      <c r="E51" s="16" t="s">
        <v>18</v>
      </c>
      <c r="F51" s="16" t="s">
        <v>20</v>
      </c>
      <c r="G51" s="7" t="n">
        <v>36000</v>
      </c>
      <c r="H51" s="6" t="n">
        <v>0.34</v>
      </c>
      <c r="I51" s="6" t="n">
        <v>-12240</v>
      </c>
      <c r="J51" s="6" t="n">
        <v>-0</v>
      </c>
      <c r="K51" s="6" t="n">
        <v>-7.34</v>
      </c>
      <c r="L51" s="6" t="n">
        <v>-1.13</v>
      </c>
      <c r="M51" s="6"/>
      <c r="N51" s="6" t="s">
        <f>=I51+J51+K51+L51</f>
      </c>
      <c r="O51" s="16"/>
      <c r="P51" s="16" t="s">
        <v>279</v>
      </c>
    </row>
    <row collapsed="false" customFormat="false" customHeight="false" hidden="false" ht="12.1" outlineLevel="0" r="52">
      <c r="A52" s="20" t="n">
        <v>43921.553483796</v>
      </c>
      <c r="B52" s="16" t="s">
        <v>232</v>
      </c>
      <c r="C52" s="16" t="s">
        <v>293</v>
      </c>
      <c r="D52" s="16" t="s">
        <v>215</v>
      </c>
      <c r="E52" s="16" t="s">
        <v>18</v>
      </c>
      <c r="F52" s="16" t="s">
        <v>20</v>
      </c>
      <c r="G52" s="7" t="n">
        <v>3000</v>
      </c>
      <c r="H52" s="6" t="n">
        <v>0.338</v>
      </c>
      <c r="I52" s="6" t="n">
        <v>-1014</v>
      </c>
      <c r="J52" s="6" t="n">
        <v>-0</v>
      </c>
      <c r="K52" s="6" t="n">
        <v>-0.61</v>
      </c>
      <c r="L52" s="6" t="n">
        <v>-0.09</v>
      </c>
      <c r="M52" s="6"/>
      <c r="N52" s="6" t="s">
        <f>=I52+J52+K52+L52</f>
      </c>
      <c r="O52" s="16"/>
      <c r="P52" s="16" t="s">
        <v>279</v>
      </c>
    </row>
    <row collapsed="false" customFormat="false" customHeight="false" hidden="false" ht="12.1" outlineLevel="0" r="53">
      <c r="A53" s="20" t="n">
        <v>43921.553483796</v>
      </c>
      <c r="B53" s="16" t="s">
        <v>232</v>
      </c>
      <c r="C53" s="16" t="s">
        <v>293</v>
      </c>
      <c r="D53" s="16" t="s">
        <v>215</v>
      </c>
      <c r="E53" s="16" t="s">
        <v>18</v>
      </c>
      <c r="F53" s="16" t="s">
        <v>20</v>
      </c>
      <c r="G53" s="7" t="n">
        <v>9000</v>
      </c>
      <c r="H53" s="6" t="n">
        <v>0.3375</v>
      </c>
      <c r="I53" s="6" t="n">
        <v>-3037.5</v>
      </c>
      <c r="J53" s="6" t="n">
        <v>-0</v>
      </c>
      <c r="K53" s="6" t="n">
        <v>-1.82</v>
      </c>
      <c r="L53" s="6" t="n">
        <v>-0.28</v>
      </c>
      <c r="M53" s="6"/>
      <c r="N53" s="6" t="s">
        <f>=I53+J53+K53+L53</f>
      </c>
      <c r="O53" s="16"/>
      <c r="P53" s="16" t="s">
        <v>279</v>
      </c>
    </row>
    <row collapsed="false" customFormat="false" customHeight="false" hidden="false" ht="12.1" outlineLevel="0" r="54">
      <c r="A54" s="20" t="n">
        <v>43921.553483796</v>
      </c>
      <c r="B54" s="16" t="s">
        <v>232</v>
      </c>
      <c r="C54" s="16" t="s">
        <v>293</v>
      </c>
      <c r="D54" s="16" t="s">
        <v>215</v>
      </c>
      <c r="E54" s="16" t="s">
        <v>18</v>
      </c>
      <c r="F54" s="16" t="s">
        <v>20</v>
      </c>
      <c r="G54" s="7" t="n">
        <v>5000</v>
      </c>
      <c r="H54" s="6" t="n">
        <v>0.335</v>
      </c>
      <c r="I54" s="6" t="n">
        <v>-1675</v>
      </c>
      <c r="J54" s="6" t="n">
        <v>-0</v>
      </c>
      <c r="K54" s="6" t="n">
        <v>-1.01</v>
      </c>
      <c r="L54" s="6" t="n">
        <v>-0.16</v>
      </c>
      <c r="M54" s="6"/>
      <c r="N54" s="6" t="s">
        <f>=I54+J54+K54+L54</f>
      </c>
      <c r="O54" s="16"/>
      <c r="P54" s="16" t="s">
        <v>279</v>
      </c>
    </row>
    <row collapsed="false" customFormat="false" customHeight="false" hidden="false" ht="12.1" outlineLevel="0" r="55">
      <c r="A55" s="20" t="n">
        <v>43921.553483796</v>
      </c>
      <c r="B55" s="16" t="s">
        <v>232</v>
      </c>
      <c r="C55" s="16" t="s">
        <v>293</v>
      </c>
      <c r="D55" s="16" t="s">
        <v>215</v>
      </c>
      <c r="E55" s="16" t="s">
        <v>18</v>
      </c>
      <c r="F55" s="16" t="s">
        <v>20</v>
      </c>
      <c r="G55" s="7" t="n">
        <v>5000</v>
      </c>
      <c r="H55" s="6" t="n">
        <v>0.333</v>
      </c>
      <c r="I55" s="6" t="n">
        <v>-1665</v>
      </c>
      <c r="J55" s="6" t="n">
        <v>-0</v>
      </c>
      <c r="K55" s="6" t="n">
        <v>-1</v>
      </c>
      <c r="L55" s="6" t="n">
        <v>-0.16</v>
      </c>
      <c r="M55" s="6"/>
      <c r="N55" s="6" t="s">
        <f>=I55+J55+K55+L55</f>
      </c>
      <c r="O55" s="16"/>
      <c r="P55" s="16" t="s">
        <v>279</v>
      </c>
    </row>
    <row collapsed="false" customFormat="false" customHeight="false" hidden="false" ht="12.1" outlineLevel="0" r="56">
      <c r="A56" s="20" t="n">
        <v>43921.553483796</v>
      </c>
      <c r="B56" s="16" t="s">
        <v>232</v>
      </c>
      <c r="C56" s="16" t="s">
        <v>293</v>
      </c>
      <c r="D56" s="16" t="s">
        <v>215</v>
      </c>
      <c r="E56" s="16" t="s">
        <v>18</v>
      </c>
      <c r="F56" s="16" t="s">
        <v>20</v>
      </c>
      <c r="G56" s="7" t="n">
        <v>4000</v>
      </c>
      <c r="H56" s="6" t="n">
        <v>0.333</v>
      </c>
      <c r="I56" s="6" t="n">
        <v>-1332</v>
      </c>
      <c r="J56" s="6" t="n">
        <v>-0</v>
      </c>
      <c r="K56" s="6" t="n">
        <v>-0.8</v>
      </c>
      <c r="L56" s="6" t="n">
        <v>-0.12</v>
      </c>
      <c r="M56" s="6"/>
      <c r="N56" s="6" t="s">
        <f>=I56+J56+K56+L56</f>
      </c>
      <c r="O56" s="16"/>
      <c r="P56" s="16" t="s">
        <v>279</v>
      </c>
    </row>
    <row collapsed="false" customFormat="false" customHeight="false" hidden="false" ht="12.1" outlineLevel="0" r="57">
      <c r="A57" s="20" t="n">
        <v>43921.553483796</v>
      </c>
      <c r="B57" s="16" t="s">
        <v>232</v>
      </c>
      <c r="C57" s="16" t="s">
        <v>293</v>
      </c>
      <c r="D57" s="16" t="s">
        <v>215</v>
      </c>
      <c r="E57" s="16" t="s">
        <v>18</v>
      </c>
      <c r="F57" s="16" t="s">
        <v>20</v>
      </c>
      <c r="G57" s="7" t="n">
        <v>2000</v>
      </c>
      <c r="H57" s="6" t="n">
        <v>0.328</v>
      </c>
      <c r="I57" s="6" t="n">
        <v>-656</v>
      </c>
      <c r="J57" s="6" t="n">
        <v>-0</v>
      </c>
      <c r="K57" s="6" t="n">
        <v>-0.39</v>
      </c>
      <c r="L57" s="6" t="n">
        <v>-0.07</v>
      </c>
      <c r="M57" s="6"/>
      <c r="N57" s="6" t="s">
        <f>=I57+J57+K57+L57</f>
      </c>
      <c r="O57" s="16"/>
      <c r="P57" s="16" t="s">
        <v>279</v>
      </c>
    </row>
    <row collapsed="false" customFormat="false" customHeight="false" hidden="false" ht="12.1" outlineLevel="0" r="58">
      <c r="A58" s="20" t="n">
        <v>43921.553483796</v>
      </c>
      <c r="B58" s="16" t="s">
        <v>232</v>
      </c>
      <c r="C58" s="16" t="s">
        <v>293</v>
      </c>
      <c r="D58" s="16" t="s">
        <v>215</v>
      </c>
      <c r="E58" s="16" t="s">
        <v>18</v>
      </c>
      <c r="F58" s="16" t="s">
        <v>20</v>
      </c>
      <c r="G58" s="7" t="n">
        <v>20000</v>
      </c>
      <c r="H58" s="6" t="n">
        <v>0.326</v>
      </c>
      <c r="I58" s="6" t="n">
        <v>-6520</v>
      </c>
      <c r="J58" s="6" t="n">
        <v>-0</v>
      </c>
      <c r="K58" s="6" t="n">
        <v>-3.91</v>
      </c>
      <c r="L58" s="6" t="n">
        <v>-0.61</v>
      </c>
      <c r="M58" s="6"/>
      <c r="N58" s="6" t="s">
        <f>=I58+J58+K58+L58</f>
      </c>
      <c r="O58" s="16"/>
      <c r="P58" s="16" t="s">
        <v>279</v>
      </c>
    </row>
    <row collapsed="false" customFormat="false" customHeight="false" hidden="false" ht="12.1" outlineLevel="0" r="59">
      <c r="A59" s="20" t="n">
        <v>43921.553483796</v>
      </c>
      <c r="B59" s="16" t="s">
        <v>232</v>
      </c>
      <c r="C59" s="16" t="s">
        <v>293</v>
      </c>
      <c r="D59" s="16" t="s">
        <v>215</v>
      </c>
      <c r="E59" s="16" t="s">
        <v>18</v>
      </c>
      <c r="F59" s="16" t="s">
        <v>20</v>
      </c>
      <c r="G59" s="7" t="n">
        <v>42000</v>
      </c>
      <c r="H59" s="6" t="n">
        <v>0.3255</v>
      </c>
      <c r="I59" s="6" t="n">
        <v>-13671</v>
      </c>
      <c r="J59" s="6" t="n">
        <v>-0</v>
      </c>
      <c r="K59" s="6" t="n">
        <v>-8.2</v>
      </c>
      <c r="L59" s="6" t="n">
        <v>-1.27</v>
      </c>
      <c r="M59" s="6"/>
      <c r="N59" s="6" t="s">
        <f>=I59+J59+K59+L59</f>
      </c>
      <c r="O59" s="16"/>
      <c r="P59" s="16" t="s">
        <v>279</v>
      </c>
    </row>
    <row collapsed="false" customFormat="false" customHeight="false" hidden="false" ht="12.1" outlineLevel="0" r="60">
      <c r="A60" s="21" t="n">
        <v>43927</v>
      </c>
      <c r="B60" s="22" t="s">
        <v>294</v>
      </c>
      <c r="C60" s="22" t="s">
        <v>295</v>
      </c>
      <c r="D60" s="22" t="s">
        <v>294</v>
      </c>
      <c r="E60" s="22" t="s">
        <v>294</v>
      </c>
      <c r="F60" s="22" t="s">
        <v>20</v>
      </c>
      <c r="G60" s="23" t="n">
        <v>1</v>
      </c>
      <c r="H60" s="24" t="n">
        <v>603.98</v>
      </c>
      <c r="I60" s="24" t="n">
        <v>603.98</v>
      </c>
      <c r="J60" s="24" t="n">
        <v>0</v>
      </c>
      <c r="K60" s="24" t="n">
        <v>-0</v>
      </c>
      <c r="L60" s="24" t="n">
        <v>-0</v>
      </c>
      <c r="M60" s="24"/>
      <c r="N60" s="6" t="s">
        <f>=I60+J60+K60+L60</f>
      </c>
      <c r="O60" s="22"/>
      <c r="P60" s="22" t="s">
        <v>277</v>
      </c>
    </row>
    <row collapsed="false" customFormat="false" customHeight="false" hidden="false" ht="12.1" outlineLevel="0" r="61">
      <c r="A61" s="25" t="n">
        <v>43927.42962963</v>
      </c>
      <c r="B61" s="26" t="s">
        <v>232</v>
      </c>
      <c r="C61" s="26" t="s">
        <v>293</v>
      </c>
      <c r="D61" s="26" t="s">
        <v>217</v>
      </c>
      <c r="E61" s="26" t="s">
        <v>18</v>
      </c>
      <c r="F61" s="26" t="s">
        <v>20</v>
      </c>
      <c r="G61" s="27" t="n">
        <v>-17000</v>
      </c>
      <c r="H61" s="28" t="n">
        <v>0.3335</v>
      </c>
      <c r="I61" s="28" t="n">
        <v>5669.5</v>
      </c>
      <c r="J61" s="28" t="n">
        <v>0</v>
      </c>
      <c r="K61" s="28" t="n">
        <v>-3.4</v>
      </c>
      <c r="L61" s="28" t="n">
        <v>-0.52</v>
      </c>
      <c r="M61" s="28"/>
      <c r="N61" s="6" t="s">
        <f>=I61+J61+K61+L61</f>
      </c>
      <c r="O61" s="26"/>
      <c r="P61" s="26" t="s">
        <v>279</v>
      </c>
    </row>
    <row collapsed="false" customFormat="false" customHeight="false" hidden="false" ht="12.1" outlineLevel="0" r="62">
      <c r="A62" s="25" t="n">
        <v>43928.538726852</v>
      </c>
      <c r="B62" s="26" t="s">
        <v>227</v>
      </c>
      <c r="C62" s="26" t="s">
        <v>288</v>
      </c>
      <c r="D62" s="26" t="s">
        <v>217</v>
      </c>
      <c r="E62" s="26" t="s">
        <v>18</v>
      </c>
      <c r="F62" s="26" t="s">
        <v>20</v>
      </c>
      <c r="G62" s="27" t="n">
        <v>-24</v>
      </c>
      <c r="H62" s="28" t="n">
        <v>999.4</v>
      </c>
      <c r="I62" s="28" t="n">
        <v>23985.6</v>
      </c>
      <c r="J62" s="28" t="n">
        <v>0</v>
      </c>
      <c r="K62" s="28" t="n">
        <v>-14.39</v>
      </c>
      <c r="L62" s="28" t="n">
        <v>-2.23</v>
      </c>
      <c r="M62" s="28"/>
      <c r="N62" s="6" t="s">
        <f>=I62+J62+K62+L62</f>
      </c>
      <c r="O62" s="26"/>
      <c r="P62" s="26" t="s">
        <v>279</v>
      </c>
    </row>
    <row collapsed="false" customFormat="false" customHeight="false" hidden="false" ht="12.1" outlineLevel="0" r="63">
      <c r="A63" s="25" t="n">
        <v>43928.538726852</v>
      </c>
      <c r="B63" s="26" t="s">
        <v>227</v>
      </c>
      <c r="C63" s="26" t="s">
        <v>288</v>
      </c>
      <c r="D63" s="26" t="s">
        <v>217</v>
      </c>
      <c r="E63" s="26" t="s">
        <v>18</v>
      </c>
      <c r="F63" s="26" t="s">
        <v>20</v>
      </c>
      <c r="G63" s="27" t="n">
        <v>-8</v>
      </c>
      <c r="H63" s="28" t="n">
        <v>999.4</v>
      </c>
      <c r="I63" s="28" t="n">
        <v>7995.2</v>
      </c>
      <c r="J63" s="28" t="n">
        <v>0</v>
      </c>
      <c r="K63" s="28" t="n">
        <v>-4.8</v>
      </c>
      <c r="L63" s="28" t="n">
        <v>-0.75</v>
      </c>
      <c r="M63" s="28"/>
      <c r="N63" s="6" t="s">
        <f>=I63+J63+K63+L63</f>
      </c>
      <c r="O63" s="26"/>
      <c r="P63" s="26" t="s">
        <v>279</v>
      </c>
    </row>
    <row collapsed="false" customFormat="false" customHeight="false" hidden="false" ht="12.1" outlineLevel="0" r="64">
      <c r="A64" s="25" t="n">
        <v>43928.538726852</v>
      </c>
      <c r="B64" s="26" t="s">
        <v>227</v>
      </c>
      <c r="C64" s="26" t="s">
        <v>288</v>
      </c>
      <c r="D64" s="26" t="s">
        <v>217</v>
      </c>
      <c r="E64" s="26" t="s">
        <v>18</v>
      </c>
      <c r="F64" s="26" t="s">
        <v>20</v>
      </c>
      <c r="G64" s="27" t="n">
        <v>-5</v>
      </c>
      <c r="H64" s="28" t="n">
        <v>999.6</v>
      </c>
      <c r="I64" s="28" t="n">
        <v>4998</v>
      </c>
      <c r="J64" s="28" t="n">
        <v>0</v>
      </c>
      <c r="K64" s="28" t="n">
        <v>-3</v>
      </c>
      <c r="L64" s="28" t="n">
        <v>-0.47</v>
      </c>
      <c r="M64" s="28"/>
      <c r="N64" s="6" t="s">
        <f>=I64+J64+K64+L64</f>
      </c>
      <c r="O64" s="26"/>
      <c r="P64" s="26" t="s">
        <v>279</v>
      </c>
    </row>
    <row collapsed="false" customFormat="false" customHeight="false" hidden="false" ht="12.1" outlineLevel="0" r="65">
      <c r="A65" s="20" t="n">
        <v>43928.540983796</v>
      </c>
      <c r="B65" s="16" t="s">
        <v>225</v>
      </c>
      <c r="C65" s="16" t="s">
        <v>286</v>
      </c>
      <c r="D65" s="16" t="s">
        <v>215</v>
      </c>
      <c r="E65" s="16" t="s">
        <v>18</v>
      </c>
      <c r="F65" s="16" t="s">
        <v>20</v>
      </c>
      <c r="G65" s="7" t="n">
        <v>70</v>
      </c>
      <c r="H65" s="6" t="n">
        <v>605.2</v>
      </c>
      <c r="I65" s="6" t="n">
        <v>-42364</v>
      </c>
      <c r="J65" s="6" t="n">
        <v>-0</v>
      </c>
      <c r="K65" s="6" t="n">
        <v>-25.42</v>
      </c>
      <c r="L65" s="6" t="n">
        <v>-3.94</v>
      </c>
      <c r="M65" s="6"/>
      <c r="N65" s="6" t="s">
        <f>=I65+J65+K65+L65</f>
      </c>
      <c r="O65" s="16"/>
      <c r="P65" s="16" t="s">
        <v>279</v>
      </c>
    </row>
    <row collapsed="false" customFormat="false" customHeight="false" hidden="false" ht="12.1" outlineLevel="0" r="66">
      <c r="A66" s="25" t="n">
        <v>43930.601203704</v>
      </c>
      <c r="B66" s="26" t="s">
        <v>230</v>
      </c>
      <c r="C66" s="26" t="s">
        <v>291</v>
      </c>
      <c r="D66" s="26" t="s">
        <v>217</v>
      </c>
      <c r="E66" s="26" t="s">
        <v>18</v>
      </c>
      <c r="F66" s="26" t="s">
        <v>20</v>
      </c>
      <c r="G66" s="27" t="n">
        <v>-15</v>
      </c>
      <c r="H66" s="28" t="n">
        <v>154</v>
      </c>
      <c r="I66" s="28" t="n">
        <v>2310</v>
      </c>
      <c r="J66" s="28" t="n">
        <v>0</v>
      </c>
      <c r="K66" s="28" t="n">
        <v>-1.39</v>
      </c>
      <c r="L66" s="28" t="n">
        <v>-0.21</v>
      </c>
      <c r="M66" s="28"/>
      <c r="N66" s="6" t="s">
        <f>=I66+J66+K66+L66</f>
      </c>
      <c r="O66" s="26"/>
      <c r="P66" s="26" t="s">
        <v>279</v>
      </c>
    </row>
    <row collapsed="false" customFormat="false" customHeight="false" hidden="false" ht="12.1" outlineLevel="0" r="67">
      <c r="A67" s="25" t="n">
        <v>43930.601203704</v>
      </c>
      <c r="B67" s="26" t="s">
        <v>230</v>
      </c>
      <c r="C67" s="26" t="s">
        <v>291</v>
      </c>
      <c r="D67" s="26" t="s">
        <v>217</v>
      </c>
      <c r="E67" s="26" t="s">
        <v>18</v>
      </c>
      <c r="F67" s="26" t="s">
        <v>20</v>
      </c>
      <c r="G67" s="27" t="n">
        <v>-10</v>
      </c>
      <c r="H67" s="28" t="n">
        <v>154.1</v>
      </c>
      <c r="I67" s="28" t="n">
        <v>1541</v>
      </c>
      <c r="J67" s="28" t="n">
        <v>0</v>
      </c>
      <c r="K67" s="28" t="n">
        <v>-0.93</v>
      </c>
      <c r="L67" s="28" t="n">
        <v>-0.14</v>
      </c>
      <c r="M67" s="28"/>
      <c r="N67" s="6" t="s">
        <f>=I67+J67+K67+L67</f>
      </c>
      <c r="O67" s="26"/>
      <c r="P67" s="26" t="s">
        <v>279</v>
      </c>
    </row>
    <row collapsed="false" customFormat="false" customHeight="false" hidden="false" ht="12.1" outlineLevel="0" r="68">
      <c r="A68" s="25" t="n">
        <v>43930.601203704</v>
      </c>
      <c r="B68" s="26" t="s">
        <v>230</v>
      </c>
      <c r="C68" s="26" t="s">
        <v>291</v>
      </c>
      <c r="D68" s="26" t="s">
        <v>217</v>
      </c>
      <c r="E68" s="26" t="s">
        <v>18</v>
      </c>
      <c r="F68" s="26" t="s">
        <v>20</v>
      </c>
      <c r="G68" s="27" t="n">
        <v>-2</v>
      </c>
      <c r="H68" s="28" t="n">
        <v>154.1</v>
      </c>
      <c r="I68" s="28" t="n">
        <v>308.2</v>
      </c>
      <c r="J68" s="28" t="n">
        <v>0</v>
      </c>
      <c r="K68" s="28" t="n">
        <v>-0.19</v>
      </c>
      <c r="L68" s="28" t="n">
        <v>-0.03</v>
      </c>
      <c r="M68" s="28"/>
      <c r="N68" s="6" t="s">
        <f>=I68+J68+K68+L68</f>
      </c>
      <c r="O68" s="26"/>
      <c r="P68" s="26" t="s">
        <v>279</v>
      </c>
    </row>
    <row collapsed="false" customFormat="false" customHeight="false" hidden="false" ht="12.1" outlineLevel="0" r="69">
      <c r="A69" s="25" t="n">
        <v>43930.601203704</v>
      </c>
      <c r="B69" s="26" t="s">
        <v>230</v>
      </c>
      <c r="C69" s="26" t="s">
        <v>291</v>
      </c>
      <c r="D69" s="26" t="s">
        <v>217</v>
      </c>
      <c r="E69" s="26" t="s">
        <v>18</v>
      </c>
      <c r="F69" s="26" t="s">
        <v>20</v>
      </c>
      <c r="G69" s="27" t="n">
        <v>-300</v>
      </c>
      <c r="H69" s="28" t="n">
        <v>154.1</v>
      </c>
      <c r="I69" s="28" t="n">
        <v>46230</v>
      </c>
      <c r="J69" s="28" t="n">
        <v>0</v>
      </c>
      <c r="K69" s="28" t="n">
        <v>-27.74</v>
      </c>
      <c r="L69" s="28" t="n">
        <v>-4.3</v>
      </c>
      <c r="M69" s="28"/>
      <c r="N69" s="6" t="s">
        <f>=I69+J69+K69+L69</f>
      </c>
      <c r="O69" s="26"/>
      <c r="P69" s="26" t="s">
        <v>279</v>
      </c>
    </row>
    <row collapsed="false" customFormat="false" customHeight="false" hidden="false" ht="12.1" outlineLevel="0" r="70">
      <c r="A70" s="25" t="n">
        <v>43930.601203704</v>
      </c>
      <c r="B70" s="26" t="s">
        <v>230</v>
      </c>
      <c r="C70" s="26" t="s">
        <v>291</v>
      </c>
      <c r="D70" s="26" t="s">
        <v>217</v>
      </c>
      <c r="E70" s="26" t="s">
        <v>18</v>
      </c>
      <c r="F70" s="26" t="s">
        <v>20</v>
      </c>
      <c r="G70" s="27" t="n">
        <v>-1</v>
      </c>
      <c r="H70" s="28" t="n">
        <v>154.1</v>
      </c>
      <c r="I70" s="28" t="n">
        <v>154.1</v>
      </c>
      <c r="J70" s="28" t="n">
        <v>0</v>
      </c>
      <c r="K70" s="28" t="n">
        <v>-0.09</v>
      </c>
      <c r="L70" s="28" t="n">
        <v>-0.02</v>
      </c>
      <c r="M70" s="28"/>
      <c r="N70" s="6" t="s">
        <f>=I70+J70+K70+L70</f>
      </c>
      <c r="O70" s="26"/>
      <c r="P70" s="26" t="s">
        <v>279</v>
      </c>
    </row>
    <row collapsed="false" customFormat="false" customHeight="false" hidden="false" ht="12.1" outlineLevel="0" r="71">
      <c r="A71" s="25" t="n">
        <v>43930.601203704</v>
      </c>
      <c r="B71" s="26" t="s">
        <v>230</v>
      </c>
      <c r="C71" s="26" t="s">
        <v>291</v>
      </c>
      <c r="D71" s="26" t="s">
        <v>217</v>
      </c>
      <c r="E71" s="26" t="s">
        <v>18</v>
      </c>
      <c r="F71" s="26" t="s">
        <v>20</v>
      </c>
      <c r="G71" s="27" t="n">
        <v>-1</v>
      </c>
      <c r="H71" s="28" t="n">
        <v>154.1</v>
      </c>
      <c r="I71" s="28" t="n">
        <v>154.1</v>
      </c>
      <c r="J71" s="28" t="n">
        <v>0</v>
      </c>
      <c r="K71" s="28" t="n">
        <v>-0.09</v>
      </c>
      <c r="L71" s="28" t="n">
        <v>-0.02</v>
      </c>
      <c r="M71" s="28"/>
      <c r="N71" s="6" t="s">
        <f>=I71+J71+K71+L71</f>
      </c>
      <c r="O71" s="26"/>
      <c r="P71" s="26" t="s">
        <v>279</v>
      </c>
    </row>
    <row collapsed="false" customFormat="false" customHeight="false" hidden="false" ht="12.1" outlineLevel="0" r="72">
      <c r="A72" s="25" t="n">
        <v>43930.601203704</v>
      </c>
      <c r="B72" s="26" t="s">
        <v>230</v>
      </c>
      <c r="C72" s="26" t="s">
        <v>291</v>
      </c>
      <c r="D72" s="26" t="s">
        <v>217</v>
      </c>
      <c r="E72" s="26" t="s">
        <v>18</v>
      </c>
      <c r="F72" s="26" t="s">
        <v>20</v>
      </c>
      <c r="G72" s="27" t="n">
        <v>-1</v>
      </c>
      <c r="H72" s="28" t="n">
        <v>154.1</v>
      </c>
      <c r="I72" s="28" t="n">
        <v>154.1</v>
      </c>
      <c r="J72" s="28" t="n">
        <v>0</v>
      </c>
      <c r="K72" s="28" t="n">
        <v>-0.09</v>
      </c>
      <c r="L72" s="28" t="n">
        <v>-0.02</v>
      </c>
      <c r="M72" s="28"/>
      <c r="N72" s="6" t="s">
        <f>=I72+J72+K72+L72</f>
      </c>
      <c r="O72" s="26"/>
      <c r="P72" s="26" t="s">
        <v>279</v>
      </c>
    </row>
    <row collapsed="false" customFormat="false" customHeight="false" hidden="false" ht="12.1" outlineLevel="0" r="73">
      <c r="A73" s="25" t="n">
        <v>43930.601203704</v>
      </c>
      <c r="B73" s="26" t="s">
        <v>230</v>
      </c>
      <c r="C73" s="26" t="s">
        <v>291</v>
      </c>
      <c r="D73" s="26" t="s">
        <v>217</v>
      </c>
      <c r="E73" s="26" t="s">
        <v>18</v>
      </c>
      <c r="F73" s="26" t="s">
        <v>20</v>
      </c>
      <c r="G73" s="27" t="n">
        <v>-1</v>
      </c>
      <c r="H73" s="28" t="n">
        <v>154.1</v>
      </c>
      <c r="I73" s="28" t="n">
        <v>154.1</v>
      </c>
      <c r="J73" s="28" t="n">
        <v>0</v>
      </c>
      <c r="K73" s="28" t="n">
        <v>-0.09</v>
      </c>
      <c r="L73" s="28" t="n">
        <v>-0.02</v>
      </c>
      <c r="M73" s="28"/>
      <c r="N73" s="6" t="s">
        <f>=I73+J73+K73+L73</f>
      </c>
      <c r="O73" s="26"/>
      <c r="P73" s="26" t="s">
        <v>279</v>
      </c>
    </row>
    <row collapsed="false" customFormat="false" customHeight="false" hidden="false" ht="12.1" outlineLevel="0" r="74">
      <c r="A74" s="25" t="n">
        <v>43930.601203704</v>
      </c>
      <c r="B74" s="26" t="s">
        <v>230</v>
      </c>
      <c r="C74" s="26" t="s">
        <v>291</v>
      </c>
      <c r="D74" s="26" t="s">
        <v>217</v>
      </c>
      <c r="E74" s="26" t="s">
        <v>18</v>
      </c>
      <c r="F74" s="26" t="s">
        <v>20</v>
      </c>
      <c r="G74" s="27" t="n">
        <v>-5</v>
      </c>
      <c r="H74" s="28" t="n">
        <v>154.1</v>
      </c>
      <c r="I74" s="28" t="n">
        <v>770.5</v>
      </c>
      <c r="J74" s="28" t="n">
        <v>0</v>
      </c>
      <c r="K74" s="28" t="n">
        <v>-0.46</v>
      </c>
      <c r="L74" s="28" t="n">
        <v>-0.07</v>
      </c>
      <c r="M74" s="28"/>
      <c r="N74" s="6" t="s">
        <f>=I74+J74+K74+L74</f>
      </c>
      <c r="O74" s="26"/>
      <c r="P74" s="26" t="s">
        <v>279</v>
      </c>
    </row>
    <row collapsed="false" customFormat="false" customHeight="false" hidden="false" ht="12.1" outlineLevel="0" r="75">
      <c r="A75" s="20" t="n">
        <v>43930.687546296</v>
      </c>
      <c r="B75" s="16" t="s">
        <v>233</v>
      </c>
      <c r="C75" s="16" t="s">
        <v>296</v>
      </c>
      <c r="D75" s="16" t="s">
        <v>215</v>
      </c>
      <c r="E75" s="16" t="s">
        <v>18</v>
      </c>
      <c r="F75" s="16" t="s">
        <v>20</v>
      </c>
      <c r="G75" s="7" t="n">
        <v>10</v>
      </c>
      <c r="H75" s="6" t="n">
        <v>235</v>
      </c>
      <c r="I75" s="6" t="n">
        <v>-2350</v>
      </c>
      <c r="J75" s="6" t="n">
        <v>-0</v>
      </c>
      <c r="K75" s="6" t="n">
        <v>-1.41</v>
      </c>
      <c r="L75" s="6" t="n">
        <v>-0.22</v>
      </c>
      <c r="M75" s="6"/>
      <c r="N75" s="6" t="s">
        <f>=I75+J75+K75+L75</f>
      </c>
      <c r="O75" s="16"/>
      <c r="P75" s="16" t="s">
        <v>279</v>
      </c>
    </row>
    <row collapsed="false" customFormat="false" customHeight="false" hidden="false" ht="12.1" outlineLevel="0" r="76">
      <c r="A76" s="20" t="n">
        <v>43930.687546296</v>
      </c>
      <c r="B76" s="16" t="s">
        <v>233</v>
      </c>
      <c r="C76" s="16" t="s">
        <v>296</v>
      </c>
      <c r="D76" s="16" t="s">
        <v>215</v>
      </c>
      <c r="E76" s="16" t="s">
        <v>18</v>
      </c>
      <c r="F76" s="16" t="s">
        <v>20</v>
      </c>
      <c r="G76" s="7" t="n">
        <v>170</v>
      </c>
      <c r="H76" s="6" t="n">
        <v>235</v>
      </c>
      <c r="I76" s="6" t="n">
        <v>-39950</v>
      </c>
      <c r="J76" s="6" t="n">
        <v>-0</v>
      </c>
      <c r="K76" s="6" t="n">
        <v>-23.97</v>
      </c>
      <c r="L76" s="6" t="n">
        <v>-3.72</v>
      </c>
      <c r="M76" s="6"/>
      <c r="N76" s="6" t="s">
        <f>=I76+J76+K76+L76</f>
      </c>
      <c r="O76" s="16"/>
      <c r="P76" s="16" t="s">
        <v>279</v>
      </c>
    </row>
    <row collapsed="false" customFormat="false" customHeight="false" hidden="false" ht="12.1" outlineLevel="0" r="77">
      <c r="A77" s="20" t="n">
        <v>43930.687546296</v>
      </c>
      <c r="B77" s="16" t="s">
        <v>233</v>
      </c>
      <c r="C77" s="16" t="s">
        <v>296</v>
      </c>
      <c r="D77" s="16" t="s">
        <v>215</v>
      </c>
      <c r="E77" s="16" t="s">
        <v>18</v>
      </c>
      <c r="F77" s="16" t="s">
        <v>20</v>
      </c>
      <c r="G77" s="7" t="n">
        <v>30</v>
      </c>
      <c r="H77" s="6" t="n">
        <v>234</v>
      </c>
      <c r="I77" s="6" t="n">
        <v>-7020</v>
      </c>
      <c r="J77" s="6" t="n">
        <v>-0</v>
      </c>
      <c r="K77" s="6" t="n">
        <v>-4.21</v>
      </c>
      <c r="L77" s="6" t="n">
        <v>-0.66</v>
      </c>
      <c r="M77" s="6"/>
      <c r="N77" s="6" t="s">
        <f>=I77+J77+K77+L77</f>
      </c>
      <c r="O77" s="16"/>
      <c r="P77" s="16" t="s">
        <v>279</v>
      </c>
    </row>
    <row collapsed="false" customFormat="false" customHeight="false" hidden="false" ht="12.1" outlineLevel="0" r="78">
      <c r="A78" s="21" t="n">
        <v>43934</v>
      </c>
      <c r="B78" s="22" t="s">
        <v>276</v>
      </c>
      <c r="C78" s="22" t="s">
        <v>83</v>
      </c>
      <c r="D78" s="22" t="s">
        <v>276</v>
      </c>
      <c r="E78" s="22" t="s">
        <v>276</v>
      </c>
      <c r="F78" s="22" t="s">
        <v>20</v>
      </c>
      <c r="G78" s="23" t="n">
        <v>1</v>
      </c>
      <c r="H78" s="24" t="n">
        <v>40434.61</v>
      </c>
      <c r="I78" s="24" t="n">
        <v>40434.61</v>
      </c>
      <c r="J78" s="24" t="n">
        <v>0</v>
      </c>
      <c r="K78" s="24" t="n">
        <v>-0</v>
      </c>
      <c r="L78" s="24" t="n">
        <v>-0</v>
      </c>
      <c r="M78" s="24"/>
      <c r="N78" s="6" t="s">
        <f>=I78+J78+K78+L78</f>
      </c>
      <c r="O78" s="22"/>
      <c r="P78" s="22" t="s">
        <v>277</v>
      </c>
    </row>
    <row collapsed="false" customFormat="false" customHeight="false" hidden="false" ht="12.1" outlineLevel="0" r="79">
      <c r="A79" s="20" t="n">
        <v>43934.417453704</v>
      </c>
      <c r="B79" s="16" t="s">
        <v>234</v>
      </c>
      <c r="C79" s="16" t="s">
        <v>297</v>
      </c>
      <c r="D79" s="16" t="s">
        <v>215</v>
      </c>
      <c r="E79" s="16" t="s">
        <v>18</v>
      </c>
      <c r="F79" s="16" t="s">
        <v>20</v>
      </c>
      <c r="G79" s="7" t="n">
        <v>4700</v>
      </c>
      <c r="H79" s="6" t="n">
        <v>8.52</v>
      </c>
      <c r="I79" s="6" t="n">
        <v>-40044</v>
      </c>
      <c r="J79" s="6" t="n">
        <v>-0</v>
      </c>
      <c r="K79" s="6" t="n">
        <v>-24.03</v>
      </c>
      <c r="L79" s="6" t="n">
        <v>-3.72</v>
      </c>
      <c r="M79" s="6"/>
      <c r="N79" s="6" t="s">
        <f>=I79+J79+K79+L79</f>
      </c>
      <c r="O79" s="16"/>
      <c r="P79" s="16" t="s">
        <v>279</v>
      </c>
    </row>
    <row collapsed="false" customFormat="false" customHeight="false" hidden="false" ht="12.1" outlineLevel="0" r="80">
      <c r="A80" s="20" t="n">
        <v>43934.417453704</v>
      </c>
      <c r="B80" s="16" t="s">
        <v>234</v>
      </c>
      <c r="C80" s="16" t="s">
        <v>297</v>
      </c>
      <c r="D80" s="16" t="s">
        <v>215</v>
      </c>
      <c r="E80" s="16" t="s">
        <v>18</v>
      </c>
      <c r="F80" s="16" t="s">
        <v>20</v>
      </c>
      <c r="G80" s="7" t="n">
        <v>300</v>
      </c>
      <c r="H80" s="6" t="n">
        <v>8.515</v>
      </c>
      <c r="I80" s="6" t="n">
        <v>-2554.5</v>
      </c>
      <c r="J80" s="6" t="n">
        <v>-0</v>
      </c>
      <c r="K80" s="6" t="n">
        <v>-1.53</v>
      </c>
      <c r="L80" s="6" t="n">
        <v>-0.24</v>
      </c>
      <c r="M80" s="6"/>
      <c r="N80" s="6" t="s">
        <f>=I80+J80+K80+L80</f>
      </c>
      <c r="O80" s="16"/>
      <c r="P80" s="16" t="s">
        <v>279</v>
      </c>
    </row>
    <row collapsed="false" customFormat="false" customHeight="false" hidden="false" ht="12.1" outlineLevel="0" r="81">
      <c r="A81" s="25" t="n">
        <v>43934.458356481</v>
      </c>
      <c r="B81" s="26" t="s">
        <v>225</v>
      </c>
      <c r="C81" s="26" t="s">
        <v>286</v>
      </c>
      <c r="D81" s="26" t="s">
        <v>217</v>
      </c>
      <c r="E81" s="26" t="s">
        <v>18</v>
      </c>
      <c r="F81" s="26" t="s">
        <v>20</v>
      </c>
      <c r="G81" s="27" t="n">
        <v>-62</v>
      </c>
      <c r="H81" s="28" t="n">
        <v>617</v>
      </c>
      <c r="I81" s="28" t="n">
        <v>38254</v>
      </c>
      <c r="J81" s="28" t="n">
        <v>0</v>
      </c>
      <c r="K81" s="28" t="n">
        <v>-22.95</v>
      </c>
      <c r="L81" s="28" t="n">
        <v>-3.56</v>
      </c>
      <c r="M81" s="28"/>
      <c r="N81" s="6" t="s">
        <f>=I81+J81+K81+L81</f>
      </c>
      <c r="O81" s="26"/>
      <c r="P81" s="26" t="s">
        <v>279</v>
      </c>
    </row>
    <row collapsed="false" customFormat="false" customHeight="false" hidden="false" ht="12.1" outlineLevel="0" r="82">
      <c r="A82" s="25" t="n">
        <v>43934.458356481</v>
      </c>
      <c r="B82" s="26" t="s">
        <v>225</v>
      </c>
      <c r="C82" s="26" t="s">
        <v>286</v>
      </c>
      <c r="D82" s="26" t="s">
        <v>217</v>
      </c>
      <c r="E82" s="26" t="s">
        <v>18</v>
      </c>
      <c r="F82" s="26" t="s">
        <v>20</v>
      </c>
      <c r="G82" s="27" t="n">
        <v>-8</v>
      </c>
      <c r="H82" s="28" t="n">
        <v>617.6</v>
      </c>
      <c r="I82" s="28" t="n">
        <v>4940.8</v>
      </c>
      <c r="J82" s="28" t="n">
        <v>0</v>
      </c>
      <c r="K82" s="28" t="n">
        <v>-2.97</v>
      </c>
      <c r="L82" s="28" t="n">
        <v>-0.46</v>
      </c>
      <c r="M82" s="28"/>
      <c r="N82" s="6" t="s">
        <f>=I82+J82+K82+L82</f>
      </c>
      <c r="O82" s="26"/>
      <c r="P82" s="26" t="s">
        <v>279</v>
      </c>
    </row>
    <row collapsed="false" customFormat="false" customHeight="false" hidden="false" ht="12.1" outlineLevel="0" r="83">
      <c r="A83" s="20" t="n">
        <v>43934.483449074</v>
      </c>
      <c r="B83" s="16" t="s">
        <v>59</v>
      </c>
      <c r="C83" s="16" t="s">
        <v>298</v>
      </c>
      <c r="D83" s="16" t="s">
        <v>215</v>
      </c>
      <c r="E83" s="16" t="s">
        <v>18</v>
      </c>
      <c r="F83" s="16" t="s">
        <v>20</v>
      </c>
      <c r="G83" s="7" t="n">
        <v>330</v>
      </c>
      <c r="H83" s="6" t="n">
        <v>130.08</v>
      </c>
      <c r="I83" s="6" t="n">
        <v>-42926.4</v>
      </c>
      <c r="J83" s="6" t="n">
        <v>-0</v>
      </c>
      <c r="K83" s="6" t="n">
        <v>-25.76</v>
      </c>
      <c r="L83" s="6" t="n">
        <v>-4</v>
      </c>
      <c r="M83" s="6"/>
      <c r="N83" s="6" t="s">
        <f>=I83+J83+K83+L83</f>
      </c>
      <c r="O83" s="16"/>
      <c r="P83" s="16" t="s">
        <v>279</v>
      </c>
    </row>
    <row collapsed="false" customFormat="false" customHeight="false" hidden="false" ht="12.1" outlineLevel="0" r="84">
      <c r="A84" s="25" t="n">
        <v>43934.537199074</v>
      </c>
      <c r="B84" s="26" t="s">
        <v>232</v>
      </c>
      <c r="C84" s="26" t="s">
        <v>293</v>
      </c>
      <c r="D84" s="26" t="s">
        <v>217</v>
      </c>
      <c r="E84" s="26" t="s">
        <v>18</v>
      </c>
      <c r="F84" s="26" t="s">
        <v>20</v>
      </c>
      <c r="G84" s="27" t="n">
        <v>-2000</v>
      </c>
      <c r="H84" s="28" t="n">
        <v>0.343</v>
      </c>
      <c r="I84" s="28" t="n">
        <v>686</v>
      </c>
      <c r="J84" s="28" t="n">
        <v>0</v>
      </c>
      <c r="K84" s="28" t="n">
        <v>-0.41</v>
      </c>
      <c r="L84" s="28" t="n">
        <v>-0.07</v>
      </c>
      <c r="M84" s="28"/>
      <c r="N84" s="6" t="s">
        <f>=I84+J84+K84+L84</f>
      </c>
      <c r="O84" s="26"/>
      <c r="P84" s="26" t="s">
        <v>279</v>
      </c>
    </row>
    <row collapsed="false" customFormat="false" customHeight="false" hidden="false" ht="12.1" outlineLevel="0" r="85">
      <c r="A85" s="25" t="n">
        <v>43934.582488426</v>
      </c>
      <c r="B85" s="26" t="s">
        <v>232</v>
      </c>
      <c r="C85" s="26" t="s">
        <v>293</v>
      </c>
      <c r="D85" s="26" t="s">
        <v>217</v>
      </c>
      <c r="E85" s="26" t="s">
        <v>18</v>
      </c>
      <c r="F85" s="26" t="s">
        <v>20</v>
      </c>
      <c r="G85" s="27" t="n">
        <v>-107000</v>
      </c>
      <c r="H85" s="28" t="n">
        <v>0.343</v>
      </c>
      <c r="I85" s="28" t="n">
        <v>36701</v>
      </c>
      <c r="J85" s="28" t="n">
        <v>0</v>
      </c>
      <c r="K85" s="28" t="n">
        <v>-22.02</v>
      </c>
      <c r="L85" s="28" t="n">
        <v>-3.41</v>
      </c>
      <c r="M85" s="28"/>
      <c r="N85" s="6" t="s">
        <f>=I85+J85+K85+L85</f>
      </c>
      <c r="O85" s="26"/>
      <c r="P85" s="26" t="s">
        <v>279</v>
      </c>
    </row>
    <row collapsed="false" customFormat="false" customHeight="false" hidden="false" ht="12.1" outlineLevel="0" r="86">
      <c r="A86" s="20" t="n">
        <v>43934.590324074</v>
      </c>
      <c r="B86" s="16" t="s">
        <v>222</v>
      </c>
      <c r="C86" s="16" t="s">
        <v>282</v>
      </c>
      <c r="D86" s="16" t="s">
        <v>215</v>
      </c>
      <c r="E86" s="16" t="s">
        <v>18</v>
      </c>
      <c r="F86" s="16" t="s">
        <v>20</v>
      </c>
      <c r="G86" s="7" t="n">
        <v>1040000</v>
      </c>
      <c r="H86" s="6" t="n">
        <v>0.036365</v>
      </c>
      <c r="I86" s="6" t="n">
        <v>-37819.6</v>
      </c>
      <c r="J86" s="6" t="n">
        <v>-0</v>
      </c>
      <c r="K86" s="6" t="n">
        <v>-22.69</v>
      </c>
      <c r="L86" s="6" t="n">
        <v>-3.51</v>
      </c>
      <c r="M86" s="6"/>
      <c r="N86" s="6" t="s">
        <f>=I86+J86+K86+L86</f>
      </c>
      <c r="O86" s="16"/>
      <c r="P86" s="16" t="s">
        <v>279</v>
      </c>
    </row>
    <row collapsed="false" customFormat="false" customHeight="false" hidden="false" ht="12.1" outlineLevel="0" r="87">
      <c r="A87" s="25" t="n">
        <v>43936.628460648</v>
      </c>
      <c r="B87" s="26" t="s">
        <v>31</v>
      </c>
      <c r="C87" s="26" t="s">
        <v>280</v>
      </c>
      <c r="D87" s="26" t="s">
        <v>217</v>
      </c>
      <c r="E87" s="26" t="s">
        <v>18</v>
      </c>
      <c r="F87" s="26" t="s">
        <v>20</v>
      </c>
      <c r="G87" s="27" t="n">
        <v>-290</v>
      </c>
      <c r="H87" s="28" t="n">
        <v>189.94</v>
      </c>
      <c r="I87" s="28" t="n">
        <v>55082.6</v>
      </c>
      <c r="J87" s="28" t="n">
        <v>0</v>
      </c>
      <c r="K87" s="28" t="n">
        <v>-33.05</v>
      </c>
      <c r="L87" s="28" t="n">
        <v>-5.13</v>
      </c>
      <c r="M87" s="28"/>
      <c r="N87" s="6" t="s">
        <f>=I87+J87+K87+L87</f>
      </c>
      <c r="O87" s="26"/>
      <c r="P87" s="26" t="s">
        <v>279</v>
      </c>
    </row>
    <row collapsed="false" customFormat="false" customHeight="false" hidden="false" ht="12.1" outlineLevel="0" r="88">
      <c r="A88" s="20" t="n">
        <v>43936.62869213</v>
      </c>
      <c r="B88" s="16" t="s">
        <v>235</v>
      </c>
      <c r="C88" s="16" t="s">
        <v>299</v>
      </c>
      <c r="D88" s="16" t="s">
        <v>215</v>
      </c>
      <c r="E88" s="16" t="s">
        <v>18</v>
      </c>
      <c r="F88" s="16" t="s">
        <v>20</v>
      </c>
      <c r="G88" s="7" t="n">
        <v>33000</v>
      </c>
      <c r="H88" s="6" t="n">
        <v>0.5815</v>
      </c>
      <c r="I88" s="6" t="n">
        <v>-19189.5</v>
      </c>
      <c r="J88" s="6" t="n">
        <v>-0</v>
      </c>
      <c r="K88" s="6" t="n">
        <v>-11.51</v>
      </c>
      <c r="L88" s="6" t="n">
        <v>-1.79</v>
      </c>
      <c r="M88" s="6"/>
      <c r="N88" s="6" t="s">
        <f>=I88+J88+K88+L88</f>
      </c>
      <c r="O88" s="16"/>
      <c r="P88" s="16" t="s">
        <v>279</v>
      </c>
    </row>
    <row collapsed="false" customFormat="false" customHeight="false" hidden="false" ht="12.1" outlineLevel="0" r="89">
      <c r="A89" s="20" t="n">
        <v>43936.62869213</v>
      </c>
      <c r="B89" s="16" t="s">
        <v>235</v>
      </c>
      <c r="C89" s="16" t="s">
        <v>299</v>
      </c>
      <c r="D89" s="16" t="s">
        <v>215</v>
      </c>
      <c r="E89" s="16" t="s">
        <v>18</v>
      </c>
      <c r="F89" s="16" t="s">
        <v>20</v>
      </c>
      <c r="G89" s="7" t="n">
        <v>2000</v>
      </c>
      <c r="H89" s="6" t="n">
        <v>0.5815</v>
      </c>
      <c r="I89" s="6" t="n">
        <v>-1163</v>
      </c>
      <c r="J89" s="6" t="n">
        <v>-0</v>
      </c>
      <c r="K89" s="6" t="n">
        <v>-0.7</v>
      </c>
      <c r="L89" s="6" t="n">
        <v>-0.11</v>
      </c>
      <c r="M89" s="6"/>
      <c r="N89" s="6" t="s">
        <f>=I89+J89+K89+L89</f>
      </c>
      <c r="O89" s="16"/>
      <c r="P89" s="16" t="s">
        <v>279</v>
      </c>
    </row>
    <row collapsed="false" customFormat="false" customHeight="false" hidden="false" ht="12.1" outlineLevel="0" r="90">
      <c r="A90" s="20" t="n">
        <v>43936.62869213</v>
      </c>
      <c r="B90" s="16" t="s">
        <v>235</v>
      </c>
      <c r="C90" s="16" t="s">
        <v>299</v>
      </c>
      <c r="D90" s="16" t="s">
        <v>215</v>
      </c>
      <c r="E90" s="16" t="s">
        <v>18</v>
      </c>
      <c r="F90" s="16" t="s">
        <v>20</v>
      </c>
      <c r="G90" s="7" t="n">
        <v>58000</v>
      </c>
      <c r="H90" s="6" t="n">
        <v>0.5815</v>
      </c>
      <c r="I90" s="6" t="n">
        <v>-33727</v>
      </c>
      <c r="J90" s="6" t="n">
        <v>-0</v>
      </c>
      <c r="K90" s="6" t="n">
        <v>-20.24</v>
      </c>
      <c r="L90" s="6" t="n">
        <v>-3.13</v>
      </c>
      <c r="M90" s="6"/>
      <c r="N90" s="6" t="s">
        <f>=I90+J90+K90+L90</f>
      </c>
      <c r="O90" s="16"/>
      <c r="P90" s="16" t="s">
        <v>279</v>
      </c>
    </row>
    <row collapsed="false" customFormat="false" customHeight="false" hidden="false" ht="12.1" outlineLevel="0" r="91">
      <c r="A91" s="25" t="n">
        <v>43937.705949074</v>
      </c>
      <c r="B91" s="26" t="s">
        <v>235</v>
      </c>
      <c r="C91" s="26" t="s">
        <v>299</v>
      </c>
      <c r="D91" s="26" t="s">
        <v>217</v>
      </c>
      <c r="E91" s="26" t="s">
        <v>18</v>
      </c>
      <c r="F91" s="26" t="s">
        <v>20</v>
      </c>
      <c r="G91" s="27" t="n">
        <v>-40000</v>
      </c>
      <c r="H91" s="28" t="n">
        <v>0.5871</v>
      </c>
      <c r="I91" s="28" t="n">
        <v>23484</v>
      </c>
      <c r="J91" s="28" t="n">
        <v>0</v>
      </c>
      <c r="K91" s="28" t="n">
        <v>-14.09</v>
      </c>
      <c r="L91" s="28" t="n">
        <v>-2.19</v>
      </c>
      <c r="M91" s="28"/>
      <c r="N91" s="6" t="s">
        <f>=I91+J91+K91+L91</f>
      </c>
      <c r="O91" s="26"/>
      <c r="P91" s="26" t="s">
        <v>279</v>
      </c>
    </row>
    <row collapsed="false" customFormat="false" customHeight="false" hidden="false" ht="12.1" outlineLevel="0" r="92">
      <c r="A92" s="25" t="n">
        <v>43937.705949074</v>
      </c>
      <c r="B92" s="26" t="s">
        <v>235</v>
      </c>
      <c r="C92" s="26" t="s">
        <v>299</v>
      </c>
      <c r="D92" s="26" t="s">
        <v>217</v>
      </c>
      <c r="E92" s="26" t="s">
        <v>18</v>
      </c>
      <c r="F92" s="26" t="s">
        <v>20</v>
      </c>
      <c r="G92" s="27" t="n">
        <v>-1000</v>
      </c>
      <c r="H92" s="28" t="n">
        <v>0.5871</v>
      </c>
      <c r="I92" s="28" t="n">
        <v>587.1</v>
      </c>
      <c r="J92" s="28" t="n">
        <v>0</v>
      </c>
      <c r="K92" s="28" t="n">
        <v>-0.35</v>
      </c>
      <c r="L92" s="28" t="n">
        <v>-0.05</v>
      </c>
      <c r="M92" s="28"/>
      <c r="N92" s="6" t="s">
        <f>=I92+J92+K92+L92</f>
      </c>
      <c r="O92" s="26"/>
      <c r="P92" s="26" t="s">
        <v>279</v>
      </c>
    </row>
    <row collapsed="false" customFormat="false" customHeight="false" hidden="false" ht="12.1" outlineLevel="0" r="93">
      <c r="A93" s="25" t="n">
        <v>43937.705949074</v>
      </c>
      <c r="B93" s="26" t="s">
        <v>235</v>
      </c>
      <c r="C93" s="26" t="s">
        <v>299</v>
      </c>
      <c r="D93" s="26" t="s">
        <v>217</v>
      </c>
      <c r="E93" s="26" t="s">
        <v>18</v>
      </c>
      <c r="F93" s="26" t="s">
        <v>20</v>
      </c>
      <c r="G93" s="27" t="n">
        <v>-10000</v>
      </c>
      <c r="H93" s="28" t="n">
        <v>0.5871</v>
      </c>
      <c r="I93" s="28" t="n">
        <v>5871</v>
      </c>
      <c r="J93" s="28" t="n">
        <v>0</v>
      </c>
      <c r="K93" s="28" t="n">
        <v>-3.52</v>
      </c>
      <c r="L93" s="28" t="n">
        <v>-0.54</v>
      </c>
      <c r="M93" s="28"/>
      <c r="N93" s="6" t="s">
        <f>=I93+J93+K93+L93</f>
      </c>
      <c r="O93" s="26"/>
      <c r="P93" s="26" t="s">
        <v>279</v>
      </c>
    </row>
    <row collapsed="false" customFormat="false" customHeight="false" hidden="false" ht="12.1" outlineLevel="0" r="94">
      <c r="A94" s="25" t="n">
        <v>43937.705949074</v>
      </c>
      <c r="B94" s="26" t="s">
        <v>235</v>
      </c>
      <c r="C94" s="26" t="s">
        <v>299</v>
      </c>
      <c r="D94" s="26" t="s">
        <v>217</v>
      </c>
      <c r="E94" s="26" t="s">
        <v>18</v>
      </c>
      <c r="F94" s="26" t="s">
        <v>20</v>
      </c>
      <c r="G94" s="27" t="n">
        <v>-16000</v>
      </c>
      <c r="H94" s="28" t="n">
        <v>0.5872</v>
      </c>
      <c r="I94" s="28" t="n">
        <v>9395.2</v>
      </c>
      <c r="J94" s="28" t="n">
        <v>0</v>
      </c>
      <c r="K94" s="28" t="n">
        <v>-5.64</v>
      </c>
      <c r="L94" s="28" t="n">
        <v>-0.87</v>
      </c>
      <c r="M94" s="28"/>
      <c r="N94" s="6" t="s">
        <f>=I94+J94+K94+L94</f>
      </c>
      <c r="O94" s="26"/>
      <c r="P94" s="26" t="s">
        <v>279</v>
      </c>
    </row>
    <row collapsed="false" customFormat="false" customHeight="false" hidden="false" ht="12.1" outlineLevel="0" r="95">
      <c r="A95" s="25" t="n">
        <v>43937.705949074</v>
      </c>
      <c r="B95" s="26" t="s">
        <v>235</v>
      </c>
      <c r="C95" s="26" t="s">
        <v>299</v>
      </c>
      <c r="D95" s="26" t="s">
        <v>217</v>
      </c>
      <c r="E95" s="26" t="s">
        <v>18</v>
      </c>
      <c r="F95" s="26" t="s">
        <v>20</v>
      </c>
      <c r="G95" s="27" t="n">
        <v>-8000</v>
      </c>
      <c r="H95" s="28" t="n">
        <v>0.5872</v>
      </c>
      <c r="I95" s="28" t="n">
        <v>4697.6</v>
      </c>
      <c r="J95" s="28" t="n">
        <v>0</v>
      </c>
      <c r="K95" s="28" t="n">
        <v>-2.82</v>
      </c>
      <c r="L95" s="28" t="n">
        <v>-0.44</v>
      </c>
      <c r="M95" s="28"/>
      <c r="N95" s="6" t="s">
        <f>=I95+J95+K95+L95</f>
      </c>
      <c r="O95" s="26"/>
      <c r="P95" s="26" t="s">
        <v>279</v>
      </c>
    </row>
    <row collapsed="false" customFormat="false" customHeight="false" hidden="false" ht="12.1" outlineLevel="0" r="96">
      <c r="A96" s="25" t="n">
        <v>43937.705949074</v>
      </c>
      <c r="B96" s="26" t="s">
        <v>235</v>
      </c>
      <c r="C96" s="26" t="s">
        <v>299</v>
      </c>
      <c r="D96" s="26" t="s">
        <v>217</v>
      </c>
      <c r="E96" s="26" t="s">
        <v>18</v>
      </c>
      <c r="F96" s="26" t="s">
        <v>20</v>
      </c>
      <c r="G96" s="27" t="n">
        <v>-12000</v>
      </c>
      <c r="H96" s="28" t="n">
        <v>0.5872</v>
      </c>
      <c r="I96" s="28" t="n">
        <v>7046.4</v>
      </c>
      <c r="J96" s="28" t="n">
        <v>0</v>
      </c>
      <c r="K96" s="28" t="n">
        <v>-4.23</v>
      </c>
      <c r="L96" s="28" t="n">
        <v>-0.66</v>
      </c>
      <c r="M96" s="28"/>
      <c r="N96" s="6" t="s">
        <f>=I96+J96+K96+L96</f>
      </c>
      <c r="O96" s="26"/>
      <c r="P96" s="26" t="s">
        <v>279</v>
      </c>
    </row>
    <row collapsed="false" customFormat="false" customHeight="false" hidden="false" ht="12.1" outlineLevel="0" r="97">
      <c r="A97" s="25" t="n">
        <v>43937.705949074</v>
      </c>
      <c r="B97" s="26" t="s">
        <v>235</v>
      </c>
      <c r="C97" s="26" t="s">
        <v>299</v>
      </c>
      <c r="D97" s="26" t="s">
        <v>217</v>
      </c>
      <c r="E97" s="26" t="s">
        <v>18</v>
      </c>
      <c r="F97" s="26" t="s">
        <v>20</v>
      </c>
      <c r="G97" s="27" t="n">
        <v>-6000</v>
      </c>
      <c r="H97" s="28" t="n">
        <v>0.5873</v>
      </c>
      <c r="I97" s="28" t="n">
        <v>3523.8</v>
      </c>
      <c r="J97" s="28" t="n">
        <v>0</v>
      </c>
      <c r="K97" s="28" t="n">
        <v>-2.11</v>
      </c>
      <c r="L97" s="28" t="n">
        <v>-0.33</v>
      </c>
      <c r="M97" s="28"/>
      <c r="N97" s="6" t="s">
        <f>=I97+J97+K97+L97</f>
      </c>
      <c r="O97" s="26"/>
      <c r="P97" s="26" t="s">
        <v>279</v>
      </c>
    </row>
    <row collapsed="false" customFormat="false" customHeight="false" hidden="false" ht="12.1" outlineLevel="0" r="98">
      <c r="A98" s="20" t="n">
        <v>43937.72880787</v>
      </c>
      <c r="B98" s="16" t="s">
        <v>236</v>
      </c>
      <c r="C98" s="16" t="s">
        <v>300</v>
      </c>
      <c r="D98" s="16" t="s">
        <v>215</v>
      </c>
      <c r="E98" s="16" t="s">
        <v>18</v>
      </c>
      <c r="F98" s="16" t="s">
        <v>20</v>
      </c>
      <c r="G98" s="7" t="n">
        <v>800</v>
      </c>
      <c r="H98" s="6" t="n">
        <v>9.2</v>
      </c>
      <c r="I98" s="6" t="n">
        <v>-7360</v>
      </c>
      <c r="J98" s="6" t="n">
        <v>-0</v>
      </c>
      <c r="K98" s="6" t="n">
        <v>-4.41</v>
      </c>
      <c r="L98" s="6" t="n">
        <v>-0.68</v>
      </c>
      <c r="M98" s="6"/>
      <c r="N98" s="6" t="s">
        <f>=I98+J98+K98+L98</f>
      </c>
      <c r="O98" s="16"/>
      <c r="P98" s="16" t="s">
        <v>279</v>
      </c>
    </row>
    <row collapsed="false" customFormat="false" customHeight="false" hidden="false" ht="12.1" outlineLevel="0" r="99">
      <c r="A99" s="20" t="n">
        <v>43937.72880787</v>
      </c>
      <c r="B99" s="16" t="s">
        <v>236</v>
      </c>
      <c r="C99" s="16" t="s">
        <v>300</v>
      </c>
      <c r="D99" s="16" t="s">
        <v>215</v>
      </c>
      <c r="E99" s="16" t="s">
        <v>18</v>
      </c>
      <c r="F99" s="16" t="s">
        <v>20</v>
      </c>
      <c r="G99" s="7" t="n">
        <v>1000</v>
      </c>
      <c r="H99" s="6" t="n">
        <v>9.195</v>
      </c>
      <c r="I99" s="6" t="n">
        <v>-9195</v>
      </c>
      <c r="J99" s="6" t="n">
        <v>-0</v>
      </c>
      <c r="K99" s="6" t="n">
        <v>-5.52</v>
      </c>
      <c r="L99" s="6" t="n">
        <v>-0.85</v>
      </c>
      <c r="M99" s="6"/>
      <c r="N99" s="6" t="s">
        <f>=I99+J99+K99+L99</f>
      </c>
      <c r="O99" s="16"/>
      <c r="P99" s="16" t="s">
        <v>279</v>
      </c>
    </row>
    <row collapsed="false" customFormat="false" customHeight="false" hidden="false" ht="12.1" outlineLevel="0" r="100">
      <c r="A100" s="20" t="n">
        <v>43937.72880787</v>
      </c>
      <c r="B100" s="16" t="s">
        <v>236</v>
      </c>
      <c r="C100" s="16" t="s">
        <v>300</v>
      </c>
      <c r="D100" s="16" t="s">
        <v>215</v>
      </c>
      <c r="E100" s="16" t="s">
        <v>18</v>
      </c>
      <c r="F100" s="16" t="s">
        <v>20</v>
      </c>
      <c r="G100" s="7" t="n">
        <v>1000</v>
      </c>
      <c r="H100" s="6" t="n">
        <v>9.195</v>
      </c>
      <c r="I100" s="6" t="n">
        <v>-9195</v>
      </c>
      <c r="J100" s="6" t="n">
        <v>-0</v>
      </c>
      <c r="K100" s="6" t="n">
        <v>-5.52</v>
      </c>
      <c r="L100" s="6" t="n">
        <v>-0.85</v>
      </c>
      <c r="M100" s="6"/>
      <c r="N100" s="6" t="s">
        <f>=I100+J100+K100+L100</f>
      </c>
      <c r="O100" s="16"/>
      <c r="P100" s="16" t="s">
        <v>279</v>
      </c>
    </row>
    <row collapsed="false" customFormat="false" customHeight="false" hidden="false" ht="12.1" outlineLevel="0" r="101">
      <c r="A101" s="20" t="n">
        <v>43937.72880787</v>
      </c>
      <c r="B101" s="16" t="s">
        <v>236</v>
      </c>
      <c r="C101" s="16" t="s">
        <v>300</v>
      </c>
      <c r="D101" s="16" t="s">
        <v>215</v>
      </c>
      <c r="E101" s="16" t="s">
        <v>18</v>
      </c>
      <c r="F101" s="16" t="s">
        <v>20</v>
      </c>
      <c r="G101" s="7" t="n">
        <v>1000</v>
      </c>
      <c r="H101" s="6" t="n">
        <v>9.195</v>
      </c>
      <c r="I101" s="6" t="n">
        <v>-9195</v>
      </c>
      <c r="J101" s="6" t="n">
        <v>-0</v>
      </c>
      <c r="K101" s="6" t="n">
        <v>-5.52</v>
      </c>
      <c r="L101" s="6" t="n">
        <v>-0.85</v>
      </c>
      <c r="M101" s="6"/>
      <c r="N101" s="6" t="s">
        <f>=I101+J101+K101+L101</f>
      </c>
      <c r="O101" s="16"/>
      <c r="P101" s="16" t="s">
        <v>279</v>
      </c>
    </row>
    <row collapsed="false" customFormat="false" customHeight="false" hidden="false" ht="12.1" outlineLevel="0" r="102">
      <c r="A102" s="20" t="n">
        <v>43937.72880787</v>
      </c>
      <c r="B102" s="16" t="s">
        <v>236</v>
      </c>
      <c r="C102" s="16" t="s">
        <v>300</v>
      </c>
      <c r="D102" s="16" t="s">
        <v>215</v>
      </c>
      <c r="E102" s="16" t="s">
        <v>18</v>
      </c>
      <c r="F102" s="16" t="s">
        <v>20</v>
      </c>
      <c r="G102" s="7" t="n">
        <v>200</v>
      </c>
      <c r="H102" s="6" t="n">
        <v>9.19</v>
      </c>
      <c r="I102" s="6" t="n">
        <v>-1838</v>
      </c>
      <c r="J102" s="6" t="n">
        <v>-0</v>
      </c>
      <c r="K102" s="6" t="n">
        <v>-1.1</v>
      </c>
      <c r="L102" s="6" t="n">
        <v>-0.17</v>
      </c>
      <c r="M102" s="6"/>
      <c r="N102" s="6" t="s">
        <f>=I102+J102+K102+L102</f>
      </c>
      <c r="O102" s="16"/>
      <c r="P102" s="16" t="s">
        <v>279</v>
      </c>
    </row>
    <row collapsed="false" customFormat="false" customHeight="false" hidden="false" ht="12.1" outlineLevel="0" r="103">
      <c r="A103" s="20" t="n">
        <v>43937.72880787</v>
      </c>
      <c r="B103" s="16" t="s">
        <v>236</v>
      </c>
      <c r="C103" s="16" t="s">
        <v>300</v>
      </c>
      <c r="D103" s="16" t="s">
        <v>215</v>
      </c>
      <c r="E103" s="16" t="s">
        <v>18</v>
      </c>
      <c r="F103" s="16" t="s">
        <v>20</v>
      </c>
      <c r="G103" s="7" t="n">
        <v>500</v>
      </c>
      <c r="H103" s="6" t="n">
        <v>9.19</v>
      </c>
      <c r="I103" s="6" t="n">
        <v>-4595</v>
      </c>
      <c r="J103" s="6" t="n">
        <v>-0</v>
      </c>
      <c r="K103" s="6" t="n">
        <v>-2.76</v>
      </c>
      <c r="L103" s="6" t="n">
        <v>-0.43</v>
      </c>
      <c r="M103" s="6"/>
      <c r="N103" s="6" t="s">
        <f>=I103+J103+K103+L103</f>
      </c>
      <c r="O103" s="16"/>
      <c r="P103" s="16" t="s">
        <v>279</v>
      </c>
    </row>
    <row collapsed="false" customFormat="false" customHeight="false" hidden="false" ht="12.1" outlineLevel="0" r="104">
      <c r="A104" s="20" t="n">
        <v>43937.72880787</v>
      </c>
      <c r="B104" s="16" t="s">
        <v>236</v>
      </c>
      <c r="C104" s="16" t="s">
        <v>300</v>
      </c>
      <c r="D104" s="16" t="s">
        <v>215</v>
      </c>
      <c r="E104" s="16" t="s">
        <v>18</v>
      </c>
      <c r="F104" s="16" t="s">
        <v>20</v>
      </c>
      <c r="G104" s="7" t="n">
        <v>1200</v>
      </c>
      <c r="H104" s="6" t="n">
        <v>9.19</v>
      </c>
      <c r="I104" s="6" t="n">
        <v>-11028</v>
      </c>
      <c r="J104" s="6" t="n">
        <v>-0</v>
      </c>
      <c r="K104" s="6" t="n">
        <v>-6.62</v>
      </c>
      <c r="L104" s="6" t="n">
        <v>-1.03</v>
      </c>
      <c r="M104" s="6"/>
      <c r="N104" s="6" t="s">
        <f>=I104+J104+K104+L104</f>
      </c>
      <c r="O104" s="16"/>
      <c r="P104" s="16" t="s">
        <v>279</v>
      </c>
    </row>
    <row collapsed="false" customFormat="false" customHeight="false" hidden="false" ht="12.1" outlineLevel="0" r="105">
      <c r="A105" s="20" t="n">
        <v>43937.72880787</v>
      </c>
      <c r="B105" s="16" t="s">
        <v>236</v>
      </c>
      <c r="C105" s="16" t="s">
        <v>300</v>
      </c>
      <c r="D105" s="16" t="s">
        <v>215</v>
      </c>
      <c r="E105" s="16" t="s">
        <v>18</v>
      </c>
      <c r="F105" s="16" t="s">
        <v>20</v>
      </c>
      <c r="G105" s="7" t="n">
        <v>100</v>
      </c>
      <c r="H105" s="6" t="n">
        <v>9.19</v>
      </c>
      <c r="I105" s="6" t="n">
        <v>-919</v>
      </c>
      <c r="J105" s="6" t="n">
        <v>-0</v>
      </c>
      <c r="K105" s="6" t="n">
        <v>-0.55</v>
      </c>
      <c r="L105" s="6" t="n">
        <v>-0.09</v>
      </c>
      <c r="M105" s="6"/>
      <c r="N105" s="6" t="s">
        <f>=I105+J105+K105+L105</f>
      </c>
      <c r="O105" s="16"/>
      <c r="P105" s="16" t="s">
        <v>279</v>
      </c>
    </row>
    <row collapsed="false" customFormat="false" customHeight="false" hidden="false" ht="12.1" outlineLevel="0" r="106">
      <c r="A106" s="20" t="n">
        <v>43937.72880787</v>
      </c>
      <c r="B106" s="16" t="s">
        <v>236</v>
      </c>
      <c r="C106" s="16" t="s">
        <v>300</v>
      </c>
      <c r="D106" s="16" t="s">
        <v>215</v>
      </c>
      <c r="E106" s="16" t="s">
        <v>18</v>
      </c>
      <c r="F106" s="16" t="s">
        <v>20</v>
      </c>
      <c r="G106" s="7" t="n">
        <v>100</v>
      </c>
      <c r="H106" s="6" t="n">
        <v>9.18</v>
      </c>
      <c r="I106" s="6" t="n">
        <v>-918</v>
      </c>
      <c r="J106" s="6" t="n">
        <v>-0</v>
      </c>
      <c r="K106" s="6" t="n">
        <v>-0.55</v>
      </c>
      <c r="L106" s="6" t="n">
        <v>-0.09</v>
      </c>
      <c r="M106" s="6"/>
      <c r="N106" s="6" t="s">
        <f>=I106+J106+K106+L106</f>
      </c>
      <c r="O106" s="16"/>
      <c r="P106" s="16" t="s">
        <v>279</v>
      </c>
    </row>
    <row collapsed="false" customFormat="false" customHeight="false" hidden="false" ht="12.1" outlineLevel="0" r="107">
      <c r="A107" s="25" t="n">
        <v>43938.419861111</v>
      </c>
      <c r="B107" s="26" t="s">
        <v>236</v>
      </c>
      <c r="C107" s="26" t="s">
        <v>300</v>
      </c>
      <c r="D107" s="26" t="s">
        <v>217</v>
      </c>
      <c r="E107" s="26" t="s">
        <v>18</v>
      </c>
      <c r="F107" s="26" t="s">
        <v>20</v>
      </c>
      <c r="G107" s="27" t="n">
        <v>-5400</v>
      </c>
      <c r="H107" s="28" t="n">
        <v>9.525</v>
      </c>
      <c r="I107" s="28" t="n">
        <v>51435</v>
      </c>
      <c r="J107" s="28" t="n">
        <v>0</v>
      </c>
      <c r="K107" s="28" t="n">
        <v>-30.86</v>
      </c>
      <c r="L107" s="28" t="n">
        <v>-4.78</v>
      </c>
      <c r="M107" s="28"/>
      <c r="N107" s="6" t="s">
        <f>=I107+J107+K107+L107</f>
      </c>
      <c r="O107" s="26"/>
      <c r="P107" s="26" t="s">
        <v>279</v>
      </c>
    </row>
    <row collapsed="false" customFormat="false" customHeight="false" hidden="false" ht="12.1" outlineLevel="0" r="108">
      <c r="A108" s="25" t="n">
        <v>43938.419861111</v>
      </c>
      <c r="B108" s="26" t="s">
        <v>236</v>
      </c>
      <c r="C108" s="26" t="s">
        <v>300</v>
      </c>
      <c r="D108" s="26" t="s">
        <v>217</v>
      </c>
      <c r="E108" s="26" t="s">
        <v>18</v>
      </c>
      <c r="F108" s="26" t="s">
        <v>20</v>
      </c>
      <c r="G108" s="27" t="n">
        <v>-500</v>
      </c>
      <c r="H108" s="28" t="n">
        <v>9.6</v>
      </c>
      <c r="I108" s="28" t="n">
        <v>4800</v>
      </c>
      <c r="J108" s="28" t="n">
        <v>0</v>
      </c>
      <c r="K108" s="28" t="n">
        <v>-2.88</v>
      </c>
      <c r="L108" s="28" t="n">
        <v>-0.45</v>
      </c>
      <c r="M108" s="28"/>
      <c r="N108" s="6" t="s">
        <f>=I108+J108+K108+L108</f>
      </c>
      <c r="O108" s="26"/>
      <c r="P108" s="26" t="s">
        <v>279</v>
      </c>
    </row>
    <row collapsed="false" customFormat="false" customHeight="false" hidden="false" ht="12.1" outlineLevel="0" r="109">
      <c r="A109" s="20" t="n">
        <v>43938.427002315</v>
      </c>
      <c r="B109" s="16" t="s">
        <v>237</v>
      </c>
      <c r="C109" s="16" t="s">
        <v>301</v>
      </c>
      <c r="D109" s="16" t="s">
        <v>215</v>
      </c>
      <c r="E109" s="16" t="s">
        <v>18</v>
      </c>
      <c r="F109" s="16" t="s">
        <v>20</v>
      </c>
      <c r="G109" s="7" t="n">
        <v>2</v>
      </c>
      <c r="H109" s="6" t="n">
        <v>11683</v>
      </c>
      <c r="I109" s="6" t="n">
        <v>-23366</v>
      </c>
      <c r="J109" s="6" t="n">
        <v>-0</v>
      </c>
      <c r="K109" s="6" t="n">
        <v>-14.02</v>
      </c>
      <c r="L109" s="6" t="n">
        <v>-2.17</v>
      </c>
      <c r="M109" s="6"/>
      <c r="N109" s="6" t="s">
        <f>=I109+J109+K109+L109</f>
      </c>
      <c r="O109" s="16"/>
      <c r="P109" s="16" t="s">
        <v>279</v>
      </c>
    </row>
    <row collapsed="false" customFormat="false" customHeight="false" hidden="false" ht="12.1" outlineLevel="0" r="110">
      <c r="A110" s="20" t="n">
        <v>43938.427002315</v>
      </c>
      <c r="B110" s="16" t="s">
        <v>237</v>
      </c>
      <c r="C110" s="16" t="s">
        <v>301</v>
      </c>
      <c r="D110" s="16" t="s">
        <v>215</v>
      </c>
      <c r="E110" s="16" t="s">
        <v>18</v>
      </c>
      <c r="F110" s="16" t="s">
        <v>20</v>
      </c>
      <c r="G110" s="7" t="n">
        <v>2</v>
      </c>
      <c r="H110" s="6" t="n">
        <v>11682.5</v>
      </c>
      <c r="I110" s="6" t="n">
        <v>-23365</v>
      </c>
      <c r="J110" s="6" t="n">
        <v>-0</v>
      </c>
      <c r="K110" s="6" t="n">
        <v>-14.02</v>
      </c>
      <c r="L110" s="6" t="n">
        <v>-2.17</v>
      </c>
      <c r="M110" s="6"/>
      <c r="N110" s="6" t="s">
        <f>=I110+J110+K110+L110</f>
      </c>
      <c r="O110" s="16"/>
      <c r="P110" s="16" t="s">
        <v>279</v>
      </c>
    </row>
    <row collapsed="false" customFormat="false" customHeight="false" hidden="false" ht="12.1" outlineLevel="0" r="111">
      <c r="A111" s="25" t="n">
        <v>43942.515347222</v>
      </c>
      <c r="B111" s="26" t="s">
        <v>237</v>
      </c>
      <c r="C111" s="26" t="s">
        <v>301</v>
      </c>
      <c r="D111" s="26" t="s">
        <v>217</v>
      </c>
      <c r="E111" s="26" t="s">
        <v>18</v>
      </c>
      <c r="F111" s="26" t="s">
        <v>20</v>
      </c>
      <c r="G111" s="27" t="n">
        <v>-2</v>
      </c>
      <c r="H111" s="28" t="n">
        <v>11812.5</v>
      </c>
      <c r="I111" s="28" t="n">
        <v>23625</v>
      </c>
      <c r="J111" s="28" t="n">
        <v>0</v>
      </c>
      <c r="K111" s="28" t="n">
        <v>-14.17</v>
      </c>
      <c r="L111" s="28" t="n">
        <v>-2.19</v>
      </c>
      <c r="M111" s="28"/>
      <c r="N111" s="6" t="s">
        <f>=I111+J111+K111+L111</f>
      </c>
      <c r="O111" s="26"/>
      <c r="P111" s="26" t="s">
        <v>279</v>
      </c>
    </row>
    <row collapsed="false" customFormat="false" customHeight="false" hidden="false" ht="12.1" outlineLevel="0" r="112">
      <c r="A112" s="25" t="n">
        <v>43942.515347222</v>
      </c>
      <c r="B112" s="26" t="s">
        <v>237</v>
      </c>
      <c r="C112" s="26" t="s">
        <v>301</v>
      </c>
      <c r="D112" s="26" t="s">
        <v>217</v>
      </c>
      <c r="E112" s="26" t="s">
        <v>18</v>
      </c>
      <c r="F112" s="26" t="s">
        <v>20</v>
      </c>
      <c r="G112" s="27" t="n">
        <v>-2</v>
      </c>
      <c r="H112" s="28" t="n">
        <v>11813</v>
      </c>
      <c r="I112" s="28" t="n">
        <v>23626</v>
      </c>
      <c r="J112" s="28" t="n">
        <v>0</v>
      </c>
      <c r="K112" s="28" t="n">
        <v>-14.18</v>
      </c>
      <c r="L112" s="28" t="n">
        <v>-2.19</v>
      </c>
      <c r="M112" s="28"/>
      <c r="N112" s="6" t="s">
        <f>=I112+J112+K112+L112</f>
      </c>
      <c r="O112" s="26"/>
      <c r="P112" s="26" t="s">
        <v>279</v>
      </c>
    </row>
    <row collapsed="false" customFormat="false" customHeight="false" hidden="false" ht="12.1" outlineLevel="0" r="113">
      <c r="A113" s="20" t="n">
        <v>43942.522708333</v>
      </c>
      <c r="B113" s="16" t="s">
        <v>238</v>
      </c>
      <c r="C113" s="16" t="s">
        <v>302</v>
      </c>
      <c r="D113" s="16" t="s">
        <v>215</v>
      </c>
      <c r="E113" s="16" t="s">
        <v>18</v>
      </c>
      <c r="F113" s="16" t="s">
        <v>20</v>
      </c>
      <c r="G113" s="7" t="n">
        <v>18</v>
      </c>
      <c r="H113" s="6" t="n">
        <v>3114</v>
      </c>
      <c r="I113" s="6" t="n">
        <v>-56052</v>
      </c>
      <c r="J113" s="6" t="n">
        <v>-0</v>
      </c>
      <c r="K113" s="6" t="n">
        <v>-33.63</v>
      </c>
      <c r="L113" s="6" t="n">
        <v>-5.22</v>
      </c>
      <c r="M113" s="6"/>
      <c r="N113" s="6" t="s">
        <f>=I113+J113+K113+L113</f>
      </c>
      <c r="O113" s="16"/>
      <c r="P113" s="16" t="s">
        <v>279</v>
      </c>
    </row>
    <row collapsed="false" customFormat="false" customHeight="false" hidden="false" ht="12.1" outlineLevel="0" r="114">
      <c r="A114" s="25" t="n">
        <v>43944.427581019</v>
      </c>
      <c r="B114" s="26" t="s">
        <v>234</v>
      </c>
      <c r="C114" s="26" t="s">
        <v>297</v>
      </c>
      <c r="D114" s="26" t="s">
        <v>217</v>
      </c>
      <c r="E114" s="26" t="s">
        <v>18</v>
      </c>
      <c r="F114" s="26" t="s">
        <v>20</v>
      </c>
      <c r="G114" s="27" t="n">
        <v>-5000</v>
      </c>
      <c r="H114" s="28" t="n">
        <v>8.645</v>
      </c>
      <c r="I114" s="28" t="n">
        <v>43225</v>
      </c>
      <c r="J114" s="28" t="n">
        <v>0</v>
      </c>
      <c r="K114" s="28" t="n">
        <v>-25.93</v>
      </c>
      <c r="L114" s="28" t="n">
        <v>-4.02</v>
      </c>
      <c r="M114" s="28"/>
      <c r="N114" s="6" t="s">
        <f>=I114+J114+K114+L114</f>
      </c>
      <c r="O114" s="26"/>
      <c r="P114" s="26" t="s">
        <v>279</v>
      </c>
    </row>
    <row collapsed="false" customFormat="false" customHeight="false" hidden="false" ht="12.1" outlineLevel="0" r="115">
      <c r="A115" s="20" t="n">
        <v>43944.430439815</v>
      </c>
      <c r="B115" s="16" t="s">
        <v>31</v>
      </c>
      <c r="C115" s="16" t="s">
        <v>280</v>
      </c>
      <c r="D115" s="16" t="s">
        <v>215</v>
      </c>
      <c r="E115" s="16" t="s">
        <v>18</v>
      </c>
      <c r="F115" s="16" t="s">
        <v>20</v>
      </c>
      <c r="G115" s="7" t="n">
        <v>230</v>
      </c>
      <c r="H115" s="6" t="n">
        <v>190.5</v>
      </c>
      <c r="I115" s="6" t="n">
        <v>-43815</v>
      </c>
      <c r="J115" s="6" t="n">
        <v>-0</v>
      </c>
      <c r="K115" s="6" t="n">
        <v>-26.29</v>
      </c>
      <c r="L115" s="6" t="n">
        <v>-4.07</v>
      </c>
      <c r="M115" s="6"/>
      <c r="N115" s="6" t="s">
        <f>=I115+J115+K115+L115</f>
      </c>
      <c r="O115" s="16"/>
      <c r="P115" s="16" t="s">
        <v>279</v>
      </c>
    </row>
    <row collapsed="false" customFormat="false" customHeight="false" hidden="false" ht="12.1" outlineLevel="0" r="116">
      <c r="A116" s="25" t="n">
        <v>43955.417037037</v>
      </c>
      <c r="B116" s="26" t="s">
        <v>31</v>
      </c>
      <c r="C116" s="26" t="s">
        <v>280</v>
      </c>
      <c r="D116" s="26" t="s">
        <v>217</v>
      </c>
      <c r="E116" s="26" t="s">
        <v>18</v>
      </c>
      <c r="F116" s="26" t="s">
        <v>20</v>
      </c>
      <c r="G116" s="27" t="n">
        <v>-230</v>
      </c>
      <c r="H116" s="28" t="n">
        <v>193.78</v>
      </c>
      <c r="I116" s="28" t="n">
        <v>44569.4</v>
      </c>
      <c r="J116" s="28" t="n">
        <v>0</v>
      </c>
      <c r="K116" s="28" t="n">
        <v>-26.74</v>
      </c>
      <c r="L116" s="28" t="n">
        <v>-4.14</v>
      </c>
      <c r="M116" s="28"/>
      <c r="N116" s="6" t="s">
        <f>=I116+J116+K116+L116</f>
      </c>
      <c r="O116" s="26"/>
      <c r="P116" s="26" t="s">
        <v>279</v>
      </c>
    </row>
    <row collapsed="false" customFormat="false" customHeight="false" hidden="false" ht="12.1" outlineLevel="0" r="117">
      <c r="A117" s="20" t="n">
        <v>43955.422233796</v>
      </c>
      <c r="B117" s="16" t="s">
        <v>239</v>
      </c>
      <c r="C117" s="16" t="s">
        <v>303</v>
      </c>
      <c r="D117" s="16" t="s">
        <v>215</v>
      </c>
      <c r="E117" s="16" t="s">
        <v>18</v>
      </c>
      <c r="F117" s="16" t="s">
        <v>20</v>
      </c>
      <c r="G117" s="7" t="n">
        <v>350</v>
      </c>
      <c r="H117" s="6" t="n">
        <v>86.38</v>
      </c>
      <c r="I117" s="6" t="n">
        <v>-30233</v>
      </c>
      <c r="J117" s="6" t="n">
        <v>-0</v>
      </c>
      <c r="K117" s="6" t="n">
        <v>-18.14</v>
      </c>
      <c r="L117" s="6" t="n">
        <v>-2.81</v>
      </c>
      <c r="M117" s="6"/>
      <c r="N117" s="6" t="s">
        <f>=I117+J117+K117+L117</f>
      </c>
      <c r="O117" s="16"/>
      <c r="P117" s="16" t="s">
        <v>279</v>
      </c>
    </row>
    <row collapsed="false" customFormat="false" customHeight="false" hidden="false" ht="12.1" outlineLevel="0" r="118">
      <c r="A118" s="20" t="n">
        <v>43955.422233796</v>
      </c>
      <c r="B118" s="16" t="s">
        <v>239</v>
      </c>
      <c r="C118" s="16" t="s">
        <v>303</v>
      </c>
      <c r="D118" s="16" t="s">
        <v>215</v>
      </c>
      <c r="E118" s="16" t="s">
        <v>18</v>
      </c>
      <c r="F118" s="16" t="s">
        <v>20</v>
      </c>
      <c r="G118" s="7" t="n">
        <v>20</v>
      </c>
      <c r="H118" s="6" t="n">
        <v>86.36</v>
      </c>
      <c r="I118" s="6" t="n">
        <v>-1727.2</v>
      </c>
      <c r="J118" s="6" t="n">
        <v>-0</v>
      </c>
      <c r="K118" s="6" t="n">
        <v>-1.04</v>
      </c>
      <c r="L118" s="6" t="n">
        <v>-0.16</v>
      </c>
      <c r="M118" s="6"/>
      <c r="N118" s="6" t="s">
        <f>=I118+J118+K118+L118</f>
      </c>
      <c r="O118" s="16"/>
      <c r="P118" s="16" t="s">
        <v>279</v>
      </c>
    </row>
    <row collapsed="false" customFormat="false" customHeight="false" hidden="false" ht="12.1" outlineLevel="0" r="119">
      <c r="A119" s="20" t="n">
        <v>43955.422233796</v>
      </c>
      <c r="B119" s="16" t="s">
        <v>239</v>
      </c>
      <c r="C119" s="16" t="s">
        <v>303</v>
      </c>
      <c r="D119" s="16" t="s">
        <v>215</v>
      </c>
      <c r="E119" s="16" t="s">
        <v>18</v>
      </c>
      <c r="F119" s="16" t="s">
        <v>20</v>
      </c>
      <c r="G119" s="7" t="n">
        <v>150</v>
      </c>
      <c r="H119" s="6" t="n">
        <v>86.36</v>
      </c>
      <c r="I119" s="6" t="n">
        <v>-12954</v>
      </c>
      <c r="J119" s="6" t="n">
        <v>-0</v>
      </c>
      <c r="K119" s="6" t="n">
        <v>-7.77</v>
      </c>
      <c r="L119" s="6" t="n">
        <v>-1.2</v>
      </c>
      <c r="M119" s="6"/>
      <c r="N119" s="6" t="s">
        <f>=I119+J119+K119+L119</f>
      </c>
      <c r="O119" s="16"/>
      <c r="P119" s="16" t="s">
        <v>279</v>
      </c>
    </row>
    <row collapsed="false" customFormat="false" customHeight="false" hidden="false" ht="12.1" outlineLevel="0" r="120">
      <c r="A120" s="20" t="n">
        <v>43955.707881944</v>
      </c>
      <c r="B120" s="16" t="s">
        <v>239</v>
      </c>
      <c r="C120" s="16" t="s">
        <v>303</v>
      </c>
      <c r="D120" s="16" t="s">
        <v>215</v>
      </c>
      <c r="E120" s="16" t="s">
        <v>18</v>
      </c>
      <c r="F120" s="16" t="s">
        <v>20</v>
      </c>
      <c r="G120" s="7" t="n">
        <v>30</v>
      </c>
      <c r="H120" s="6" t="n">
        <v>86.66</v>
      </c>
      <c r="I120" s="6" t="n">
        <v>-2599.8</v>
      </c>
      <c r="J120" s="6" t="n">
        <v>-0</v>
      </c>
      <c r="K120" s="6" t="n">
        <v>-1.56</v>
      </c>
      <c r="L120" s="6" t="n">
        <v>-0.24</v>
      </c>
      <c r="M120" s="6"/>
      <c r="N120" s="6" t="s">
        <f>=I120+J120+K120+L120</f>
      </c>
      <c r="O120" s="16"/>
      <c r="P120" s="16" t="s">
        <v>279</v>
      </c>
    </row>
    <row collapsed="false" customFormat="false" customHeight="false" hidden="false" ht="12.1" outlineLevel="0" r="121">
      <c r="A121" s="21" t="n">
        <v>43963</v>
      </c>
      <c r="B121" s="22" t="s">
        <v>276</v>
      </c>
      <c r="C121" s="22" t="s">
        <v>83</v>
      </c>
      <c r="D121" s="22" t="s">
        <v>276</v>
      </c>
      <c r="E121" s="22" t="s">
        <v>276</v>
      </c>
      <c r="F121" s="22" t="s">
        <v>20</v>
      </c>
      <c r="G121" s="23" t="n">
        <v>1</v>
      </c>
      <c r="H121" s="24" t="n">
        <v>45729.86</v>
      </c>
      <c r="I121" s="24" t="n">
        <v>45729.86</v>
      </c>
      <c r="J121" s="24" t="n">
        <v>0</v>
      </c>
      <c r="K121" s="24" t="n">
        <v>-0</v>
      </c>
      <c r="L121" s="24" t="n">
        <v>-0</v>
      </c>
      <c r="M121" s="24"/>
      <c r="N121" s="6" t="s">
        <f>=I121+J121+K121+L121</f>
      </c>
      <c r="O121" s="22"/>
      <c r="P121" s="22" t="s">
        <v>277</v>
      </c>
    </row>
    <row collapsed="false" customFormat="false" customHeight="false" hidden="false" ht="12.1" outlineLevel="0" r="122">
      <c r="A122" s="20" t="n">
        <v>43963.672986111</v>
      </c>
      <c r="B122" s="16" t="s">
        <v>240</v>
      </c>
      <c r="C122" s="16" t="s">
        <v>304</v>
      </c>
      <c r="D122" s="16" t="s">
        <v>215</v>
      </c>
      <c r="E122" s="16" t="s">
        <v>18</v>
      </c>
      <c r="F122" s="16" t="s">
        <v>20</v>
      </c>
      <c r="G122" s="7" t="n">
        <v>180</v>
      </c>
      <c r="H122" s="6" t="n">
        <v>127.52</v>
      </c>
      <c r="I122" s="6" t="n">
        <v>-22953.6</v>
      </c>
      <c r="J122" s="6" t="n">
        <v>-0</v>
      </c>
      <c r="K122" s="6" t="n">
        <v>-13.77</v>
      </c>
      <c r="L122" s="6" t="n">
        <v>-2.14</v>
      </c>
      <c r="M122" s="6"/>
      <c r="N122" s="6" t="s">
        <f>=I122+J122+K122+L122</f>
      </c>
      <c r="O122" s="16"/>
      <c r="P122" s="16" t="s">
        <v>279</v>
      </c>
    </row>
    <row collapsed="false" customFormat="false" customHeight="false" hidden="false" ht="12.1" outlineLevel="0" r="123">
      <c r="A123" s="20" t="n">
        <v>43963.672986111</v>
      </c>
      <c r="B123" s="16" t="s">
        <v>240</v>
      </c>
      <c r="C123" s="16" t="s">
        <v>304</v>
      </c>
      <c r="D123" s="16" t="s">
        <v>215</v>
      </c>
      <c r="E123" s="16" t="s">
        <v>18</v>
      </c>
      <c r="F123" s="16" t="s">
        <v>20</v>
      </c>
      <c r="G123" s="7" t="n">
        <v>160</v>
      </c>
      <c r="H123" s="6" t="n">
        <v>127.52</v>
      </c>
      <c r="I123" s="6" t="n">
        <v>-20403.2</v>
      </c>
      <c r="J123" s="6" t="n">
        <v>-0</v>
      </c>
      <c r="K123" s="6" t="n">
        <v>-12.24</v>
      </c>
      <c r="L123" s="6" t="n">
        <v>-1.9</v>
      </c>
      <c r="M123" s="6"/>
      <c r="N123" s="6" t="s">
        <f>=I123+J123+K123+L123</f>
      </c>
      <c r="O123" s="16"/>
      <c r="P123" s="16" t="s">
        <v>279</v>
      </c>
    </row>
    <row collapsed="false" customFormat="false" customHeight="false" hidden="false" ht="12.1" outlineLevel="0" r="124">
      <c r="A124" s="20" t="n">
        <v>43963.673194444</v>
      </c>
      <c r="B124" s="16" t="s">
        <v>240</v>
      </c>
      <c r="C124" s="16" t="s">
        <v>304</v>
      </c>
      <c r="D124" s="16" t="s">
        <v>215</v>
      </c>
      <c r="E124" s="16" t="s">
        <v>18</v>
      </c>
      <c r="F124" s="16" t="s">
        <v>20</v>
      </c>
      <c r="G124" s="7" t="n">
        <v>10</v>
      </c>
      <c r="H124" s="6" t="n">
        <v>127.55</v>
      </c>
      <c r="I124" s="6" t="n">
        <v>-1275.5</v>
      </c>
      <c r="J124" s="6" t="n">
        <v>-0</v>
      </c>
      <c r="K124" s="6" t="n">
        <v>-0.77</v>
      </c>
      <c r="L124" s="6" t="n">
        <v>-0.12</v>
      </c>
      <c r="M124" s="6"/>
      <c r="N124" s="6" t="s">
        <f>=I124+J124+K124+L124</f>
      </c>
      <c r="O124" s="16"/>
      <c r="P124" s="16" t="s">
        <v>279</v>
      </c>
    </row>
    <row collapsed="false" customFormat="false" customHeight="false" hidden="false" ht="12.1" outlineLevel="0" r="125">
      <c r="A125" s="25" t="n">
        <v>43973.428854167</v>
      </c>
      <c r="B125" s="26" t="s">
        <v>239</v>
      </c>
      <c r="C125" s="26" t="s">
        <v>303</v>
      </c>
      <c r="D125" s="26" t="s">
        <v>217</v>
      </c>
      <c r="E125" s="26" t="s">
        <v>18</v>
      </c>
      <c r="F125" s="26" t="s">
        <v>20</v>
      </c>
      <c r="G125" s="27" t="n">
        <v>-80</v>
      </c>
      <c r="H125" s="28" t="n">
        <v>93.1</v>
      </c>
      <c r="I125" s="28" t="n">
        <v>7448</v>
      </c>
      <c r="J125" s="28" t="n">
        <v>0</v>
      </c>
      <c r="K125" s="28" t="n">
        <v>-4.47</v>
      </c>
      <c r="L125" s="28" t="n">
        <v>-0.69</v>
      </c>
      <c r="M125" s="28"/>
      <c r="N125" s="6" t="s">
        <f>=I125+J125+K125+L125</f>
      </c>
      <c r="O125" s="26"/>
      <c r="P125" s="26" t="s">
        <v>279</v>
      </c>
    </row>
    <row collapsed="false" customFormat="false" customHeight="false" hidden="false" ht="12.1" outlineLevel="0" r="126">
      <c r="A126" s="25" t="n">
        <v>43973.428854167</v>
      </c>
      <c r="B126" s="26" t="s">
        <v>239</v>
      </c>
      <c r="C126" s="26" t="s">
        <v>303</v>
      </c>
      <c r="D126" s="26" t="s">
        <v>217</v>
      </c>
      <c r="E126" s="26" t="s">
        <v>18</v>
      </c>
      <c r="F126" s="26" t="s">
        <v>20</v>
      </c>
      <c r="G126" s="27" t="n">
        <v>-20</v>
      </c>
      <c r="H126" s="28" t="n">
        <v>93.1</v>
      </c>
      <c r="I126" s="28" t="n">
        <v>1862</v>
      </c>
      <c r="J126" s="28" t="n">
        <v>0</v>
      </c>
      <c r="K126" s="28" t="n">
        <v>-1.12</v>
      </c>
      <c r="L126" s="28" t="n">
        <v>-0.17</v>
      </c>
      <c r="M126" s="28"/>
      <c r="N126" s="6" t="s">
        <f>=I126+J126+K126+L126</f>
      </c>
      <c r="O126" s="26"/>
      <c r="P126" s="26" t="s">
        <v>279</v>
      </c>
    </row>
    <row collapsed="false" customFormat="false" customHeight="false" hidden="false" ht="12.1" outlineLevel="0" r="127">
      <c r="A127" s="25" t="n">
        <v>43973.428854167</v>
      </c>
      <c r="B127" s="26" t="s">
        <v>239</v>
      </c>
      <c r="C127" s="26" t="s">
        <v>303</v>
      </c>
      <c r="D127" s="26" t="s">
        <v>217</v>
      </c>
      <c r="E127" s="26" t="s">
        <v>18</v>
      </c>
      <c r="F127" s="26" t="s">
        <v>20</v>
      </c>
      <c r="G127" s="27" t="n">
        <v>-50</v>
      </c>
      <c r="H127" s="28" t="n">
        <v>93.1</v>
      </c>
      <c r="I127" s="28" t="n">
        <v>4655</v>
      </c>
      <c r="J127" s="28" t="n">
        <v>0</v>
      </c>
      <c r="K127" s="28" t="n">
        <v>-2.79</v>
      </c>
      <c r="L127" s="28" t="n">
        <v>-0.43</v>
      </c>
      <c r="M127" s="28"/>
      <c r="N127" s="6" t="s">
        <f>=I127+J127+K127+L127</f>
      </c>
      <c r="O127" s="26"/>
      <c r="P127" s="26" t="s">
        <v>279</v>
      </c>
    </row>
    <row collapsed="false" customFormat="false" customHeight="false" hidden="false" ht="12.1" outlineLevel="0" r="128">
      <c r="A128" s="25" t="n">
        <v>43973.428854167</v>
      </c>
      <c r="B128" s="26" t="s">
        <v>239</v>
      </c>
      <c r="C128" s="26" t="s">
        <v>303</v>
      </c>
      <c r="D128" s="26" t="s">
        <v>217</v>
      </c>
      <c r="E128" s="26" t="s">
        <v>18</v>
      </c>
      <c r="F128" s="26" t="s">
        <v>20</v>
      </c>
      <c r="G128" s="27" t="n">
        <v>-10</v>
      </c>
      <c r="H128" s="28" t="n">
        <v>93.1</v>
      </c>
      <c r="I128" s="28" t="n">
        <v>931</v>
      </c>
      <c r="J128" s="28" t="n">
        <v>0</v>
      </c>
      <c r="K128" s="28" t="n">
        <v>-0.56</v>
      </c>
      <c r="L128" s="28" t="n">
        <v>-0.09</v>
      </c>
      <c r="M128" s="28"/>
      <c r="N128" s="6" t="s">
        <f>=I128+J128+K128+L128</f>
      </c>
      <c r="O128" s="26"/>
      <c r="P128" s="26" t="s">
        <v>279</v>
      </c>
    </row>
    <row collapsed="false" customFormat="false" customHeight="false" hidden="false" ht="12.1" outlineLevel="0" r="129">
      <c r="A129" s="25" t="n">
        <v>43973.428854167</v>
      </c>
      <c r="B129" s="26" t="s">
        <v>239</v>
      </c>
      <c r="C129" s="26" t="s">
        <v>303</v>
      </c>
      <c r="D129" s="26" t="s">
        <v>217</v>
      </c>
      <c r="E129" s="26" t="s">
        <v>18</v>
      </c>
      <c r="F129" s="26" t="s">
        <v>20</v>
      </c>
      <c r="G129" s="27" t="n">
        <v>-390</v>
      </c>
      <c r="H129" s="28" t="n">
        <v>93.1</v>
      </c>
      <c r="I129" s="28" t="n">
        <v>36309</v>
      </c>
      <c r="J129" s="28" t="n">
        <v>0</v>
      </c>
      <c r="K129" s="28" t="n">
        <v>-21.78</v>
      </c>
      <c r="L129" s="28" t="n">
        <v>-3.38</v>
      </c>
      <c r="M129" s="28"/>
      <c r="N129" s="6" t="s">
        <f>=I129+J129+K129+L129</f>
      </c>
      <c r="O129" s="26"/>
      <c r="P129" s="26" t="s">
        <v>279</v>
      </c>
    </row>
    <row collapsed="false" customFormat="false" customHeight="false" hidden="false" ht="12.1" outlineLevel="0" r="130">
      <c r="A130" s="20" t="n">
        <v>43973.430729167</v>
      </c>
      <c r="B130" s="16" t="s">
        <v>241</v>
      </c>
      <c r="C130" s="16" t="s">
        <v>305</v>
      </c>
      <c r="D130" s="16" t="s">
        <v>215</v>
      </c>
      <c r="E130" s="16" t="s">
        <v>18</v>
      </c>
      <c r="F130" s="16" t="s">
        <v>20</v>
      </c>
      <c r="G130" s="7" t="n">
        <v>20000</v>
      </c>
      <c r="H130" s="6" t="n">
        <v>0.19234</v>
      </c>
      <c r="I130" s="6" t="n">
        <v>-3846.8</v>
      </c>
      <c r="J130" s="6" t="n">
        <v>-0</v>
      </c>
      <c r="K130" s="6" t="n">
        <v>-2.31</v>
      </c>
      <c r="L130" s="6" t="n">
        <v>-0.36</v>
      </c>
      <c r="M130" s="6"/>
      <c r="N130" s="6" t="s">
        <f>=I130+J130+K130+L130</f>
      </c>
      <c r="O130" s="16"/>
      <c r="P130" s="16" t="s">
        <v>279</v>
      </c>
    </row>
    <row collapsed="false" customFormat="false" customHeight="false" hidden="false" ht="12.1" outlineLevel="0" r="131">
      <c r="A131" s="20" t="n">
        <v>43973.430729167</v>
      </c>
      <c r="B131" s="16" t="s">
        <v>241</v>
      </c>
      <c r="C131" s="16" t="s">
        <v>305</v>
      </c>
      <c r="D131" s="16" t="s">
        <v>215</v>
      </c>
      <c r="E131" s="16" t="s">
        <v>18</v>
      </c>
      <c r="F131" s="16" t="s">
        <v>20</v>
      </c>
      <c r="G131" s="7" t="n">
        <v>230000</v>
      </c>
      <c r="H131" s="6" t="n">
        <v>0.1923</v>
      </c>
      <c r="I131" s="6" t="n">
        <v>-44229</v>
      </c>
      <c r="J131" s="6" t="n">
        <v>-0</v>
      </c>
      <c r="K131" s="6" t="n">
        <v>-26.54</v>
      </c>
      <c r="L131" s="6" t="n">
        <v>-4.12</v>
      </c>
      <c r="M131" s="6"/>
      <c r="N131" s="6" t="s">
        <f>=I131+J131+K131+L131</f>
      </c>
      <c r="O131" s="16"/>
      <c r="P131" s="16" t="s">
        <v>279</v>
      </c>
    </row>
    <row collapsed="false" customFormat="false" customHeight="false" hidden="false" ht="12.1" outlineLevel="0" r="132">
      <c r="A132" s="20" t="n">
        <v>43973.431851852</v>
      </c>
      <c r="B132" s="16" t="s">
        <v>241</v>
      </c>
      <c r="C132" s="16" t="s">
        <v>305</v>
      </c>
      <c r="D132" s="16" t="s">
        <v>215</v>
      </c>
      <c r="E132" s="16" t="s">
        <v>18</v>
      </c>
      <c r="F132" s="16" t="s">
        <v>20</v>
      </c>
      <c r="G132" s="7" t="n">
        <v>20000</v>
      </c>
      <c r="H132" s="6" t="n">
        <v>0.1925</v>
      </c>
      <c r="I132" s="6" t="n">
        <v>-3850</v>
      </c>
      <c r="J132" s="6" t="n">
        <v>-0</v>
      </c>
      <c r="K132" s="6" t="n">
        <v>-2.31</v>
      </c>
      <c r="L132" s="6" t="n">
        <v>-0.36</v>
      </c>
      <c r="M132" s="6"/>
      <c r="N132" s="6" t="s">
        <f>=I132+J132+K132+L132</f>
      </c>
      <c r="O132" s="16"/>
      <c r="P132" s="16" t="s">
        <v>279</v>
      </c>
    </row>
    <row collapsed="false" customFormat="false" customHeight="false" hidden="false" ht="12.1" outlineLevel="0" r="133">
      <c r="A133" s="25" t="n">
        <v>43977.693715278</v>
      </c>
      <c r="B133" s="26" t="s">
        <v>241</v>
      </c>
      <c r="C133" s="26" t="s">
        <v>305</v>
      </c>
      <c r="D133" s="26" t="s">
        <v>217</v>
      </c>
      <c r="E133" s="26" t="s">
        <v>18</v>
      </c>
      <c r="F133" s="26" t="s">
        <v>20</v>
      </c>
      <c r="G133" s="27" t="n">
        <v>-140000</v>
      </c>
      <c r="H133" s="28" t="n">
        <v>0.19664</v>
      </c>
      <c r="I133" s="28" t="n">
        <v>27529.6</v>
      </c>
      <c r="J133" s="28" t="n">
        <v>0</v>
      </c>
      <c r="K133" s="28" t="n">
        <v>-16.52</v>
      </c>
      <c r="L133" s="28" t="n">
        <v>-2.56</v>
      </c>
      <c r="M133" s="28"/>
      <c r="N133" s="6" t="s">
        <f>=I133+J133+K133+L133</f>
      </c>
      <c r="O133" s="26"/>
      <c r="P133" s="26" t="s">
        <v>279</v>
      </c>
    </row>
    <row collapsed="false" customFormat="false" customHeight="false" hidden="false" ht="12.1" outlineLevel="0" r="134">
      <c r="A134" s="25" t="n">
        <v>43977.693715278</v>
      </c>
      <c r="B134" s="26" t="s">
        <v>241</v>
      </c>
      <c r="C134" s="26" t="s">
        <v>305</v>
      </c>
      <c r="D134" s="26" t="s">
        <v>217</v>
      </c>
      <c r="E134" s="26" t="s">
        <v>18</v>
      </c>
      <c r="F134" s="26" t="s">
        <v>20</v>
      </c>
      <c r="G134" s="27" t="n">
        <v>-130000</v>
      </c>
      <c r="H134" s="28" t="n">
        <v>0.19664</v>
      </c>
      <c r="I134" s="28" t="n">
        <v>25563.2</v>
      </c>
      <c r="J134" s="28" t="n">
        <v>0</v>
      </c>
      <c r="K134" s="28" t="n">
        <v>-15.34</v>
      </c>
      <c r="L134" s="28" t="n">
        <v>-2.38</v>
      </c>
      <c r="M134" s="28"/>
      <c r="N134" s="6" t="s">
        <f>=I134+J134+K134+L134</f>
      </c>
      <c r="O134" s="26"/>
      <c r="P134" s="26" t="s">
        <v>279</v>
      </c>
    </row>
    <row collapsed="false" customFormat="false" customHeight="false" hidden="false" ht="12.1" outlineLevel="0" r="135">
      <c r="A135" s="20" t="n">
        <v>43977.695358796</v>
      </c>
      <c r="B135" s="16" t="s">
        <v>241</v>
      </c>
      <c r="C135" s="16" t="s">
        <v>305</v>
      </c>
      <c r="D135" s="16" t="s">
        <v>215</v>
      </c>
      <c r="E135" s="16" t="s">
        <v>18</v>
      </c>
      <c r="F135" s="16" t="s">
        <v>20</v>
      </c>
      <c r="G135" s="7" t="n">
        <v>170000</v>
      </c>
      <c r="H135" s="6" t="n">
        <v>0.1971</v>
      </c>
      <c r="I135" s="6" t="n">
        <v>-33507</v>
      </c>
      <c r="J135" s="6" t="n">
        <v>-0</v>
      </c>
      <c r="K135" s="6" t="n">
        <v>-20.1</v>
      </c>
      <c r="L135" s="6" t="n">
        <v>-3.11</v>
      </c>
      <c r="M135" s="6"/>
      <c r="N135" s="6" t="s">
        <f>=I135+J135+K135+L135</f>
      </c>
      <c r="O135" s="16"/>
      <c r="P135" s="16" t="s">
        <v>279</v>
      </c>
    </row>
    <row collapsed="false" customFormat="false" customHeight="false" hidden="false" ht="12.1" outlineLevel="0" r="136">
      <c r="A136" s="20" t="n">
        <v>43977.695358796</v>
      </c>
      <c r="B136" s="16" t="s">
        <v>241</v>
      </c>
      <c r="C136" s="16" t="s">
        <v>305</v>
      </c>
      <c r="D136" s="16" t="s">
        <v>215</v>
      </c>
      <c r="E136" s="16" t="s">
        <v>18</v>
      </c>
      <c r="F136" s="16" t="s">
        <v>20</v>
      </c>
      <c r="G136" s="7" t="n">
        <v>10000</v>
      </c>
      <c r="H136" s="6" t="n">
        <v>0.19708</v>
      </c>
      <c r="I136" s="6" t="n">
        <v>-1970.8</v>
      </c>
      <c r="J136" s="6" t="n">
        <v>-0</v>
      </c>
      <c r="K136" s="6" t="n">
        <v>-1.18</v>
      </c>
      <c r="L136" s="6" t="n">
        <v>-0.19</v>
      </c>
      <c r="M136" s="6"/>
      <c r="N136" s="6" t="s">
        <f>=I136+J136+K136+L136</f>
      </c>
      <c r="O136" s="16"/>
      <c r="P136" s="16" t="s">
        <v>279</v>
      </c>
    </row>
    <row collapsed="false" customFormat="false" customHeight="false" hidden="false" ht="12.1" outlineLevel="0" r="137">
      <c r="A137" s="20" t="n">
        <v>43977.695358796</v>
      </c>
      <c r="B137" s="16" t="s">
        <v>241</v>
      </c>
      <c r="C137" s="16" t="s">
        <v>305</v>
      </c>
      <c r="D137" s="16" t="s">
        <v>215</v>
      </c>
      <c r="E137" s="16" t="s">
        <v>18</v>
      </c>
      <c r="F137" s="16" t="s">
        <v>20</v>
      </c>
      <c r="G137" s="7" t="n">
        <v>70000</v>
      </c>
      <c r="H137" s="6" t="n">
        <v>0.19706</v>
      </c>
      <c r="I137" s="6" t="n">
        <v>-13794.2</v>
      </c>
      <c r="J137" s="6" t="n">
        <v>-0</v>
      </c>
      <c r="K137" s="6" t="n">
        <v>-8.28</v>
      </c>
      <c r="L137" s="6" t="n">
        <v>-1.29</v>
      </c>
      <c r="M137" s="6"/>
      <c r="N137" s="6" t="s">
        <f>=I137+J137+K137+L137</f>
      </c>
      <c r="O137" s="16"/>
      <c r="P137" s="16" t="s">
        <v>279</v>
      </c>
    </row>
    <row collapsed="false" customFormat="false" customHeight="false" hidden="false" ht="12.1" outlineLevel="0" r="138">
      <c r="A138" s="20" t="n">
        <v>43977.695648148</v>
      </c>
      <c r="B138" s="16" t="s">
        <v>241</v>
      </c>
      <c r="C138" s="16" t="s">
        <v>305</v>
      </c>
      <c r="D138" s="16" t="s">
        <v>215</v>
      </c>
      <c r="E138" s="16" t="s">
        <v>18</v>
      </c>
      <c r="F138" s="16" t="s">
        <v>20</v>
      </c>
      <c r="G138" s="7" t="n">
        <v>20000</v>
      </c>
      <c r="H138" s="6" t="n">
        <v>0.19708</v>
      </c>
      <c r="I138" s="6" t="n">
        <v>-3941.6</v>
      </c>
      <c r="J138" s="6" t="n">
        <v>-0</v>
      </c>
      <c r="K138" s="6" t="n">
        <v>-2.36</v>
      </c>
      <c r="L138" s="6" t="n">
        <v>-0.37</v>
      </c>
      <c r="M138" s="6"/>
      <c r="N138" s="6" t="s">
        <f>=I138+J138+K138+L138</f>
      </c>
      <c r="O138" s="16"/>
      <c r="P138" s="16" t="s">
        <v>279</v>
      </c>
    </row>
    <row collapsed="false" customFormat="false" customHeight="false" hidden="false" ht="12.1" outlineLevel="0" r="139">
      <c r="A139" s="21" t="n">
        <v>43986</v>
      </c>
      <c r="B139" s="22" t="s">
        <v>294</v>
      </c>
      <c r="C139" s="22" t="s">
        <v>306</v>
      </c>
      <c r="D139" s="22" t="s">
        <v>294</v>
      </c>
      <c r="E139" s="22" t="s">
        <v>294</v>
      </c>
      <c r="F139" s="22" t="s">
        <v>20</v>
      </c>
      <c r="G139" s="23" t="n">
        <v>1</v>
      </c>
      <c r="H139" s="24" t="n">
        <v>2414.5</v>
      </c>
      <c r="I139" s="24" t="n">
        <v>2414.5</v>
      </c>
      <c r="J139" s="24" t="n">
        <v>0</v>
      </c>
      <c r="K139" s="24" t="n">
        <v>-0</v>
      </c>
      <c r="L139" s="24" t="n">
        <v>-0</v>
      </c>
      <c r="M139" s="24"/>
      <c r="N139" s="6" t="s">
        <f>=I139+J139+K139+L139</f>
      </c>
      <c r="O139" s="22"/>
      <c r="P139" s="22" t="s">
        <v>277</v>
      </c>
    </row>
    <row collapsed="false" customFormat="false" customHeight="false" hidden="false" ht="12.1" outlineLevel="0" r="140">
      <c r="A140" s="25" t="n">
        <v>43986.613981481</v>
      </c>
      <c r="B140" s="26" t="s">
        <v>222</v>
      </c>
      <c r="C140" s="26" t="s">
        <v>282</v>
      </c>
      <c r="D140" s="26" t="s">
        <v>217</v>
      </c>
      <c r="E140" s="26" t="s">
        <v>18</v>
      </c>
      <c r="F140" s="26" t="s">
        <v>20</v>
      </c>
      <c r="G140" s="27" t="n">
        <v>-1040000</v>
      </c>
      <c r="H140" s="28" t="n">
        <v>0.03708</v>
      </c>
      <c r="I140" s="28" t="n">
        <v>38563.2</v>
      </c>
      <c r="J140" s="28" t="n">
        <v>0</v>
      </c>
      <c r="K140" s="28" t="n">
        <v>-23.14</v>
      </c>
      <c r="L140" s="28" t="n">
        <v>-3.58</v>
      </c>
      <c r="M140" s="28"/>
      <c r="N140" s="6" t="s">
        <f>=I140+J140+K140+L140</f>
      </c>
      <c r="O140" s="26"/>
      <c r="P140" s="26" t="s">
        <v>279</v>
      </c>
    </row>
    <row collapsed="false" customFormat="false" customHeight="false" hidden="false" ht="12.1" outlineLevel="0" r="141">
      <c r="A141" s="20" t="n">
        <v>43986.631018519</v>
      </c>
      <c r="B141" s="16" t="s">
        <v>35</v>
      </c>
      <c r="C141" s="16" t="s">
        <v>284</v>
      </c>
      <c r="D141" s="16" t="s">
        <v>215</v>
      </c>
      <c r="E141" s="16" t="s">
        <v>18</v>
      </c>
      <c r="F141" s="16" t="s">
        <v>20</v>
      </c>
      <c r="G141" s="7" t="n">
        <v>190</v>
      </c>
      <c r="H141" s="6" t="n">
        <v>203.33</v>
      </c>
      <c r="I141" s="6" t="n">
        <v>-38632.7</v>
      </c>
      <c r="J141" s="6" t="n">
        <v>-0</v>
      </c>
      <c r="K141" s="6" t="n">
        <v>-23.18</v>
      </c>
      <c r="L141" s="6" t="n">
        <v>-3.6</v>
      </c>
      <c r="M141" s="6"/>
      <c r="N141" s="6" t="s">
        <f>=I141+J141+K141+L141</f>
      </c>
      <c r="O141" s="16"/>
      <c r="P141" s="16" t="s">
        <v>279</v>
      </c>
    </row>
    <row collapsed="false" customFormat="false" customHeight="false" hidden="false" ht="12.1" outlineLevel="0" r="142">
      <c r="A142" s="20" t="n">
        <v>43986.631238426</v>
      </c>
      <c r="B142" s="16" t="s">
        <v>35</v>
      </c>
      <c r="C142" s="16" t="s">
        <v>284</v>
      </c>
      <c r="D142" s="16" t="s">
        <v>215</v>
      </c>
      <c r="E142" s="16" t="s">
        <v>18</v>
      </c>
      <c r="F142" s="16" t="s">
        <v>20</v>
      </c>
      <c r="G142" s="7" t="n">
        <v>10</v>
      </c>
      <c r="H142" s="6" t="n">
        <v>203.37</v>
      </c>
      <c r="I142" s="6" t="n">
        <v>-2033.7</v>
      </c>
      <c r="J142" s="6" t="n">
        <v>-0</v>
      </c>
      <c r="K142" s="6" t="n">
        <v>-1.22</v>
      </c>
      <c r="L142" s="6" t="n">
        <v>-0.19</v>
      </c>
      <c r="M142" s="6"/>
      <c r="N142" s="6" t="s">
        <f>=I142+J142+K142+L142</f>
      </c>
      <c r="O142" s="16"/>
      <c r="P142" s="16" t="s">
        <v>279</v>
      </c>
    </row>
    <row collapsed="false" customFormat="false" customHeight="false" hidden="false" ht="12.1" outlineLevel="0" r="143">
      <c r="A143" s="25" t="n">
        <v>43993.459039352</v>
      </c>
      <c r="B143" s="26" t="s">
        <v>59</v>
      </c>
      <c r="C143" s="26" t="s">
        <v>298</v>
      </c>
      <c r="D143" s="26" t="s">
        <v>217</v>
      </c>
      <c r="E143" s="26" t="s">
        <v>18</v>
      </c>
      <c r="F143" s="26" t="s">
        <v>20</v>
      </c>
      <c r="G143" s="27" t="n">
        <v>-280</v>
      </c>
      <c r="H143" s="28" t="n">
        <v>135.8</v>
      </c>
      <c r="I143" s="28" t="n">
        <v>38024</v>
      </c>
      <c r="J143" s="28" t="n">
        <v>0</v>
      </c>
      <c r="K143" s="28" t="n">
        <v>-22.81</v>
      </c>
      <c r="L143" s="28" t="n">
        <v>-3.53</v>
      </c>
      <c r="M143" s="28"/>
      <c r="N143" s="6" t="s">
        <f>=I143+J143+K143+L143</f>
      </c>
      <c r="O143" s="26"/>
      <c r="P143" s="26" t="s">
        <v>279</v>
      </c>
    </row>
    <row collapsed="false" customFormat="false" customHeight="false" hidden="false" ht="12.1" outlineLevel="0" r="144">
      <c r="A144" s="25" t="n">
        <v>43993.459039352</v>
      </c>
      <c r="B144" s="26" t="s">
        <v>59</v>
      </c>
      <c r="C144" s="26" t="s">
        <v>298</v>
      </c>
      <c r="D144" s="26" t="s">
        <v>217</v>
      </c>
      <c r="E144" s="26" t="s">
        <v>18</v>
      </c>
      <c r="F144" s="26" t="s">
        <v>20</v>
      </c>
      <c r="G144" s="27" t="n">
        <v>-10</v>
      </c>
      <c r="H144" s="28" t="n">
        <v>135.8</v>
      </c>
      <c r="I144" s="28" t="n">
        <v>1358</v>
      </c>
      <c r="J144" s="28" t="n">
        <v>0</v>
      </c>
      <c r="K144" s="28" t="n">
        <v>-0.81</v>
      </c>
      <c r="L144" s="28" t="n">
        <v>-0.12</v>
      </c>
      <c r="M144" s="28"/>
      <c r="N144" s="6" t="s">
        <f>=I144+J144+K144+L144</f>
      </c>
      <c r="O144" s="26"/>
      <c r="P144" s="26" t="s">
        <v>279</v>
      </c>
    </row>
    <row collapsed="false" customFormat="false" customHeight="false" hidden="false" ht="12.1" outlineLevel="0" r="145">
      <c r="A145" s="25" t="n">
        <v>43993.459039352</v>
      </c>
      <c r="B145" s="26" t="s">
        <v>59</v>
      </c>
      <c r="C145" s="26" t="s">
        <v>298</v>
      </c>
      <c r="D145" s="26" t="s">
        <v>217</v>
      </c>
      <c r="E145" s="26" t="s">
        <v>18</v>
      </c>
      <c r="F145" s="26" t="s">
        <v>20</v>
      </c>
      <c r="G145" s="27" t="n">
        <v>-40</v>
      </c>
      <c r="H145" s="28" t="n">
        <v>135.8</v>
      </c>
      <c r="I145" s="28" t="n">
        <v>5432</v>
      </c>
      <c r="J145" s="28" t="n">
        <v>0</v>
      </c>
      <c r="K145" s="28" t="n">
        <v>-3.26</v>
      </c>
      <c r="L145" s="28" t="n">
        <v>-0.5</v>
      </c>
      <c r="M145" s="28"/>
      <c r="N145" s="6" t="s">
        <f>=I145+J145+K145+L145</f>
      </c>
      <c r="O145" s="26"/>
      <c r="P145" s="26" t="s">
        <v>279</v>
      </c>
    </row>
    <row collapsed="false" customFormat="false" customHeight="false" hidden="false" ht="12.1" outlineLevel="0" r="146">
      <c r="A146" s="20" t="n">
        <v>43993.466516204</v>
      </c>
      <c r="B146" s="16" t="s">
        <v>242</v>
      </c>
      <c r="C146" s="16" t="s">
        <v>307</v>
      </c>
      <c r="D146" s="16" t="s">
        <v>215</v>
      </c>
      <c r="E146" s="16" t="s">
        <v>18</v>
      </c>
      <c r="F146" s="16" t="s">
        <v>20</v>
      </c>
      <c r="G146" s="7" t="n">
        <v>420</v>
      </c>
      <c r="H146" s="6" t="n">
        <v>59.7</v>
      </c>
      <c r="I146" s="6" t="n">
        <v>-25074</v>
      </c>
      <c r="J146" s="6" t="n">
        <v>-0</v>
      </c>
      <c r="K146" s="6" t="n">
        <v>-15.04</v>
      </c>
      <c r="L146" s="6" t="n">
        <v>-2.33</v>
      </c>
      <c r="M146" s="6"/>
      <c r="N146" s="6" t="s">
        <f>=I146+J146+K146+L146</f>
      </c>
      <c r="O146" s="16"/>
      <c r="P146" s="16" t="s">
        <v>279</v>
      </c>
    </row>
    <row collapsed="false" customFormat="false" customHeight="false" hidden="false" ht="12.1" outlineLevel="0" r="147">
      <c r="A147" s="20" t="n">
        <v>43993.466516204</v>
      </c>
      <c r="B147" s="16" t="s">
        <v>242</v>
      </c>
      <c r="C147" s="16" t="s">
        <v>307</v>
      </c>
      <c r="D147" s="16" t="s">
        <v>215</v>
      </c>
      <c r="E147" s="16" t="s">
        <v>18</v>
      </c>
      <c r="F147" s="16" t="s">
        <v>20</v>
      </c>
      <c r="G147" s="7" t="n">
        <v>300</v>
      </c>
      <c r="H147" s="6" t="n">
        <v>59.7</v>
      </c>
      <c r="I147" s="6" t="n">
        <v>-17910</v>
      </c>
      <c r="J147" s="6" t="n">
        <v>-0</v>
      </c>
      <c r="K147" s="6" t="n">
        <v>-10.75</v>
      </c>
      <c r="L147" s="6" t="n">
        <v>-1.67</v>
      </c>
      <c r="M147" s="6"/>
      <c r="N147" s="6" t="s">
        <f>=I147+J147+K147+L147</f>
      </c>
      <c r="O147" s="16"/>
      <c r="P147" s="16" t="s">
        <v>279</v>
      </c>
    </row>
    <row collapsed="false" customFormat="false" customHeight="false" hidden="false" ht="12.1" outlineLevel="0" r="148">
      <c r="A148" s="20" t="n">
        <v>43993.466736111</v>
      </c>
      <c r="B148" s="16" t="s">
        <v>242</v>
      </c>
      <c r="C148" s="16" t="s">
        <v>307</v>
      </c>
      <c r="D148" s="16" t="s">
        <v>215</v>
      </c>
      <c r="E148" s="16" t="s">
        <v>18</v>
      </c>
      <c r="F148" s="16" t="s">
        <v>20</v>
      </c>
      <c r="G148" s="7" t="n">
        <v>20</v>
      </c>
      <c r="H148" s="6" t="n">
        <v>59.76</v>
      </c>
      <c r="I148" s="6" t="n">
        <v>-1195.2</v>
      </c>
      <c r="J148" s="6" t="n">
        <v>-0</v>
      </c>
      <c r="K148" s="6" t="n">
        <v>-0.72</v>
      </c>
      <c r="L148" s="6" t="n">
        <v>-0.11</v>
      </c>
      <c r="M148" s="6"/>
      <c r="N148" s="6" t="s">
        <f>=I148+J148+K148+L148</f>
      </c>
      <c r="O148" s="16"/>
      <c r="P148" s="16" t="s">
        <v>279</v>
      </c>
    </row>
    <row collapsed="false" customFormat="false" customHeight="false" hidden="false" ht="12.1" outlineLevel="0" r="149">
      <c r="A149" s="20" t="n">
        <v>43993.466736111</v>
      </c>
      <c r="B149" s="16" t="s">
        <v>242</v>
      </c>
      <c r="C149" s="16" t="s">
        <v>307</v>
      </c>
      <c r="D149" s="16" t="s">
        <v>215</v>
      </c>
      <c r="E149" s="16" t="s">
        <v>18</v>
      </c>
      <c r="F149" s="16" t="s">
        <v>20</v>
      </c>
      <c r="G149" s="7" t="n">
        <v>10</v>
      </c>
      <c r="H149" s="6" t="n">
        <v>59.74</v>
      </c>
      <c r="I149" s="6" t="n">
        <v>-597.4</v>
      </c>
      <c r="J149" s="6" t="n">
        <v>-0</v>
      </c>
      <c r="K149" s="6" t="n">
        <v>-0.36</v>
      </c>
      <c r="L149" s="6" t="n">
        <v>-0.05</v>
      </c>
      <c r="M149" s="6"/>
      <c r="N149" s="6" t="s">
        <f>=I149+J149+K149+L149</f>
      </c>
      <c r="O149" s="16"/>
      <c r="P149" s="16" t="s">
        <v>279</v>
      </c>
    </row>
    <row collapsed="false" customFormat="false" customHeight="false" hidden="false" ht="12.1" outlineLevel="0" r="150">
      <c r="A150" s="21" t="n">
        <v>44001</v>
      </c>
      <c r="B150" s="22" t="s">
        <v>294</v>
      </c>
      <c r="C150" s="22" t="s">
        <v>308</v>
      </c>
      <c r="D150" s="22" t="s">
        <v>294</v>
      </c>
      <c r="E150" s="22" t="s">
        <v>294</v>
      </c>
      <c r="F150" s="22" t="s">
        <v>20</v>
      </c>
      <c r="G150" s="23" t="n">
        <v>1</v>
      </c>
      <c r="H150" s="24" t="n">
        <v>2230.47</v>
      </c>
      <c r="I150" s="24" t="n">
        <v>2230.47</v>
      </c>
      <c r="J150" s="24" t="n">
        <v>0</v>
      </c>
      <c r="K150" s="24" t="n">
        <v>-0</v>
      </c>
      <c r="L150" s="24" t="n">
        <v>-0</v>
      </c>
      <c r="M150" s="24"/>
      <c r="N150" s="6" t="s">
        <f>=I150+J150+K150+L150</f>
      </c>
      <c r="O150" s="22"/>
      <c r="P150" s="22" t="s">
        <v>277</v>
      </c>
    </row>
    <row collapsed="false" customFormat="false" customHeight="false" hidden="false" ht="12.1" outlineLevel="0" r="151">
      <c r="A151" s="21" t="n">
        <v>44011</v>
      </c>
      <c r="B151" s="22" t="s">
        <v>294</v>
      </c>
      <c r="C151" s="22" t="s">
        <v>309</v>
      </c>
      <c r="D151" s="22" t="s">
        <v>294</v>
      </c>
      <c r="E151" s="22" t="s">
        <v>294</v>
      </c>
      <c r="F151" s="22" t="s">
        <v>20</v>
      </c>
      <c r="G151" s="23" t="n">
        <v>1</v>
      </c>
      <c r="H151" s="24" t="n">
        <v>895.6</v>
      </c>
      <c r="I151" s="24" t="n">
        <v>895.6</v>
      </c>
      <c r="J151" s="24" t="n">
        <v>0</v>
      </c>
      <c r="K151" s="24" t="n">
        <v>-0</v>
      </c>
      <c r="L151" s="24" t="n">
        <v>-0</v>
      </c>
      <c r="M151" s="24"/>
      <c r="N151" s="6" t="s">
        <f>=I151+J151+K151+L151</f>
      </c>
      <c r="O151" s="22"/>
      <c r="P151" s="22" t="s">
        <v>277</v>
      </c>
    </row>
    <row collapsed="false" customFormat="false" customHeight="false" hidden="false" ht="12.1" outlineLevel="0" r="152">
      <c r="A152" s="21" t="n">
        <v>44020</v>
      </c>
      <c r="B152" s="22" t="s">
        <v>294</v>
      </c>
      <c r="C152" s="22" t="s">
        <v>310</v>
      </c>
      <c r="D152" s="22" t="s">
        <v>294</v>
      </c>
      <c r="E152" s="22" t="s">
        <v>294</v>
      </c>
      <c r="F152" s="22" t="s">
        <v>20</v>
      </c>
      <c r="G152" s="23" t="n">
        <v>1</v>
      </c>
      <c r="H152" s="24" t="n">
        <v>2459</v>
      </c>
      <c r="I152" s="24" t="n">
        <v>2459</v>
      </c>
      <c r="J152" s="24" t="n">
        <v>0</v>
      </c>
      <c r="K152" s="24" t="n">
        <v>-0</v>
      </c>
      <c r="L152" s="24" t="n">
        <v>-0</v>
      </c>
      <c r="M152" s="24"/>
      <c r="N152" s="6" t="s">
        <f>=I152+J152+K152+L152</f>
      </c>
      <c r="O152" s="22"/>
      <c r="P152" s="22" t="s">
        <v>277</v>
      </c>
    </row>
    <row collapsed="false" customFormat="false" customHeight="false" hidden="false" ht="12.1" outlineLevel="0" r="153">
      <c r="A153" s="21" t="n">
        <v>44022</v>
      </c>
      <c r="B153" s="22" t="s">
        <v>276</v>
      </c>
      <c r="C153" s="22" t="s">
        <v>83</v>
      </c>
      <c r="D153" s="22" t="s">
        <v>276</v>
      </c>
      <c r="E153" s="22" t="s">
        <v>276</v>
      </c>
      <c r="F153" s="22" t="s">
        <v>20</v>
      </c>
      <c r="G153" s="23" t="n">
        <v>1</v>
      </c>
      <c r="H153" s="24" t="n">
        <v>56691.74</v>
      </c>
      <c r="I153" s="24" t="n">
        <v>56691.74</v>
      </c>
      <c r="J153" s="24" t="n">
        <v>0</v>
      </c>
      <c r="K153" s="24" t="n">
        <v>-0</v>
      </c>
      <c r="L153" s="24" t="n">
        <v>-0</v>
      </c>
      <c r="M153" s="24"/>
      <c r="N153" s="6" t="s">
        <f>=I153+J153+K153+L153</f>
      </c>
      <c r="O153" s="22"/>
      <c r="P153" s="22" t="s">
        <v>277</v>
      </c>
    </row>
    <row collapsed="false" customFormat="false" customHeight="false" hidden="false" ht="12.1" outlineLevel="0" r="154">
      <c r="A154" s="20" t="n">
        <v>44022.795416667</v>
      </c>
      <c r="B154" s="16" t="s">
        <v>237</v>
      </c>
      <c r="C154" s="16" t="s">
        <v>301</v>
      </c>
      <c r="D154" s="16" t="s">
        <v>215</v>
      </c>
      <c r="E154" s="16" t="s">
        <v>18</v>
      </c>
      <c r="F154" s="16" t="s">
        <v>20</v>
      </c>
      <c r="G154" s="7" t="n">
        <v>1</v>
      </c>
      <c r="H154" s="6" t="n">
        <v>13259</v>
      </c>
      <c r="I154" s="6" t="n">
        <v>-13259</v>
      </c>
      <c r="J154" s="6" t="n">
        <v>-0</v>
      </c>
      <c r="K154" s="6" t="n">
        <v>-7.96</v>
      </c>
      <c r="L154" s="6" t="n">
        <v>-1.23</v>
      </c>
      <c r="M154" s="6"/>
      <c r="N154" s="6" t="s">
        <f>=I154+J154+K154+L154</f>
      </c>
      <c r="O154" s="16"/>
      <c r="P154" s="16" t="s">
        <v>279</v>
      </c>
    </row>
    <row collapsed="false" customFormat="false" customHeight="false" hidden="false" ht="12.1" outlineLevel="0" r="155">
      <c r="A155" s="20" t="n">
        <v>44022.795416667</v>
      </c>
      <c r="B155" s="16" t="s">
        <v>237</v>
      </c>
      <c r="C155" s="16" t="s">
        <v>301</v>
      </c>
      <c r="D155" s="16" t="s">
        <v>215</v>
      </c>
      <c r="E155" s="16" t="s">
        <v>18</v>
      </c>
      <c r="F155" s="16" t="s">
        <v>20</v>
      </c>
      <c r="G155" s="7" t="n">
        <v>1</v>
      </c>
      <c r="H155" s="6" t="n">
        <v>13257</v>
      </c>
      <c r="I155" s="6" t="n">
        <v>-13257</v>
      </c>
      <c r="J155" s="6" t="n">
        <v>-0</v>
      </c>
      <c r="K155" s="6" t="n">
        <v>-7.95</v>
      </c>
      <c r="L155" s="6" t="n">
        <v>-1.23</v>
      </c>
      <c r="M155" s="6"/>
      <c r="N155" s="6" t="s">
        <f>=I155+J155+K155+L155</f>
      </c>
      <c r="O155" s="16"/>
      <c r="P155" s="16" t="s">
        <v>279</v>
      </c>
    </row>
    <row collapsed="false" customFormat="false" customHeight="false" hidden="false" ht="12.1" outlineLevel="0" r="156">
      <c r="A156" s="20" t="n">
        <v>44022.795416667</v>
      </c>
      <c r="B156" s="16" t="s">
        <v>237</v>
      </c>
      <c r="C156" s="16" t="s">
        <v>301</v>
      </c>
      <c r="D156" s="16" t="s">
        <v>215</v>
      </c>
      <c r="E156" s="16" t="s">
        <v>18</v>
      </c>
      <c r="F156" s="16" t="s">
        <v>20</v>
      </c>
      <c r="G156" s="7" t="n">
        <v>2</v>
      </c>
      <c r="H156" s="6" t="n">
        <v>13256.5</v>
      </c>
      <c r="I156" s="6" t="n">
        <v>-26513</v>
      </c>
      <c r="J156" s="6" t="n">
        <v>-0</v>
      </c>
      <c r="K156" s="6" t="n">
        <v>-15.91</v>
      </c>
      <c r="L156" s="6" t="n">
        <v>-2.47</v>
      </c>
      <c r="M156" s="6"/>
      <c r="N156" s="6" t="s">
        <f>=I156+J156+K156+L156</f>
      </c>
      <c r="O156" s="16"/>
      <c r="P156" s="16" t="s">
        <v>279</v>
      </c>
    </row>
    <row collapsed="false" customFormat="false" customHeight="false" hidden="false" ht="12.1" outlineLevel="0" r="157">
      <c r="A157" s="25" t="n">
        <v>44042.710740741</v>
      </c>
      <c r="B157" s="26" t="s">
        <v>240</v>
      </c>
      <c r="C157" s="26" t="s">
        <v>304</v>
      </c>
      <c r="D157" s="26" t="s">
        <v>217</v>
      </c>
      <c r="E157" s="26" t="s">
        <v>18</v>
      </c>
      <c r="F157" s="26" t="s">
        <v>20</v>
      </c>
      <c r="G157" s="27" t="n">
        <v>-170</v>
      </c>
      <c r="H157" s="28" t="n">
        <v>130.34</v>
      </c>
      <c r="I157" s="28" t="n">
        <v>22157.8</v>
      </c>
      <c r="J157" s="28" t="n">
        <v>0</v>
      </c>
      <c r="K157" s="28" t="n">
        <v>-13.29</v>
      </c>
      <c r="L157" s="28" t="n">
        <v>-2.06</v>
      </c>
      <c r="M157" s="28"/>
      <c r="N157" s="6" t="s">
        <f>=I157+J157+K157+L157</f>
      </c>
      <c r="O157" s="26"/>
      <c r="P157" s="26" t="s">
        <v>279</v>
      </c>
    </row>
    <row collapsed="false" customFormat="false" customHeight="false" hidden="false" ht="12.1" outlineLevel="0" r="158">
      <c r="A158" s="25" t="n">
        <v>44042.710740741</v>
      </c>
      <c r="B158" s="26" t="s">
        <v>240</v>
      </c>
      <c r="C158" s="26" t="s">
        <v>304</v>
      </c>
      <c r="D158" s="26" t="s">
        <v>217</v>
      </c>
      <c r="E158" s="26" t="s">
        <v>18</v>
      </c>
      <c r="F158" s="26" t="s">
        <v>20</v>
      </c>
      <c r="G158" s="27" t="n">
        <v>-30</v>
      </c>
      <c r="H158" s="28" t="n">
        <v>130.35</v>
      </c>
      <c r="I158" s="28" t="n">
        <v>3910.5</v>
      </c>
      <c r="J158" s="28" t="n">
        <v>0</v>
      </c>
      <c r="K158" s="28" t="n">
        <v>-2.35</v>
      </c>
      <c r="L158" s="28" t="n">
        <v>-0.36</v>
      </c>
      <c r="M158" s="28"/>
      <c r="N158" s="6" t="s">
        <f>=I158+J158+K158+L158</f>
      </c>
      <c r="O158" s="26"/>
      <c r="P158" s="26" t="s">
        <v>279</v>
      </c>
    </row>
    <row collapsed="false" customFormat="false" customHeight="false" hidden="false" ht="12.1" outlineLevel="0" r="159">
      <c r="A159" s="25" t="n">
        <v>44042.710740741</v>
      </c>
      <c r="B159" s="26" t="s">
        <v>240</v>
      </c>
      <c r="C159" s="26" t="s">
        <v>304</v>
      </c>
      <c r="D159" s="26" t="s">
        <v>217</v>
      </c>
      <c r="E159" s="26" t="s">
        <v>18</v>
      </c>
      <c r="F159" s="26" t="s">
        <v>20</v>
      </c>
      <c r="G159" s="27" t="n">
        <v>-150</v>
      </c>
      <c r="H159" s="28" t="n">
        <v>130.35</v>
      </c>
      <c r="I159" s="28" t="n">
        <v>19552.5</v>
      </c>
      <c r="J159" s="28" t="n">
        <v>0</v>
      </c>
      <c r="K159" s="28" t="n">
        <v>-11.73</v>
      </c>
      <c r="L159" s="28" t="n">
        <v>-1.82</v>
      </c>
      <c r="M159" s="28"/>
      <c r="N159" s="6" t="s">
        <f>=I159+J159+K159+L159</f>
      </c>
      <c r="O159" s="26"/>
      <c r="P159" s="26" t="s">
        <v>279</v>
      </c>
    </row>
    <row collapsed="false" customFormat="false" customHeight="false" hidden="false" ht="12.1" outlineLevel="0" r="160">
      <c r="A160" s="20" t="n">
        <v>44042.718564815</v>
      </c>
      <c r="B160" s="16" t="s">
        <v>59</v>
      </c>
      <c r="C160" s="16" t="s">
        <v>298</v>
      </c>
      <c r="D160" s="16" t="s">
        <v>215</v>
      </c>
      <c r="E160" s="16" t="s">
        <v>18</v>
      </c>
      <c r="F160" s="16" t="s">
        <v>20</v>
      </c>
      <c r="G160" s="7" t="n">
        <v>10</v>
      </c>
      <c r="H160" s="6" t="n">
        <v>143.36</v>
      </c>
      <c r="I160" s="6" t="n">
        <v>-1433.6</v>
      </c>
      <c r="J160" s="6" t="n">
        <v>-0</v>
      </c>
      <c r="K160" s="6" t="n">
        <v>-0.86</v>
      </c>
      <c r="L160" s="6" t="n">
        <v>-0.14</v>
      </c>
      <c r="M160" s="6"/>
      <c r="N160" s="6" t="s">
        <f>=I160+J160+K160+L160</f>
      </c>
      <c r="O160" s="16"/>
      <c r="P160" s="16" t="s">
        <v>279</v>
      </c>
    </row>
    <row collapsed="false" customFormat="false" customHeight="false" hidden="false" ht="12.1" outlineLevel="0" r="161">
      <c r="A161" s="20" t="n">
        <v>44042.718564815</v>
      </c>
      <c r="B161" s="16" t="s">
        <v>59</v>
      </c>
      <c r="C161" s="16" t="s">
        <v>298</v>
      </c>
      <c r="D161" s="16" t="s">
        <v>215</v>
      </c>
      <c r="E161" s="16" t="s">
        <v>18</v>
      </c>
      <c r="F161" s="16" t="s">
        <v>20</v>
      </c>
      <c r="G161" s="7" t="n">
        <v>350</v>
      </c>
      <c r="H161" s="6" t="n">
        <v>143.36</v>
      </c>
      <c r="I161" s="6" t="n">
        <v>-50176</v>
      </c>
      <c r="J161" s="6" t="n">
        <v>-0</v>
      </c>
      <c r="K161" s="6" t="n">
        <v>-30.11</v>
      </c>
      <c r="L161" s="6" t="n">
        <v>-4.66</v>
      </c>
      <c r="M161" s="6"/>
      <c r="N161" s="6" t="s">
        <f>=I161+J161+K161+L161</f>
      </c>
      <c r="O161" s="16"/>
      <c r="P161" s="16" t="s">
        <v>279</v>
      </c>
    </row>
    <row collapsed="false" customFormat="false" customHeight="false" hidden="false" ht="12.1" outlineLevel="0" r="162">
      <c r="A162" s="20" t="n">
        <v>44042.719895833</v>
      </c>
      <c r="B162" s="16" t="s">
        <v>59</v>
      </c>
      <c r="C162" s="16" t="s">
        <v>298</v>
      </c>
      <c r="D162" s="16" t="s">
        <v>215</v>
      </c>
      <c r="E162" s="16" t="s">
        <v>18</v>
      </c>
      <c r="F162" s="16" t="s">
        <v>20</v>
      </c>
      <c r="G162" s="7" t="n">
        <v>20</v>
      </c>
      <c r="H162" s="6" t="n">
        <v>143.38</v>
      </c>
      <c r="I162" s="6" t="n">
        <v>-2867.6</v>
      </c>
      <c r="J162" s="6" t="n">
        <v>-0</v>
      </c>
      <c r="K162" s="6" t="n">
        <v>-1.72</v>
      </c>
      <c r="L162" s="6" t="n">
        <v>-0.26</v>
      </c>
      <c r="M162" s="6"/>
      <c r="N162" s="6" t="s">
        <f>=I162+J162+K162+L162</f>
      </c>
      <c r="O162" s="16"/>
      <c r="P162" s="16" t="s">
        <v>279</v>
      </c>
    </row>
    <row collapsed="false" customFormat="false" customHeight="false" hidden="false" ht="12.1" outlineLevel="0" r="163">
      <c r="A163" s="21" t="n">
        <v>44048</v>
      </c>
      <c r="B163" s="22" t="s">
        <v>294</v>
      </c>
      <c r="C163" s="22" t="s">
        <v>311</v>
      </c>
      <c r="D163" s="22" t="s">
        <v>294</v>
      </c>
      <c r="E163" s="22" t="s">
        <v>294</v>
      </c>
      <c r="F163" s="22" t="s">
        <v>20</v>
      </c>
      <c r="G163" s="23" t="n">
        <v>1</v>
      </c>
      <c r="H163" s="24" t="n">
        <v>2657</v>
      </c>
      <c r="I163" s="24" t="n">
        <v>2657</v>
      </c>
      <c r="J163" s="24" t="n">
        <v>0</v>
      </c>
      <c r="K163" s="24" t="n">
        <v>-0</v>
      </c>
      <c r="L163" s="24" t="n">
        <v>-0</v>
      </c>
      <c r="M163" s="24"/>
      <c r="N163" s="6" t="s">
        <f>=I163+J163+K163+L163</f>
      </c>
      <c r="O163" s="22"/>
      <c r="P163" s="22" t="s">
        <v>277</v>
      </c>
    </row>
    <row collapsed="false" customFormat="false" customHeight="false" hidden="false" ht="12.1" outlineLevel="0" r="164">
      <c r="A164" s="25" t="n">
        <v>44049.744282407</v>
      </c>
      <c r="B164" s="26" t="s">
        <v>241</v>
      </c>
      <c r="C164" s="26" t="s">
        <v>305</v>
      </c>
      <c r="D164" s="26" t="s">
        <v>217</v>
      </c>
      <c r="E164" s="26" t="s">
        <v>18</v>
      </c>
      <c r="F164" s="26" t="s">
        <v>20</v>
      </c>
      <c r="G164" s="27" t="n">
        <v>-270000</v>
      </c>
      <c r="H164" s="28" t="n">
        <v>0.20084</v>
      </c>
      <c r="I164" s="28" t="n">
        <v>54226.8</v>
      </c>
      <c r="J164" s="28" t="n">
        <v>0</v>
      </c>
      <c r="K164" s="28" t="n">
        <v>-32.54</v>
      </c>
      <c r="L164" s="28" t="n">
        <v>-5.04</v>
      </c>
      <c r="M164" s="28"/>
      <c r="N164" s="6" t="s">
        <f>=I164+J164+K164+L164</f>
      </c>
      <c r="O164" s="26"/>
      <c r="P164" s="26" t="s">
        <v>279</v>
      </c>
    </row>
    <row collapsed="false" customFormat="false" customHeight="false" hidden="false" ht="12.1" outlineLevel="0" r="165">
      <c r="A165" s="20" t="n">
        <v>44049.745775463</v>
      </c>
      <c r="B165" s="16" t="s">
        <v>43</v>
      </c>
      <c r="C165" s="16" t="s">
        <v>312</v>
      </c>
      <c r="D165" s="16" t="s">
        <v>215</v>
      </c>
      <c r="E165" s="16" t="s">
        <v>18</v>
      </c>
      <c r="F165" s="16" t="s">
        <v>20</v>
      </c>
      <c r="G165" s="7" t="n">
        <v>2</v>
      </c>
      <c r="H165" s="6" t="n">
        <v>20786</v>
      </c>
      <c r="I165" s="6" t="n">
        <v>-41572</v>
      </c>
      <c r="J165" s="6" t="n">
        <v>-0</v>
      </c>
      <c r="K165" s="6" t="n">
        <v>-24.94</v>
      </c>
      <c r="L165" s="6" t="n">
        <v>-3.86</v>
      </c>
      <c r="M165" s="6"/>
      <c r="N165" s="6" t="s">
        <f>=I165+J165+K165+L165</f>
      </c>
      <c r="O165" s="16"/>
      <c r="P165" s="16" t="s">
        <v>279</v>
      </c>
    </row>
    <row collapsed="false" customFormat="false" customHeight="false" hidden="false" ht="12.1" outlineLevel="0" r="166">
      <c r="A166" s="21" t="n">
        <v>44050</v>
      </c>
      <c r="B166" s="22" t="s">
        <v>294</v>
      </c>
      <c r="C166" s="22" t="s">
        <v>313</v>
      </c>
      <c r="D166" s="22" t="s">
        <v>294</v>
      </c>
      <c r="E166" s="22" t="s">
        <v>294</v>
      </c>
      <c r="F166" s="22" t="s">
        <v>20</v>
      </c>
      <c r="G166" s="23" t="n">
        <v>1</v>
      </c>
      <c r="H166" s="24" t="n">
        <v>175.6</v>
      </c>
      <c r="I166" s="24" t="n">
        <v>175.6</v>
      </c>
      <c r="J166" s="24" t="n">
        <v>0</v>
      </c>
      <c r="K166" s="24" t="n">
        <v>-0</v>
      </c>
      <c r="L166" s="24" t="n">
        <v>-0</v>
      </c>
      <c r="M166" s="24"/>
      <c r="N166" s="6" t="s">
        <f>=I166+J166+K166+L166</f>
      </c>
      <c r="O166" s="22"/>
      <c r="P166" s="22" t="s">
        <v>277</v>
      </c>
    </row>
    <row collapsed="false" customFormat="false" customHeight="false" hidden="false" ht="12.1" outlineLevel="0" r="167">
      <c r="A167" s="25" t="n">
        <v>44056.427013889</v>
      </c>
      <c r="B167" s="26" t="s">
        <v>233</v>
      </c>
      <c r="C167" s="26" t="s">
        <v>296</v>
      </c>
      <c r="D167" s="26" t="s">
        <v>217</v>
      </c>
      <c r="E167" s="26" t="s">
        <v>18</v>
      </c>
      <c r="F167" s="26" t="s">
        <v>20</v>
      </c>
      <c r="G167" s="27" t="n">
        <v>-10</v>
      </c>
      <c r="H167" s="28" t="n">
        <v>233.5</v>
      </c>
      <c r="I167" s="28" t="n">
        <v>2335</v>
      </c>
      <c r="J167" s="28" t="n">
        <v>0</v>
      </c>
      <c r="K167" s="28" t="n">
        <v>-1.4</v>
      </c>
      <c r="L167" s="28" t="n">
        <v>-0.21</v>
      </c>
      <c r="M167" s="28"/>
      <c r="N167" s="6" t="s">
        <f>=I167+J167+K167+L167</f>
      </c>
      <c r="O167" s="26"/>
      <c r="P167" s="26" t="s">
        <v>279</v>
      </c>
    </row>
    <row collapsed="false" customFormat="false" customHeight="false" hidden="false" ht="12.1" outlineLevel="0" r="168">
      <c r="A168" s="25" t="n">
        <v>44056.427013889</v>
      </c>
      <c r="B168" s="26" t="s">
        <v>233</v>
      </c>
      <c r="C168" s="26" t="s">
        <v>296</v>
      </c>
      <c r="D168" s="26" t="s">
        <v>217</v>
      </c>
      <c r="E168" s="26" t="s">
        <v>18</v>
      </c>
      <c r="F168" s="26" t="s">
        <v>20</v>
      </c>
      <c r="G168" s="27" t="n">
        <v>-10</v>
      </c>
      <c r="H168" s="28" t="n">
        <v>233.5</v>
      </c>
      <c r="I168" s="28" t="n">
        <v>2335</v>
      </c>
      <c r="J168" s="28" t="n">
        <v>0</v>
      </c>
      <c r="K168" s="28" t="n">
        <v>-1.4</v>
      </c>
      <c r="L168" s="28" t="n">
        <v>-0.21</v>
      </c>
      <c r="M168" s="28"/>
      <c r="N168" s="6" t="s">
        <f>=I168+J168+K168+L168</f>
      </c>
      <c r="O168" s="26"/>
      <c r="P168" s="26" t="s">
        <v>279</v>
      </c>
    </row>
    <row collapsed="false" customFormat="false" customHeight="false" hidden="false" ht="12.1" outlineLevel="0" r="169">
      <c r="A169" s="25" t="n">
        <v>44056.427013889</v>
      </c>
      <c r="B169" s="26" t="s">
        <v>233</v>
      </c>
      <c r="C169" s="26" t="s">
        <v>296</v>
      </c>
      <c r="D169" s="26" t="s">
        <v>217</v>
      </c>
      <c r="E169" s="26" t="s">
        <v>18</v>
      </c>
      <c r="F169" s="26" t="s">
        <v>20</v>
      </c>
      <c r="G169" s="27" t="n">
        <v>-10</v>
      </c>
      <c r="H169" s="28" t="n">
        <v>234</v>
      </c>
      <c r="I169" s="28" t="n">
        <v>2340</v>
      </c>
      <c r="J169" s="28" t="n">
        <v>0</v>
      </c>
      <c r="K169" s="28" t="n">
        <v>-1.4</v>
      </c>
      <c r="L169" s="28" t="n">
        <v>-0.22</v>
      </c>
      <c r="M169" s="28"/>
      <c r="N169" s="6" t="s">
        <f>=I169+J169+K169+L169</f>
      </c>
      <c r="O169" s="26"/>
      <c r="P169" s="26" t="s">
        <v>279</v>
      </c>
    </row>
    <row collapsed="false" customFormat="false" customHeight="false" hidden="false" ht="12.1" outlineLevel="0" r="170">
      <c r="A170" s="25" t="n">
        <v>44056.427013889</v>
      </c>
      <c r="B170" s="26" t="s">
        <v>233</v>
      </c>
      <c r="C170" s="26" t="s">
        <v>296</v>
      </c>
      <c r="D170" s="26" t="s">
        <v>217</v>
      </c>
      <c r="E170" s="26" t="s">
        <v>18</v>
      </c>
      <c r="F170" s="26" t="s">
        <v>20</v>
      </c>
      <c r="G170" s="27" t="n">
        <v>-10</v>
      </c>
      <c r="H170" s="28" t="n">
        <v>234</v>
      </c>
      <c r="I170" s="28" t="n">
        <v>2340</v>
      </c>
      <c r="J170" s="28" t="n">
        <v>0</v>
      </c>
      <c r="K170" s="28" t="n">
        <v>-1.4</v>
      </c>
      <c r="L170" s="28" t="n">
        <v>-0.22</v>
      </c>
      <c r="M170" s="28"/>
      <c r="N170" s="6" t="s">
        <f>=I170+J170+K170+L170</f>
      </c>
      <c r="O170" s="26"/>
      <c r="P170" s="26" t="s">
        <v>279</v>
      </c>
    </row>
    <row collapsed="false" customFormat="false" customHeight="false" hidden="false" ht="12.1" outlineLevel="0" r="171">
      <c r="A171" s="25" t="n">
        <v>44056.427013889</v>
      </c>
      <c r="B171" s="26" t="s">
        <v>233</v>
      </c>
      <c r="C171" s="26" t="s">
        <v>296</v>
      </c>
      <c r="D171" s="26" t="s">
        <v>217</v>
      </c>
      <c r="E171" s="26" t="s">
        <v>18</v>
      </c>
      <c r="F171" s="26" t="s">
        <v>20</v>
      </c>
      <c r="G171" s="27" t="n">
        <v>-10</v>
      </c>
      <c r="H171" s="28" t="n">
        <v>234.5</v>
      </c>
      <c r="I171" s="28" t="n">
        <v>2345</v>
      </c>
      <c r="J171" s="28" t="n">
        <v>0</v>
      </c>
      <c r="K171" s="28" t="n">
        <v>-1.41</v>
      </c>
      <c r="L171" s="28" t="n">
        <v>-0.22</v>
      </c>
      <c r="M171" s="28"/>
      <c r="N171" s="6" t="s">
        <f>=I171+J171+K171+L171</f>
      </c>
      <c r="O171" s="26"/>
      <c r="P171" s="26" t="s">
        <v>279</v>
      </c>
    </row>
    <row collapsed="false" customFormat="false" customHeight="false" hidden="false" ht="12.1" outlineLevel="0" r="172">
      <c r="A172" s="25" t="n">
        <v>44056.427013889</v>
      </c>
      <c r="B172" s="26" t="s">
        <v>233</v>
      </c>
      <c r="C172" s="26" t="s">
        <v>296</v>
      </c>
      <c r="D172" s="26" t="s">
        <v>217</v>
      </c>
      <c r="E172" s="26" t="s">
        <v>18</v>
      </c>
      <c r="F172" s="26" t="s">
        <v>20</v>
      </c>
      <c r="G172" s="27" t="n">
        <v>-10</v>
      </c>
      <c r="H172" s="28" t="n">
        <v>235</v>
      </c>
      <c r="I172" s="28" t="n">
        <v>2350</v>
      </c>
      <c r="J172" s="28" t="n">
        <v>0</v>
      </c>
      <c r="K172" s="28" t="n">
        <v>-1.41</v>
      </c>
      <c r="L172" s="28" t="n">
        <v>-0.22</v>
      </c>
      <c r="M172" s="28"/>
      <c r="N172" s="6" t="s">
        <f>=I172+J172+K172+L172</f>
      </c>
      <c r="O172" s="26"/>
      <c r="P172" s="26" t="s">
        <v>279</v>
      </c>
    </row>
    <row collapsed="false" customFormat="false" customHeight="false" hidden="false" ht="12.1" outlineLevel="0" r="173">
      <c r="A173" s="25" t="n">
        <v>44056.427013889</v>
      </c>
      <c r="B173" s="26" t="s">
        <v>233</v>
      </c>
      <c r="C173" s="26" t="s">
        <v>296</v>
      </c>
      <c r="D173" s="26" t="s">
        <v>217</v>
      </c>
      <c r="E173" s="26" t="s">
        <v>18</v>
      </c>
      <c r="F173" s="26" t="s">
        <v>20</v>
      </c>
      <c r="G173" s="27" t="n">
        <v>-10</v>
      </c>
      <c r="H173" s="28" t="n">
        <v>235</v>
      </c>
      <c r="I173" s="28" t="n">
        <v>2350</v>
      </c>
      <c r="J173" s="28" t="n">
        <v>0</v>
      </c>
      <c r="K173" s="28" t="n">
        <v>-1.41</v>
      </c>
      <c r="L173" s="28" t="n">
        <v>-0.22</v>
      </c>
      <c r="M173" s="28"/>
      <c r="N173" s="6" t="s">
        <f>=I173+J173+K173+L173</f>
      </c>
      <c r="O173" s="26"/>
      <c r="P173" s="26" t="s">
        <v>279</v>
      </c>
    </row>
    <row collapsed="false" customFormat="false" customHeight="false" hidden="false" ht="12.1" outlineLevel="0" r="174">
      <c r="A174" s="25" t="n">
        <v>44056.427013889</v>
      </c>
      <c r="B174" s="26" t="s">
        <v>233</v>
      </c>
      <c r="C174" s="26" t="s">
        <v>296</v>
      </c>
      <c r="D174" s="26" t="s">
        <v>217</v>
      </c>
      <c r="E174" s="26" t="s">
        <v>18</v>
      </c>
      <c r="F174" s="26" t="s">
        <v>20</v>
      </c>
      <c r="G174" s="27" t="n">
        <v>-60</v>
      </c>
      <c r="H174" s="28" t="n">
        <v>236</v>
      </c>
      <c r="I174" s="28" t="n">
        <v>14160</v>
      </c>
      <c r="J174" s="28" t="n">
        <v>0</v>
      </c>
      <c r="K174" s="28" t="n">
        <v>-8.5</v>
      </c>
      <c r="L174" s="28" t="n">
        <v>-1.32</v>
      </c>
      <c r="M174" s="28"/>
      <c r="N174" s="6" t="s">
        <f>=I174+J174+K174+L174</f>
      </c>
      <c r="O174" s="26"/>
      <c r="P174" s="26" t="s">
        <v>279</v>
      </c>
    </row>
    <row collapsed="false" customFormat="false" customHeight="false" hidden="false" ht="12.1" outlineLevel="0" r="175">
      <c r="A175" s="25" t="n">
        <v>44056.427013889</v>
      </c>
      <c r="B175" s="26" t="s">
        <v>233</v>
      </c>
      <c r="C175" s="26" t="s">
        <v>296</v>
      </c>
      <c r="D175" s="26" t="s">
        <v>217</v>
      </c>
      <c r="E175" s="26" t="s">
        <v>18</v>
      </c>
      <c r="F175" s="26" t="s">
        <v>20</v>
      </c>
      <c r="G175" s="27" t="n">
        <v>-10</v>
      </c>
      <c r="H175" s="28" t="n">
        <v>236</v>
      </c>
      <c r="I175" s="28" t="n">
        <v>2360</v>
      </c>
      <c r="J175" s="28" t="n">
        <v>0</v>
      </c>
      <c r="K175" s="28" t="n">
        <v>-1.42</v>
      </c>
      <c r="L175" s="28" t="n">
        <v>-0.22</v>
      </c>
      <c r="M175" s="28"/>
      <c r="N175" s="6" t="s">
        <f>=I175+J175+K175+L175</f>
      </c>
      <c r="O175" s="26"/>
      <c r="P175" s="26" t="s">
        <v>279</v>
      </c>
    </row>
    <row collapsed="false" customFormat="false" customHeight="false" hidden="false" ht="12.1" outlineLevel="0" r="176">
      <c r="A176" s="25" t="n">
        <v>44056.427013889</v>
      </c>
      <c r="B176" s="26" t="s">
        <v>233</v>
      </c>
      <c r="C176" s="26" t="s">
        <v>296</v>
      </c>
      <c r="D176" s="26" t="s">
        <v>217</v>
      </c>
      <c r="E176" s="26" t="s">
        <v>18</v>
      </c>
      <c r="F176" s="26" t="s">
        <v>20</v>
      </c>
      <c r="G176" s="27" t="n">
        <v>-10</v>
      </c>
      <c r="H176" s="28" t="n">
        <v>237</v>
      </c>
      <c r="I176" s="28" t="n">
        <v>2370</v>
      </c>
      <c r="J176" s="28" t="n">
        <v>0</v>
      </c>
      <c r="K176" s="28" t="n">
        <v>-1.42</v>
      </c>
      <c r="L176" s="28" t="n">
        <v>-0.22</v>
      </c>
      <c r="M176" s="28"/>
      <c r="N176" s="6" t="s">
        <f>=I176+J176+K176+L176</f>
      </c>
      <c r="O176" s="26"/>
      <c r="P176" s="26" t="s">
        <v>279</v>
      </c>
    </row>
    <row collapsed="false" customFormat="false" customHeight="false" hidden="false" ht="12.1" outlineLevel="0" r="177">
      <c r="A177" s="25" t="n">
        <v>44056.427013889</v>
      </c>
      <c r="B177" s="26" t="s">
        <v>233</v>
      </c>
      <c r="C177" s="26" t="s">
        <v>296</v>
      </c>
      <c r="D177" s="26" t="s">
        <v>217</v>
      </c>
      <c r="E177" s="26" t="s">
        <v>18</v>
      </c>
      <c r="F177" s="26" t="s">
        <v>20</v>
      </c>
      <c r="G177" s="27" t="n">
        <v>-40</v>
      </c>
      <c r="H177" s="28" t="n">
        <v>237</v>
      </c>
      <c r="I177" s="28" t="n">
        <v>9480</v>
      </c>
      <c r="J177" s="28" t="n">
        <v>0</v>
      </c>
      <c r="K177" s="28" t="n">
        <v>-5.69</v>
      </c>
      <c r="L177" s="28" t="n">
        <v>-0.88</v>
      </c>
      <c r="M177" s="28"/>
      <c r="N177" s="6" t="s">
        <f>=I177+J177+K177+L177</f>
      </c>
      <c r="O177" s="26"/>
      <c r="P177" s="26" t="s">
        <v>279</v>
      </c>
    </row>
    <row collapsed="false" customFormat="false" customHeight="false" hidden="false" ht="12.1" outlineLevel="0" r="178">
      <c r="A178" s="25" t="n">
        <v>44056.427013889</v>
      </c>
      <c r="B178" s="26" t="s">
        <v>233</v>
      </c>
      <c r="C178" s="26" t="s">
        <v>296</v>
      </c>
      <c r="D178" s="26" t="s">
        <v>217</v>
      </c>
      <c r="E178" s="26" t="s">
        <v>18</v>
      </c>
      <c r="F178" s="26" t="s">
        <v>20</v>
      </c>
      <c r="G178" s="27" t="n">
        <v>-10</v>
      </c>
      <c r="H178" s="28" t="n">
        <v>237.5</v>
      </c>
      <c r="I178" s="28" t="n">
        <v>2375</v>
      </c>
      <c r="J178" s="28" t="n">
        <v>0</v>
      </c>
      <c r="K178" s="28" t="n">
        <v>-1.42</v>
      </c>
      <c r="L178" s="28" t="n">
        <v>-0.22</v>
      </c>
      <c r="M178" s="28"/>
      <c r="N178" s="6" t="s">
        <f>=I178+J178+K178+L178</f>
      </c>
      <c r="O178" s="26"/>
      <c r="P178" s="26" t="s">
        <v>279</v>
      </c>
    </row>
    <row collapsed="false" customFormat="false" customHeight="false" hidden="false" ht="12.1" outlineLevel="0" r="179">
      <c r="A179" s="25" t="n">
        <v>44056.427013889</v>
      </c>
      <c r="B179" s="26" t="s">
        <v>233</v>
      </c>
      <c r="C179" s="26" t="s">
        <v>296</v>
      </c>
      <c r="D179" s="26" t="s">
        <v>217</v>
      </c>
      <c r="E179" s="26" t="s">
        <v>18</v>
      </c>
      <c r="F179" s="26" t="s">
        <v>20</v>
      </c>
      <c r="G179" s="27" t="n">
        <v>-10</v>
      </c>
      <c r="H179" s="28" t="n">
        <v>237.5</v>
      </c>
      <c r="I179" s="28" t="n">
        <v>2375</v>
      </c>
      <c r="J179" s="28" t="n">
        <v>0</v>
      </c>
      <c r="K179" s="28" t="n">
        <v>-1.43</v>
      </c>
      <c r="L179" s="28" t="n">
        <v>-0.22</v>
      </c>
      <c r="M179" s="28"/>
      <c r="N179" s="6" t="s">
        <f>=I179+J179+K179+L179</f>
      </c>
      <c r="O179" s="26"/>
      <c r="P179" s="26" t="s">
        <v>279</v>
      </c>
    </row>
    <row collapsed="false" customFormat="false" customHeight="false" hidden="false" ht="12.1" outlineLevel="0" r="180">
      <c r="A180" s="20" t="n">
        <v>44056.428645833</v>
      </c>
      <c r="B180" s="16" t="s">
        <v>39</v>
      </c>
      <c r="C180" s="16" t="s">
        <v>314</v>
      </c>
      <c r="D180" s="16" t="s">
        <v>215</v>
      </c>
      <c r="E180" s="16" t="s">
        <v>18</v>
      </c>
      <c r="F180" s="16" t="s">
        <v>20</v>
      </c>
      <c r="G180" s="7" t="n">
        <v>11</v>
      </c>
      <c r="H180" s="6" t="n">
        <v>5296.5</v>
      </c>
      <c r="I180" s="6" t="n">
        <v>-58261.5</v>
      </c>
      <c r="J180" s="6" t="n">
        <v>-0</v>
      </c>
      <c r="K180" s="6" t="n">
        <v>-34.96</v>
      </c>
      <c r="L180" s="6" t="n">
        <v>-5.42</v>
      </c>
      <c r="M180" s="6"/>
      <c r="N180" s="6" t="s">
        <f>=I180+J180+K180+L180</f>
      </c>
      <c r="O180" s="16"/>
      <c r="P180" s="16" t="s">
        <v>279</v>
      </c>
    </row>
    <row collapsed="false" customFormat="false" customHeight="false" hidden="false" ht="12.1" outlineLevel="0" r="181">
      <c r="A181" s="20" t="n">
        <v>44056.428819444</v>
      </c>
      <c r="B181" s="16" t="s">
        <v>39</v>
      </c>
      <c r="C181" s="16" t="s">
        <v>314</v>
      </c>
      <c r="D181" s="16" t="s">
        <v>215</v>
      </c>
      <c r="E181" s="16" t="s">
        <v>18</v>
      </c>
      <c r="F181" s="16" t="s">
        <v>20</v>
      </c>
      <c r="G181" s="7" t="n">
        <v>1</v>
      </c>
      <c r="H181" s="6" t="n">
        <v>5290.5</v>
      </c>
      <c r="I181" s="6" t="n">
        <v>-5290.5</v>
      </c>
      <c r="J181" s="6" t="n">
        <v>-0</v>
      </c>
      <c r="K181" s="6" t="n">
        <v>-3.17</v>
      </c>
      <c r="L181" s="6" t="n">
        <v>-0.49</v>
      </c>
      <c r="M181" s="6"/>
      <c r="N181" s="6" t="s">
        <f>=I181+J181+K181+L181</f>
      </c>
      <c r="O181" s="16"/>
      <c r="P181" s="16" t="s">
        <v>279</v>
      </c>
    </row>
    <row collapsed="false" customFormat="false" customHeight="false" hidden="false" ht="12.1" outlineLevel="0" r="182">
      <c r="A182" s="21" t="n">
        <v>44074</v>
      </c>
      <c r="B182" s="22" t="s">
        <v>276</v>
      </c>
      <c r="C182" s="22" t="s">
        <v>83</v>
      </c>
      <c r="D182" s="22" t="s">
        <v>276</v>
      </c>
      <c r="E182" s="22" t="s">
        <v>276</v>
      </c>
      <c r="F182" s="22" t="s">
        <v>20</v>
      </c>
      <c r="G182" s="23" t="n">
        <v>1</v>
      </c>
      <c r="H182" s="24" t="n">
        <v>7153.56</v>
      </c>
      <c r="I182" s="24" t="n">
        <v>7153.56</v>
      </c>
      <c r="J182" s="24" t="n">
        <v>0</v>
      </c>
      <c r="K182" s="24" t="n">
        <v>-0</v>
      </c>
      <c r="L182" s="24" t="n">
        <v>-0</v>
      </c>
      <c r="M182" s="24"/>
      <c r="N182" s="6" t="s">
        <f>=I182+J182+K182+L182</f>
      </c>
      <c r="O182" s="22"/>
      <c r="P182" s="22" t="s">
        <v>277</v>
      </c>
    </row>
    <row collapsed="false" customFormat="false" customHeight="false" hidden="false" ht="12.1" outlineLevel="0" r="183">
      <c r="A183" s="25" t="n">
        <v>44074.416354167</v>
      </c>
      <c r="B183" s="26" t="s">
        <v>238</v>
      </c>
      <c r="C183" s="26" t="s">
        <v>302</v>
      </c>
      <c r="D183" s="26" t="s">
        <v>217</v>
      </c>
      <c r="E183" s="26" t="s">
        <v>18</v>
      </c>
      <c r="F183" s="26" t="s">
        <v>20</v>
      </c>
      <c r="G183" s="27" t="n">
        <v>-10</v>
      </c>
      <c r="H183" s="28" t="n">
        <v>4590</v>
      </c>
      <c r="I183" s="28" t="n">
        <v>45900</v>
      </c>
      <c r="J183" s="28" t="n">
        <v>0</v>
      </c>
      <c r="K183" s="28" t="n">
        <v>-27.54</v>
      </c>
      <c r="L183" s="28" t="n">
        <v>-4.26</v>
      </c>
      <c r="M183" s="28"/>
      <c r="N183" s="6" t="s">
        <f>=I183+J183+K183+L183</f>
      </c>
      <c r="O183" s="26"/>
      <c r="P183" s="26" t="s">
        <v>279</v>
      </c>
    </row>
    <row collapsed="false" customFormat="false" customHeight="false" hidden="false" ht="12.1" outlineLevel="0" r="184">
      <c r="A184" s="25" t="n">
        <v>44074.416354167</v>
      </c>
      <c r="B184" s="26" t="s">
        <v>238</v>
      </c>
      <c r="C184" s="26" t="s">
        <v>302</v>
      </c>
      <c r="D184" s="26" t="s">
        <v>217</v>
      </c>
      <c r="E184" s="26" t="s">
        <v>18</v>
      </c>
      <c r="F184" s="26" t="s">
        <v>20</v>
      </c>
      <c r="G184" s="27" t="n">
        <v>-8</v>
      </c>
      <c r="H184" s="28" t="n">
        <v>4590</v>
      </c>
      <c r="I184" s="28" t="n">
        <v>36720</v>
      </c>
      <c r="J184" s="28" t="n">
        <v>0</v>
      </c>
      <c r="K184" s="28" t="n">
        <v>-22.03</v>
      </c>
      <c r="L184" s="28" t="n">
        <v>-3.41</v>
      </c>
      <c r="M184" s="28"/>
      <c r="N184" s="6" t="s">
        <f>=I184+J184+K184+L184</f>
      </c>
      <c r="O184" s="26"/>
      <c r="P184" s="26" t="s">
        <v>279</v>
      </c>
    </row>
    <row collapsed="false" customFormat="false" customHeight="false" hidden="false" ht="12.1" outlineLevel="0" r="185">
      <c r="A185" s="20" t="n">
        <v>44074.486087963</v>
      </c>
      <c r="B185" s="16" t="s">
        <v>243</v>
      </c>
      <c r="C185" s="16" t="s">
        <v>315</v>
      </c>
      <c r="D185" s="16" t="s">
        <v>215</v>
      </c>
      <c r="E185" s="16" t="s">
        <v>18</v>
      </c>
      <c r="F185" s="16" t="s">
        <v>20</v>
      </c>
      <c r="G185" s="7" t="n">
        <v>410</v>
      </c>
      <c r="H185" s="6" t="n">
        <v>67.88</v>
      </c>
      <c r="I185" s="6" t="n">
        <v>-27830.8</v>
      </c>
      <c r="J185" s="6" t="n">
        <v>-0</v>
      </c>
      <c r="K185" s="6" t="n">
        <v>-16.7</v>
      </c>
      <c r="L185" s="6" t="n">
        <v>-2.59</v>
      </c>
      <c r="M185" s="6"/>
      <c r="N185" s="6" t="s">
        <f>=I185+J185+K185+L185</f>
      </c>
      <c r="O185" s="16"/>
      <c r="P185" s="16" t="s">
        <v>279</v>
      </c>
    </row>
    <row collapsed="false" customFormat="false" customHeight="false" hidden="false" ht="12.1" outlineLevel="0" r="186">
      <c r="A186" s="20" t="n">
        <v>44074.486087963</v>
      </c>
      <c r="B186" s="16" t="s">
        <v>243</v>
      </c>
      <c r="C186" s="16" t="s">
        <v>315</v>
      </c>
      <c r="D186" s="16" t="s">
        <v>215</v>
      </c>
      <c r="E186" s="16" t="s">
        <v>18</v>
      </c>
      <c r="F186" s="16" t="s">
        <v>20</v>
      </c>
      <c r="G186" s="7" t="n">
        <v>10</v>
      </c>
      <c r="H186" s="6" t="n">
        <v>67.88</v>
      </c>
      <c r="I186" s="6" t="n">
        <v>-678.8</v>
      </c>
      <c r="J186" s="6" t="n">
        <v>-0</v>
      </c>
      <c r="K186" s="6" t="n">
        <v>-0.41</v>
      </c>
      <c r="L186" s="6" t="n">
        <v>-0.07</v>
      </c>
      <c r="M186" s="6"/>
      <c r="N186" s="6" t="s">
        <f>=I186+J186+K186+L186</f>
      </c>
      <c r="O186" s="16"/>
      <c r="P186" s="16" t="s">
        <v>279</v>
      </c>
    </row>
    <row collapsed="false" customFormat="false" customHeight="false" hidden="false" ht="12.1" outlineLevel="0" r="187">
      <c r="A187" s="20" t="n">
        <v>44074.486087963</v>
      </c>
      <c r="B187" s="16" t="s">
        <v>243</v>
      </c>
      <c r="C187" s="16" t="s">
        <v>315</v>
      </c>
      <c r="D187" s="16" t="s">
        <v>215</v>
      </c>
      <c r="E187" s="16" t="s">
        <v>18</v>
      </c>
      <c r="F187" s="16" t="s">
        <v>20</v>
      </c>
      <c r="G187" s="7" t="n">
        <v>800</v>
      </c>
      <c r="H187" s="6" t="n">
        <v>67.88</v>
      </c>
      <c r="I187" s="6" t="n">
        <v>-54304</v>
      </c>
      <c r="J187" s="6" t="n">
        <v>-0</v>
      </c>
      <c r="K187" s="6" t="n">
        <v>-32.58</v>
      </c>
      <c r="L187" s="6" t="n">
        <v>-5.05</v>
      </c>
      <c r="M187" s="6"/>
      <c r="N187" s="6" t="s">
        <f>=I187+J187+K187+L187</f>
      </c>
      <c r="O187" s="16"/>
      <c r="P187" s="16" t="s">
        <v>279</v>
      </c>
    </row>
    <row collapsed="false" customFormat="false" customHeight="false" hidden="false" ht="12.1" outlineLevel="0" r="188">
      <c r="A188" s="20" t="n">
        <v>44074.486087963</v>
      </c>
      <c r="B188" s="16" t="s">
        <v>243</v>
      </c>
      <c r="C188" s="16" t="s">
        <v>315</v>
      </c>
      <c r="D188" s="16" t="s">
        <v>215</v>
      </c>
      <c r="E188" s="16" t="s">
        <v>18</v>
      </c>
      <c r="F188" s="16" t="s">
        <v>20</v>
      </c>
      <c r="G188" s="7" t="n">
        <v>60</v>
      </c>
      <c r="H188" s="6" t="n">
        <v>67.87</v>
      </c>
      <c r="I188" s="6" t="n">
        <v>-4072.2</v>
      </c>
      <c r="J188" s="6" t="n">
        <v>-0</v>
      </c>
      <c r="K188" s="6" t="n">
        <v>-2.44</v>
      </c>
      <c r="L188" s="6" t="n">
        <v>-0.38</v>
      </c>
      <c r="M188" s="6"/>
      <c r="N188" s="6" t="s">
        <f>=I188+J188+K188+L188</f>
      </c>
      <c r="O188" s="16"/>
      <c r="P188" s="16" t="s">
        <v>279</v>
      </c>
    </row>
    <row collapsed="false" customFormat="false" customHeight="false" hidden="false" ht="12.1" outlineLevel="0" r="189">
      <c r="A189" s="20" t="n">
        <v>44074.48625</v>
      </c>
      <c r="B189" s="16" t="s">
        <v>243</v>
      </c>
      <c r="C189" s="16" t="s">
        <v>315</v>
      </c>
      <c r="D189" s="16" t="s">
        <v>215</v>
      </c>
      <c r="E189" s="16" t="s">
        <v>18</v>
      </c>
      <c r="F189" s="16" t="s">
        <v>20</v>
      </c>
      <c r="G189" s="7" t="n">
        <v>50</v>
      </c>
      <c r="H189" s="6" t="n">
        <v>67.83</v>
      </c>
      <c r="I189" s="6" t="n">
        <v>-3391.5</v>
      </c>
      <c r="J189" s="6" t="n">
        <v>-0</v>
      </c>
      <c r="K189" s="6" t="n">
        <v>-2.04</v>
      </c>
      <c r="L189" s="6" t="n">
        <v>-0.31</v>
      </c>
      <c r="M189" s="6"/>
      <c r="N189" s="6" t="s">
        <f>=I189+J189+K189+L189</f>
      </c>
      <c r="O189" s="16"/>
      <c r="P189" s="16" t="s">
        <v>279</v>
      </c>
    </row>
    <row collapsed="false" customFormat="false" customHeight="false" hidden="false" ht="12.1" outlineLevel="0" r="190">
      <c r="A190" s="20" t="n">
        <v>44074.48625</v>
      </c>
      <c r="B190" s="16" t="s">
        <v>243</v>
      </c>
      <c r="C190" s="16" t="s">
        <v>315</v>
      </c>
      <c r="D190" s="16" t="s">
        <v>215</v>
      </c>
      <c r="E190" s="16" t="s">
        <v>18</v>
      </c>
      <c r="F190" s="16" t="s">
        <v>20</v>
      </c>
      <c r="G190" s="7" t="n">
        <v>10</v>
      </c>
      <c r="H190" s="6" t="n">
        <v>67.83</v>
      </c>
      <c r="I190" s="6" t="n">
        <v>-678.3</v>
      </c>
      <c r="J190" s="6" t="n">
        <v>-0</v>
      </c>
      <c r="K190" s="6" t="n">
        <v>-0.41</v>
      </c>
      <c r="L190" s="6" t="n">
        <v>-0.07</v>
      </c>
      <c r="M190" s="6"/>
      <c r="N190" s="6" t="s">
        <f>=I190+J190+K190+L190</f>
      </c>
      <c r="O190" s="16"/>
      <c r="P190" s="16" t="s">
        <v>279</v>
      </c>
    </row>
    <row collapsed="false" customFormat="false" customHeight="false" hidden="false" ht="12.1" outlineLevel="0" r="191">
      <c r="A191" s="25" t="n">
        <v>44075.422106481</v>
      </c>
      <c r="B191" s="26" t="s">
        <v>59</v>
      </c>
      <c r="C191" s="26" t="s">
        <v>298</v>
      </c>
      <c r="D191" s="26" t="s">
        <v>217</v>
      </c>
      <c r="E191" s="26" t="s">
        <v>18</v>
      </c>
      <c r="F191" s="26" t="s">
        <v>20</v>
      </c>
      <c r="G191" s="27" t="n">
        <v>-10</v>
      </c>
      <c r="H191" s="28" t="n">
        <v>152.6</v>
      </c>
      <c r="I191" s="28" t="n">
        <v>1526</v>
      </c>
      <c r="J191" s="28" t="n">
        <v>0</v>
      </c>
      <c r="K191" s="28" t="n">
        <v>-0.91</v>
      </c>
      <c r="L191" s="28" t="n">
        <v>-0.14</v>
      </c>
      <c r="M191" s="28"/>
      <c r="N191" s="6" t="s">
        <f>=I191+J191+K191+L191</f>
      </c>
      <c r="O191" s="26"/>
      <c r="P191" s="26" t="s">
        <v>279</v>
      </c>
    </row>
    <row collapsed="false" customFormat="false" customHeight="false" hidden="false" ht="12.1" outlineLevel="0" r="192">
      <c r="A192" s="25" t="n">
        <v>44075.422106481</v>
      </c>
      <c r="B192" s="26" t="s">
        <v>59</v>
      </c>
      <c r="C192" s="26" t="s">
        <v>298</v>
      </c>
      <c r="D192" s="26" t="s">
        <v>217</v>
      </c>
      <c r="E192" s="26" t="s">
        <v>18</v>
      </c>
      <c r="F192" s="26" t="s">
        <v>20</v>
      </c>
      <c r="G192" s="27" t="n">
        <v>-10</v>
      </c>
      <c r="H192" s="28" t="n">
        <v>152.6</v>
      </c>
      <c r="I192" s="28" t="n">
        <v>1526</v>
      </c>
      <c r="J192" s="28" t="n">
        <v>0</v>
      </c>
      <c r="K192" s="28" t="n">
        <v>-0.91</v>
      </c>
      <c r="L192" s="28" t="n">
        <v>-0.14</v>
      </c>
      <c r="M192" s="28"/>
      <c r="N192" s="6" t="s">
        <f>=I192+J192+K192+L192</f>
      </c>
      <c r="O192" s="26"/>
      <c r="P192" s="26" t="s">
        <v>279</v>
      </c>
    </row>
    <row collapsed="false" customFormat="false" customHeight="false" hidden="false" ht="12.1" outlineLevel="0" r="193">
      <c r="A193" s="25" t="n">
        <v>44075.422106481</v>
      </c>
      <c r="B193" s="26" t="s">
        <v>59</v>
      </c>
      <c r="C193" s="26" t="s">
        <v>298</v>
      </c>
      <c r="D193" s="26" t="s">
        <v>217</v>
      </c>
      <c r="E193" s="26" t="s">
        <v>18</v>
      </c>
      <c r="F193" s="26" t="s">
        <v>20</v>
      </c>
      <c r="G193" s="27" t="n">
        <v>-50</v>
      </c>
      <c r="H193" s="28" t="n">
        <v>152.62</v>
      </c>
      <c r="I193" s="28" t="n">
        <v>7631</v>
      </c>
      <c r="J193" s="28" t="n">
        <v>0</v>
      </c>
      <c r="K193" s="28" t="n">
        <v>-4.58</v>
      </c>
      <c r="L193" s="28" t="n">
        <v>-0.71</v>
      </c>
      <c r="M193" s="28"/>
      <c r="N193" s="6" t="s">
        <f>=I193+J193+K193+L193</f>
      </c>
      <c r="O193" s="26"/>
      <c r="P193" s="26" t="s">
        <v>279</v>
      </c>
    </row>
    <row collapsed="false" customFormat="false" customHeight="false" hidden="false" ht="12.1" outlineLevel="0" r="194">
      <c r="A194" s="25" t="n">
        <v>44075.422106481</v>
      </c>
      <c r="B194" s="26" t="s">
        <v>59</v>
      </c>
      <c r="C194" s="26" t="s">
        <v>298</v>
      </c>
      <c r="D194" s="26" t="s">
        <v>217</v>
      </c>
      <c r="E194" s="26" t="s">
        <v>18</v>
      </c>
      <c r="F194" s="26" t="s">
        <v>20</v>
      </c>
      <c r="G194" s="27" t="n">
        <v>-10</v>
      </c>
      <c r="H194" s="28" t="n">
        <v>152.64</v>
      </c>
      <c r="I194" s="28" t="n">
        <v>1526.4</v>
      </c>
      <c r="J194" s="28" t="n">
        <v>0</v>
      </c>
      <c r="K194" s="28" t="n">
        <v>-0.92</v>
      </c>
      <c r="L194" s="28" t="n">
        <v>-0.14</v>
      </c>
      <c r="M194" s="28"/>
      <c r="N194" s="6" t="s">
        <f>=I194+J194+K194+L194</f>
      </c>
      <c r="O194" s="26"/>
      <c r="P194" s="26" t="s">
        <v>279</v>
      </c>
    </row>
    <row collapsed="false" customFormat="false" customHeight="false" hidden="false" ht="12.1" outlineLevel="0" r="195">
      <c r="A195" s="25" t="n">
        <v>44075.422106481</v>
      </c>
      <c r="B195" s="26" t="s">
        <v>59</v>
      </c>
      <c r="C195" s="26" t="s">
        <v>298</v>
      </c>
      <c r="D195" s="26" t="s">
        <v>217</v>
      </c>
      <c r="E195" s="26" t="s">
        <v>18</v>
      </c>
      <c r="F195" s="26" t="s">
        <v>20</v>
      </c>
      <c r="G195" s="27" t="n">
        <v>-300</v>
      </c>
      <c r="H195" s="28" t="n">
        <v>152.66</v>
      </c>
      <c r="I195" s="28" t="n">
        <v>45798</v>
      </c>
      <c r="J195" s="28" t="n">
        <v>0</v>
      </c>
      <c r="K195" s="28" t="n">
        <v>-27.48</v>
      </c>
      <c r="L195" s="28" t="n">
        <v>-4.26</v>
      </c>
      <c r="M195" s="28"/>
      <c r="N195" s="6" t="s">
        <f>=I195+J195+K195+L195</f>
      </c>
      <c r="O195" s="26"/>
      <c r="P195" s="26" t="s">
        <v>279</v>
      </c>
    </row>
    <row collapsed="false" customFormat="false" customHeight="false" hidden="false" ht="12.1" outlineLevel="0" r="196">
      <c r="A196" s="20" t="n">
        <v>44075.422881944</v>
      </c>
      <c r="B196" s="16" t="s">
        <v>47</v>
      </c>
      <c r="C196" s="16" t="s">
        <v>316</v>
      </c>
      <c r="D196" s="16" t="s">
        <v>215</v>
      </c>
      <c r="E196" s="16" t="s">
        <v>18</v>
      </c>
      <c r="F196" s="16" t="s">
        <v>20</v>
      </c>
      <c r="G196" s="7" t="n">
        <v>160</v>
      </c>
      <c r="H196" s="6" t="n">
        <v>335.9</v>
      </c>
      <c r="I196" s="6" t="n">
        <v>-53744</v>
      </c>
      <c r="J196" s="6" t="n">
        <v>-0</v>
      </c>
      <c r="K196" s="6" t="n">
        <v>-32.25</v>
      </c>
      <c r="L196" s="6" t="n">
        <v>-4.99</v>
      </c>
      <c r="M196" s="6"/>
      <c r="N196" s="6" t="s">
        <f>=I196+J196+K196+L196</f>
      </c>
      <c r="O196" s="16"/>
      <c r="P196" s="16" t="s">
        <v>279</v>
      </c>
    </row>
    <row collapsed="false" customFormat="false" customHeight="false" hidden="false" ht="12.1" outlineLevel="0" r="197">
      <c r="A197" s="20" t="n">
        <v>44075.42337963</v>
      </c>
      <c r="B197" s="16" t="s">
        <v>47</v>
      </c>
      <c r="C197" s="16" t="s">
        <v>316</v>
      </c>
      <c r="D197" s="16" t="s">
        <v>215</v>
      </c>
      <c r="E197" s="16" t="s">
        <v>18</v>
      </c>
      <c r="F197" s="16" t="s">
        <v>20</v>
      </c>
      <c r="G197" s="7" t="n">
        <v>10</v>
      </c>
      <c r="H197" s="6" t="n">
        <v>335.55</v>
      </c>
      <c r="I197" s="6" t="n">
        <v>-3355.5</v>
      </c>
      <c r="J197" s="6" t="n">
        <v>-0</v>
      </c>
      <c r="K197" s="6" t="n">
        <v>-2.01</v>
      </c>
      <c r="L197" s="6" t="n">
        <v>-0.31</v>
      </c>
      <c r="M197" s="6"/>
      <c r="N197" s="6" t="s">
        <f>=I197+J197+K197+L197</f>
      </c>
      <c r="O197" s="16"/>
      <c r="P197" s="16" t="s">
        <v>279</v>
      </c>
    </row>
    <row collapsed="false" customFormat="false" customHeight="false" hidden="false" ht="12.1" outlineLevel="0" r="198">
      <c r="A198" s="25" t="n">
        <v>44084.430844907</v>
      </c>
      <c r="B198" s="26" t="s">
        <v>243</v>
      </c>
      <c r="C198" s="26" t="s">
        <v>315</v>
      </c>
      <c r="D198" s="26" t="s">
        <v>217</v>
      </c>
      <c r="E198" s="26" t="s">
        <v>18</v>
      </c>
      <c r="F198" s="26" t="s">
        <v>20</v>
      </c>
      <c r="G198" s="27" t="n">
        <v>-1340</v>
      </c>
      <c r="H198" s="28" t="n">
        <v>68.61</v>
      </c>
      <c r="I198" s="28" t="n">
        <v>91937.4</v>
      </c>
      <c r="J198" s="28" t="n">
        <v>0</v>
      </c>
      <c r="K198" s="28" t="n">
        <v>-55.16</v>
      </c>
      <c r="L198" s="28" t="n">
        <v>-8.55</v>
      </c>
      <c r="M198" s="28"/>
      <c r="N198" s="6" t="s">
        <f>=I198+J198+K198+L198</f>
      </c>
      <c r="O198" s="26"/>
      <c r="P198" s="26" t="s">
        <v>279</v>
      </c>
    </row>
    <row collapsed="false" customFormat="false" customHeight="false" hidden="false" ht="12.1" outlineLevel="0" r="199">
      <c r="A199" s="20" t="n">
        <v>44084.432638889</v>
      </c>
      <c r="B199" s="16" t="s">
        <v>244</v>
      </c>
      <c r="C199" s="16" t="s">
        <v>317</v>
      </c>
      <c r="D199" s="16" t="s">
        <v>215</v>
      </c>
      <c r="E199" s="16" t="s">
        <v>18</v>
      </c>
      <c r="F199" s="16" t="s">
        <v>20</v>
      </c>
      <c r="G199" s="7" t="n">
        <v>240</v>
      </c>
      <c r="H199" s="6" t="n">
        <v>369.55</v>
      </c>
      <c r="I199" s="6" t="n">
        <v>-88692</v>
      </c>
      <c r="J199" s="6" t="n">
        <v>-0</v>
      </c>
      <c r="K199" s="6" t="n">
        <v>-53.21</v>
      </c>
      <c r="L199" s="6" t="n">
        <v>-8.25</v>
      </c>
      <c r="M199" s="6"/>
      <c r="N199" s="6" t="s">
        <f>=I199+J199+K199+L199</f>
      </c>
      <c r="O199" s="16"/>
      <c r="P199" s="16" t="s">
        <v>279</v>
      </c>
    </row>
    <row collapsed="false" customFormat="false" customHeight="false" hidden="false" ht="12.1" outlineLevel="0" r="200">
      <c r="A200" s="20" t="n">
        <v>44084.43306713</v>
      </c>
      <c r="B200" s="16" t="s">
        <v>244</v>
      </c>
      <c r="C200" s="16" t="s">
        <v>317</v>
      </c>
      <c r="D200" s="16" t="s">
        <v>215</v>
      </c>
      <c r="E200" s="16" t="s">
        <v>18</v>
      </c>
      <c r="F200" s="16" t="s">
        <v>20</v>
      </c>
      <c r="G200" s="7" t="n">
        <v>10</v>
      </c>
      <c r="H200" s="6" t="n">
        <v>369.3</v>
      </c>
      <c r="I200" s="6" t="n">
        <v>-3693</v>
      </c>
      <c r="J200" s="6" t="n">
        <v>-0</v>
      </c>
      <c r="K200" s="6" t="n">
        <v>-2.22</v>
      </c>
      <c r="L200" s="6" t="n">
        <v>-0.35</v>
      </c>
      <c r="M200" s="6"/>
      <c r="N200" s="6" t="s">
        <f>=I200+J200+K200+L200</f>
      </c>
      <c r="O200" s="16"/>
      <c r="P200" s="16" t="s">
        <v>279</v>
      </c>
    </row>
    <row collapsed="false" customFormat="false" customHeight="false" hidden="false" ht="12.1" outlineLevel="0" r="201">
      <c r="A201" s="21" t="n">
        <v>44091</v>
      </c>
      <c r="B201" s="22" t="s">
        <v>294</v>
      </c>
      <c r="C201" s="22" t="s">
        <v>318</v>
      </c>
      <c r="D201" s="22" t="s">
        <v>294</v>
      </c>
      <c r="E201" s="22" t="s">
        <v>294</v>
      </c>
      <c r="F201" s="22" t="s">
        <v>20</v>
      </c>
      <c r="G201" s="23" t="n">
        <v>1</v>
      </c>
      <c r="H201" s="24" t="n">
        <v>852</v>
      </c>
      <c r="I201" s="24" t="n">
        <v>852</v>
      </c>
      <c r="J201" s="24" t="n">
        <v>0</v>
      </c>
      <c r="K201" s="24" t="n">
        <v>-0</v>
      </c>
      <c r="L201" s="24" t="n">
        <v>-0</v>
      </c>
      <c r="M201" s="24"/>
      <c r="N201" s="6" t="s">
        <f>=I201+J201+K201+L201</f>
      </c>
      <c r="O201" s="22"/>
      <c r="P201" s="22" t="s">
        <v>277</v>
      </c>
    </row>
    <row collapsed="false" customFormat="false" customHeight="false" hidden="false" ht="12.1" outlineLevel="0" r="202">
      <c r="A202" s="25" t="n">
        <v>44092.452847222</v>
      </c>
      <c r="B202" s="26" t="s">
        <v>244</v>
      </c>
      <c r="C202" s="26" t="s">
        <v>317</v>
      </c>
      <c r="D202" s="26" t="s">
        <v>217</v>
      </c>
      <c r="E202" s="26" t="s">
        <v>18</v>
      </c>
      <c r="F202" s="26" t="s">
        <v>20</v>
      </c>
      <c r="G202" s="27" t="n">
        <v>-250</v>
      </c>
      <c r="H202" s="28" t="n">
        <v>377.7</v>
      </c>
      <c r="I202" s="28" t="n">
        <v>94425</v>
      </c>
      <c r="J202" s="28" t="n">
        <v>0</v>
      </c>
      <c r="K202" s="28" t="n">
        <v>-56.66</v>
      </c>
      <c r="L202" s="28" t="n">
        <v>-8.78</v>
      </c>
      <c r="M202" s="28"/>
      <c r="N202" s="6" t="s">
        <f>=I202+J202+K202+L202</f>
      </c>
      <c r="O202" s="26"/>
      <c r="P202" s="26" t="s">
        <v>279</v>
      </c>
    </row>
    <row collapsed="false" customFormat="false" customHeight="false" hidden="false" ht="12.1" outlineLevel="0" r="203">
      <c r="A203" s="20" t="n">
        <v>44092.457962963</v>
      </c>
      <c r="B203" s="16" t="s">
        <v>63</v>
      </c>
      <c r="C203" s="16" t="s">
        <v>319</v>
      </c>
      <c r="D203" s="16" t="s">
        <v>215</v>
      </c>
      <c r="E203" s="16" t="s">
        <v>18</v>
      </c>
      <c r="F203" s="16" t="s">
        <v>20</v>
      </c>
      <c r="G203" s="7" t="n">
        <v>2400</v>
      </c>
      <c r="H203" s="6" t="n">
        <v>37.075</v>
      </c>
      <c r="I203" s="6" t="n">
        <v>-88980</v>
      </c>
      <c r="J203" s="6" t="n">
        <v>-0</v>
      </c>
      <c r="K203" s="6" t="n">
        <v>-53.39</v>
      </c>
      <c r="L203" s="6" t="n">
        <v>-8.28</v>
      </c>
      <c r="M203" s="6"/>
      <c r="N203" s="6" t="s">
        <f>=I203+J203+K203+L203</f>
      </c>
      <c r="O203" s="16"/>
      <c r="P203" s="16" t="s">
        <v>279</v>
      </c>
    </row>
    <row collapsed="false" customFormat="false" customHeight="false" hidden="false" ht="12.1" outlineLevel="0" r="204">
      <c r="A204" s="20" t="n">
        <v>44092.458090278</v>
      </c>
      <c r="B204" s="16" t="s">
        <v>63</v>
      </c>
      <c r="C204" s="16" t="s">
        <v>319</v>
      </c>
      <c r="D204" s="16" t="s">
        <v>215</v>
      </c>
      <c r="E204" s="16" t="s">
        <v>18</v>
      </c>
      <c r="F204" s="16" t="s">
        <v>20</v>
      </c>
      <c r="G204" s="7" t="n">
        <v>100</v>
      </c>
      <c r="H204" s="6" t="n">
        <v>37.075</v>
      </c>
      <c r="I204" s="6" t="n">
        <v>-3707.5</v>
      </c>
      <c r="J204" s="6" t="n">
        <v>-0</v>
      </c>
      <c r="K204" s="6" t="n">
        <v>-2.22</v>
      </c>
      <c r="L204" s="6" t="n">
        <v>-0.35</v>
      </c>
      <c r="M204" s="6"/>
      <c r="N204" s="6" t="s">
        <f>=I204+J204+K204+L204</f>
      </c>
      <c r="O204" s="16"/>
      <c r="P204" s="16" t="s">
        <v>279</v>
      </c>
    </row>
    <row collapsed="false" customFormat="false" customHeight="false" hidden="false" ht="12.1" outlineLevel="0" r="205">
      <c r="A205" s="21" t="n">
        <v>44098</v>
      </c>
      <c r="B205" s="22" t="s">
        <v>276</v>
      </c>
      <c r="C205" s="22" t="s">
        <v>83</v>
      </c>
      <c r="D205" s="22" t="s">
        <v>276</v>
      </c>
      <c r="E205" s="22" t="s">
        <v>276</v>
      </c>
      <c r="F205" s="22" t="s">
        <v>20</v>
      </c>
      <c r="G205" s="23" t="n">
        <v>1</v>
      </c>
      <c r="H205" s="24" t="n">
        <v>8181.91</v>
      </c>
      <c r="I205" s="24" t="n">
        <v>8181.91</v>
      </c>
      <c r="J205" s="24" t="n">
        <v>0</v>
      </c>
      <c r="K205" s="24" t="n">
        <v>-0</v>
      </c>
      <c r="L205" s="24" t="n">
        <v>-0</v>
      </c>
      <c r="M205" s="24"/>
      <c r="N205" s="6" t="s">
        <f>=I205+J205+K205+L205</f>
      </c>
      <c r="O205" s="22"/>
      <c r="P205" s="22" t="s">
        <v>277</v>
      </c>
    </row>
    <row collapsed="false" customFormat="false" customHeight="false" hidden="false" ht="12.1" outlineLevel="0" r="206">
      <c r="A206" s="25" t="n">
        <v>44098.524780093</v>
      </c>
      <c r="B206" s="26" t="s">
        <v>237</v>
      </c>
      <c r="C206" s="26" t="s">
        <v>301</v>
      </c>
      <c r="D206" s="26" t="s">
        <v>217</v>
      </c>
      <c r="E206" s="26" t="s">
        <v>18</v>
      </c>
      <c r="F206" s="26" t="s">
        <v>20</v>
      </c>
      <c r="G206" s="27" t="n">
        <v>-4</v>
      </c>
      <c r="H206" s="28" t="n">
        <v>15880.5</v>
      </c>
      <c r="I206" s="28" t="n">
        <v>63522</v>
      </c>
      <c r="J206" s="28" t="n">
        <v>0</v>
      </c>
      <c r="K206" s="28" t="n">
        <v>-38.12</v>
      </c>
      <c r="L206" s="28" t="n">
        <v>-5.91</v>
      </c>
      <c r="M206" s="28"/>
      <c r="N206" s="6" t="s">
        <f>=I206+J206+K206+L206</f>
      </c>
      <c r="O206" s="26"/>
      <c r="P206" s="26" t="s">
        <v>279</v>
      </c>
    </row>
    <row collapsed="false" customFormat="false" customHeight="false" hidden="false" ht="12.1" outlineLevel="0" r="207">
      <c r="A207" s="20" t="n">
        <v>44098.530983796</v>
      </c>
      <c r="B207" s="16" t="s">
        <v>244</v>
      </c>
      <c r="C207" s="16" t="s">
        <v>317</v>
      </c>
      <c r="D207" s="16" t="s">
        <v>215</v>
      </c>
      <c r="E207" s="16" t="s">
        <v>18</v>
      </c>
      <c r="F207" s="16" t="s">
        <v>20</v>
      </c>
      <c r="G207" s="7" t="n">
        <v>80</v>
      </c>
      <c r="H207" s="6" t="n">
        <v>374.65</v>
      </c>
      <c r="I207" s="6" t="n">
        <v>-29972</v>
      </c>
      <c r="J207" s="6" t="n">
        <v>-0</v>
      </c>
      <c r="K207" s="6" t="n">
        <v>-17.98</v>
      </c>
      <c r="L207" s="6" t="n">
        <v>-2.78</v>
      </c>
      <c r="M207" s="6"/>
      <c r="N207" s="6" t="s">
        <f>=I207+J207+K207+L207</f>
      </c>
      <c r="O207" s="16"/>
      <c r="P207" s="16" t="s">
        <v>279</v>
      </c>
    </row>
    <row collapsed="false" customFormat="false" customHeight="false" hidden="false" ht="12.1" outlineLevel="0" r="208">
      <c r="A208" s="20" t="n">
        <v>44098.530983796</v>
      </c>
      <c r="B208" s="16" t="s">
        <v>244</v>
      </c>
      <c r="C208" s="16" t="s">
        <v>317</v>
      </c>
      <c r="D208" s="16" t="s">
        <v>215</v>
      </c>
      <c r="E208" s="16" t="s">
        <v>18</v>
      </c>
      <c r="F208" s="16" t="s">
        <v>20</v>
      </c>
      <c r="G208" s="7" t="n">
        <v>10</v>
      </c>
      <c r="H208" s="6" t="n">
        <v>374.65</v>
      </c>
      <c r="I208" s="6" t="n">
        <v>-3746.5</v>
      </c>
      <c r="J208" s="6" t="n">
        <v>-0</v>
      </c>
      <c r="K208" s="6" t="n">
        <v>-2.25</v>
      </c>
      <c r="L208" s="6" t="n">
        <v>-0.35</v>
      </c>
      <c r="M208" s="6"/>
      <c r="N208" s="6" t="s">
        <f>=I208+J208+K208+L208</f>
      </c>
      <c r="O208" s="16"/>
      <c r="P208" s="16" t="s">
        <v>279</v>
      </c>
    </row>
    <row collapsed="false" customFormat="false" customHeight="false" hidden="false" ht="12.1" outlineLevel="0" r="209">
      <c r="A209" s="20" t="n">
        <v>44098.530983796</v>
      </c>
      <c r="B209" s="16" t="s">
        <v>244</v>
      </c>
      <c r="C209" s="16" t="s">
        <v>317</v>
      </c>
      <c r="D209" s="16" t="s">
        <v>215</v>
      </c>
      <c r="E209" s="16" t="s">
        <v>18</v>
      </c>
      <c r="F209" s="16" t="s">
        <v>20</v>
      </c>
      <c r="G209" s="7" t="n">
        <v>100</v>
      </c>
      <c r="H209" s="6" t="n">
        <v>374.55</v>
      </c>
      <c r="I209" s="6" t="n">
        <v>-37455</v>
      </c>
      <c r="J209" s="6" t="n">
        <v>-0</v>
      </c>
      <c r="K209" s="6" t="n">
        <v>-22.47</v>
      </c>
      <c r="L209" s="6" t="n">
        <v>-3.48</v>
      </c>
      <c r="M209" s="6"/>
      <c r="N209" s="6" t="s">
        <f>=I209+J209+K209+L209</f>
      </c>
      <c r="O209" s="16"/>
      <c r="P209" s="16" t="s">
        <v>279</v>
      </c>
    </row>
    <row collapsed="false" customFormat="false" customHeight="false" hidden="false" ht="12.1" outlineLevel="0" r="210">
      <c r="A210" s="20" t="n">
        <v>44098.531111111</v>
      </c>
      <c r="B210" s="16" t="s">
        <v>244</v>
      </c>
      <c r="C210" s="16" t="s">
        <v>317</v>
      </c>
      <c r="D210" s="16" t="s">
        <v>215</v>
      </c>
      <c r="E210" s="16" t="s">
        <v>18</v>
      </c>
      <c r="F210" s="16" t="s">
        <v>20</v>
      </c>
      <c r="G210" s="7" t="n">
        <v>10</v>
      </c>
      <c r="H210" s="6" t="n">
        <v>374.65</v>
      </c>
      <c r="I210" s="6" t="n">
        <v>-3746.5</v>
      </c>
      <c r="J210" s="6" t="n">
        <v>-0</v>
      </c>
      <c r="K210" s="6" t="n">
        <v>-2.25</v>
      </c>
      <c r="L210" s="6" t="n">
        <v>-0.35</v>
      </c>
      <c r="M210" s="6"/>
      <c r="N210" s="6" t="s">
        <f>=I210+J210+K210+L210</f>
      </c>
      <c r="O210" s="16"/>
      <c r="P210" s="16" t="s">
        <v>279</v>
      </c>
    </row>
    <row collapsed="false" customFormat="false" customHeight="false" hidden="false" ht="12.1" outlineLevel="0" r="211">
      <c r="A211" s="21" t="n">
        <v>44106</v>
      </c>
      <c r="B211" s="22" t="s">
        <v>276</v>
      </c>
      <c r="C211" s="22" t="s">
        <v>83</v>
      </c>
      <c r="D211" s="22" t="s">
        <v>276</v>
      </c>
      <c r="E211" s="22" t="s">
        <v>276</v>
      </c>
      <c r="F211" s="22" t="s">
        <v>20</v>
      </c>
      <c r="G211" s="23" t="n">
        <v>1</v>
      </c>
      <c r="H211" s="24" t="n">
        <v>1669.31</v>
      </c>
      <c r="I211" s="24" t="n">
        <v>1669.31</v>
      </c>
      <c r="J211" s="24" t="n">
        <v>0</v>
      </c>
      <c r="K211" s="24" t="n">
        <v>-0</v>
      </c>
      <c r="L211" s="24" t="n">
        <v>-0</v>
      </c>
      <c r="M211" s="24"/>
      <c r="N211" s="6" t="s">
        <f>=I211+J211+K211+L211</f>
      </c>
      <c r="O211" s="22"/>
      <c r="P211" s="22" t="s">
        <v>277</v>
      </c>
    </row>
    <row collapsed="false" customFormat="false" customHeight="false" hidden="false" ht="12.1" outlineLevel="0" r="212">
      <c r="A212" s="25" t="n">
        <v>44106.431631944</v>
      </c>
      <c r="B212" s="26" t="s">
        <v>244</v>
      </c>
      <c r="C212" s="26" t="s">
        <v>317</v>
      </c>
      <c r="D212" s="26" t="s">
        <v>217</v>
      </c>
      <c r="E212" s="26" t="s">
        <v>18</v>
      </c>
      <c r="F212" s="26" t="s">
        <v>20</v>
      </c>
      <c r="G212" s="27" t="n">
        <v>-130</v>
      </c>
      <c r="H212" s="28" t="n">
        <v>379.75</v>
      </c>
      <c r="I212" s="28" t="n">
        <v>49367.5</v>
      </c>
      <c r="J212" s="28" t="n">
        <v>0</v>
      </c>
      <c r="K212" s="28" t="n">
        <v>-29.62</v>
      </c>
      <c r="L212" s="28" t="n">
        <v>-4.59</v>
      </c>
      <c r="M212" s="28"/>
      <c r="N212" s="6" t="s">
        <f>=I212+J212+K212+L212</f>
      </c>
      <c r="O212" s="26"/>
      <c r="P212" s="26" t="s">
        <v>279</v>
      </c>
    </row>
    <row collapsed="false" customFormat="false" customHeight="false" hidden="false" ht="12.1" outlineLevel="0" r="213">
      <c r="A213" s="25" t="n">
        <v>44106.431631944</v>
      </c>
      <c r="B213" s="26" t="s">
        <v>244</v>
      </c>
      <c r="C213" s="26" t="s">
        <v>317</v>
      </c>
      <c r="D213" s="26" t="s">
        <v>217</v>
      </c>
      <c r="E213" s="26" t="s">
        <v>18</v>
      </c>
      <c r="F213" s="26" t="s">
        <v>20</v>
      </c>
      <c r="G213" s="27" t="n">
        <v>-20</v>
      </c>
      <c r="H213" s="28" t="n">
        <v>379.8</v>
      </c>
      <c r="I213" s="28" t="n">
        <v>7596</v>
      </c>
      <c r="J213" s="28" t="n">
        <v>0</v>
      </c>
      <c r="K213" s="28" t="n">
        <v>-4.56</v>
      </c>
      <c r="L213" s="28" t="n">
        <v>-0.71</v>
      </c>
      <c r="M213" s="28"/>
      <c r="N213" s="6" t="s">
        <f>=I213+J213+K213+L213</f>
      </c>
      <c r="O213" s="26"/>
      <c r="P213" s="26" t="s">
        <v>279</v>
      </c>
    </row>
    <row collapsed="false" customFormat="false" customHeight="false" hidden="false" ht="12.1" outlineLevel="0" r="214">
      <c r="A214" s="25" t="n">
        <v>44106.431631944</v>
      </c>
      <c r="B214" s="26" t="s">
        <v>244</v>
      </c>
      <c r="C214" s="26" t="s">
        <v>317</v>
      </c>
      <c r="D214" s="26" t="s">
        <v>217</v>
      </c>
      <c r="E214" s="26" t="s">
        <v>18</v>
      </c>
      <c r="F214" s="26" t="s">
        <v>20</v>
      </c>
      <c r="G214" s="27" t="n">
        <v>-50</v>
      </c>
      <c r="H214" s="28" t="n">
        <v>379.8</v>
      </c>
      <c r="I214" s="28" t="n">
        <v>18990</v>
      </c>
      <c r="J214" s="28" t="n">
        <v>0</v>
      </c>
      <c r="K214" s="28" t="n">
        <v>-11.39</v>
      </c>
      <c r="L214" s="28" t="n">
        <v>-1.77</v>
      </c>
      <c r="M214" s="28"/>
      <c r="N214" s="6" t="s">
        <f>=I214+J214+K214+L214</f>
      </c>
      <c r="O214" s="26"/>
      <c r="P214" s="26" t="s">
        <v>279</v>
      </c>
    </row>
    <row collapsed="false" customFormat="false" customHeight="false" hidden="false" ht="12.1" outlineLevel="0" r="215">
      <c r="A215" s="20" t="n">
        <v>44106.438912037</v>
      </c>
      <c r="B215" s="16" t="s">
        <v>31</v>
      </c>
      <c r="C215" s="16" t="s">
        <v>280</v>
      </c>
      <c r="D215" s="16" t="s">
        <v>215</v>
      </c>
      <c r="E215" s="16" t="s">
        <v>18</v>
      </c>
      <c r="F215" s="16" t="s">
        <v>20</v>
      </c>
      <c r="G215" s="7" t="n">
        <v>350</v>
      </c>
      <c r="H215" s="6" t="n">
        <v>209.11</v>
      </c>
      <c r="I215" s="6" t="n">
        <v>-73188.5</v>
      </c>
      <c r="J215" s="6" t="n">
        <v>-0</v>
      </c>
      <c r="K215" s="6" t="n">
        <v>-43.91</v>
      </c>
      <c r="L215" s="6" t="n">
        <v>-6.8</v>
      </c>
      <c r="M215" s="6"/>
      <c r="N215" s="6" t="s">
        <f>=I215+J215+K215+L215</f>
      </c>
      <c r="O215" s="16"/>
      <c r="P215" s="16" t="s">
        <v>279</v>
      </c>
    </row>
    <row collapsed="false" customFormat="false" customHeight="false" hidden="false" ht="12.1" outlineLevel="0" r="216">
      <c r="A216" s="20" t="n">
        <v>44106.439236111</v>
      </c>
      <c r="B216" s="16" t="s">
        <v>31</v>
      </c>
      <c r="C216" s="16" t="s">
        <v>280</v>
      </c>
      <c r="D216" s="16" t="s">
        <v>215</v>
      </c>
      <c r="E216" s="16" t="s">
        <v>18</v>
      </c>
      <c r="F216" s="16" t="s">
        <v>20</v>
      </c>
      <c r="G216" s="7" t="n">
        <v>20</v>
      </c>
      <c r="H216" s="6" t="n">
        <v>208.99</v>
      </c>
      <c r="I216" s="6" t="n">
        <v>-4179.8</v>
      </c>
      <c r="J216" s="6" t="n">
        <v>-0</v>
      </c>
      <c r="K216" s="6" t="n">
        <v>-2.51</v>
      </c>
      <c r="L216" s="6" t="n">
        <v>-0.39</v>
      </c>
      <c r="M216" s="6"/>
      <c r="N216" s="6" t="s">
        <f>=I216+J216+K216+L216</f>
      </c>
      <c r="O216" s="16"/>
      <c r="P216" s="16" t="s">
        <v>279</v>
      </c>
    </row>
    <row collapsed="false" customFormat="false" customHeight="false" hidden="false" ht="12.1" outlineLevel="0" r="217">
      <c r="A217" s="21" t="n">
        <v>44127</v>
      </c>
      <c r="B217" s="22" t="s">
        <v>294</v>
      </c>
      <c r="C217" s="22" t="s">
        <v>320</v>
      </c>
      <c r="D217" s="22" t="s">
        <v>294</v>
      </c>
      <c r="E217" s="22" t="s">
        <v>294</v>
      </c>
      <c r="F217" s="22" t="s">
        <v>20</v>
      </c>
      <c r="G217" s="23" t="n">
        <v>1</v>
      </c>
      <c r="H217" s="24" t="n">
        <v>1331.1</v>
      </c>
      <c r="I217" s="24" t="n">
        <v>1331.1</v>
      </c>
      <c r="J217" s="24" t="n">
        <v>0</v>
      </c>
      <c r="K217" s="24" t="n">
        <v>-0</v>
      </c>
      <c r="L217" s="24" t="n">
        <v>-0</v>
      </c>
      <c r="M217" s="24"/>
      <c r="N217" s="6" t="s">
        <f>=I217+J217+K217+L217</f>
      </c>
      <c r="O217" s="22"/>
      <c r="P217" s="22" t="s">
        <v>277</v>
      </c>
    </row>
    <row collapsed="false" customFormat="false" customHeight="false" hidden="false" ht="12.1" outlineLevel="0" r="218">
      <c r="A218" s="25" t="n">
        <v>44127.737048611</v>
      </c>
      <c r="B218" s="26" t="s">
        <v>242</v>
      </c>
      <c r="C218" s="26" t="s">
        <v>307</v>
      </c>
      <c r="D218" s="26" t="s">
        <v>217</v>
      </c>
      <c r="E218" s="26" t="s">
        <v>18</v>
      </c>
      <c r="F218" s="26" t="s">
        <v>20</v>
      </c>
      <c r="G218" s="27" t="n">
        <v>-170</v>
      </c>
      <c r="H218" s="28" t="n">
        <v>60.32</v>
      </c>
      <c r="I218" s="28" t="n">
        <v>10254.4</v>
      </c>
      <c r="J218" s="28" t="n">
        <v>0</v>
      </c>
      <c r="K218" s="28" t="n">
        <v>-6.15</v>
      </c>
      <c r="L218" s="28" t="n">
        <v>-0.96</v>
      </c>
      <c r="M218" s="28"/>
      <c r="N218" s="6" t="s">
        <f>=I218+J218+K218+L218</f>
      </c>
      <c r="O218" s="26"/>
      <c r="P218" s="26" t="s">
        <v>279</v>
      </c>
    </row>
    <row collapsed="false" customFormat="false" customHeight="false" hidden="false" ht="12.1" outlineLevel="0" r="219">
      <c r="A219" s="25" t="n">
        <v>44127.737048611</v>
      </c>
      <c r="B219" s="26" t="s">
        <v>242</v>
      </c>
      <c r="C219" s="26" t="s">
        <v>307</v>
      </c>
      <c r="D219" s="26" t="s">
        <v>217</v>
      </c>
      <c r="E219" s="26" t="s">
        <v>18</v>
      </c>
      <c r="F219" s="26" t="s">
        <v>20</v>
      </c>
      <c r="G219" s="27" t="n">
        <v>-10</v>
      </c>
      <c r="H219" s="28" t="n">
        <v>60.34</v>
      </c>
      <c r="I219" s="28" t="n">
        <v>603.4</v>
      </c>
      <c r="J219" s="28" t="n">
        <v>0</v>
      </c>
      <c r="K219" s="28" t="n">
        <v>-0.36</v>
      </c>
      <c r="L219" s="28" t="n">
        <v>-0.05</v>
      </c>
      <c r="M219" s="28"/>
      <c r="N219" s="6" t="s">
        <f>=I219+J219+K219+L219</f>
      </c>
      <c r="O219" s="26"/>
      <c r="P219" s="26" t="s">
        <v>279</v>
      </c>
    </row>
    <row collapsed="false" customFormat="false" customHeight="false" hidden="false" ht="12.1" outlineLevel="0" r="220">
      <c r="A220" s="25" t="n">
        <v>44127.737048611</v>
      </c>
      <c r="B220" s="26" t="s">
        <v>242</v>
      </c>
      <c r="C220" s="26" t="s">
        <v>307</v>
      </c>
      <c r="D220" s="26" t="s">
        <v>217</v>
      </c>
      <c r="E220" s="26" t="s">
        <v>18</v>
      </c>
      <c r="F220" s="26" t="s">
        <v>20</v>
      </c>
      <c r="G220" s="27" t="n">
        <v>-10</v>
      </c>
      <c r="H220" s="28" t="n">
        <v>60.34</v>
      </c>
      <c r="I220" s="28" t="n">
        <v>603.4</v>
      </c>
      <c r="J220" s="28" t="n">
        <v>0</v>
      </c>
      <c r="K220" s="28" t="n">
        <v>-0.36</v>
      </c>
      <c r="L220" s="28" t="n">
        <v>-0.05</v>
      </c>
      <c r="M220" s="28"/>
      <c r="N220" s="6" t="s">
        <f>=I220+J220+K220+L220</f>
      </c>
      <c r="O220" s="26"/>
      <c r="P220" s="26" t="s">
        <v>279</v>
      </c>
    </row>
    <row collapsed="false" customFormat="false" customHeight="false" hidden="false" ht="12.1" outlineLevel="0" r="221">
      <c r="A221" s="25" t="n">
        <v>44127.737048611</v>
      </c>
      <c r="B221" s="26" t="s">
        <v>242</v>
      </c>
      <c r="C221" s="26" t="s">
        <v>307</v>
      </c>
      <c r="D221" s="26" t="s">
        <v>217</v>
      </c>
      <c r="E221" s="26" t="s">
        <v>18</v>
      </c>
      <c r="F221" s="26" t="s">
        <v>20</v>
      </c>
      <c r="G221" s="27" t="n">
        <v>-80</v>
      </c>
      <c r="H221" s="28" t="n">
        <v>60.34</v>
      </c>
      <c r="I221" s="28" t="n">
        <v>4827.2</v>
      </c>
      <c r="J221" s="28" t="n">
        <v>0</v>
      </c>
      <c r="K221" s="28" t="n">
        <v>-2.9</v>
      </c>
      <c r="L221" s="28" t="n">
        <v>-0.45</v>
      </c>
      <c r="M221" s="28"/>
      <c r="N221" s="6" t="s">
        <f>=I221+J221+K221+L221</f>
      </c>
      <c r="O221" s="26"/>
      <c r="P221" s="26" t="s">
        <v>279</v>
      </c>
    </row>
    <row collapsed="false" customFormat="false" customHeight="false" hidden="false" ht="12.1" outlineLevel="0" r="222">
      <c r="A222" s="25" t="n">
        <v>44127.737048611</v>
      </c>
      <c r="B222" s="26" t="s">
        <v>242</v>
      </c>
      <c r="C222" s="26" t="s">
        <v>307</v>
      </c>
      <c r="D222" s="26" t="s">
        <v>217</v>
      </c>
      <c r="E222" s="26" t="s">
        <v>18</v>
      </c>
      <c r="F222" s="26" t="s">
        <v>20</v>
      </c>
      <c r="G222" s="27" t="n">
        <v>-480</v>
      </c>
      <c r="H222" s="28" t="n">
        <v>60.36</v>
      </c>
      <c r="I222" s="28" t="n">
        <v>28972.8</v>
      </c>
      <c r="J222" s="28" t="n">
        <v>0</v>
      </c>
      <c r="K222" s="28" t="n">
        <v>-17.39</v>
      </c>
      <c r="L222" s="28" t="n">
        <v>-2.7</v>
      </c>
      <c r="M222" s="28"/>
      <c r="N222" s="6" t="s">
        <f>=I222+J222+K222+L222</f>
      </c>
      <c r="O222" s="26"/>
      <c r="P222" s="26" t="s">
        <v>279</v>
      </c>
    </row>
    <row collapsed="false" customFormat="false" customHeight="false" hidden="false" ht="12.1" outlineLevel="0" r="223">
      <c r="A223" s="20" t="n">
        <v>44127.77431713</v>
      </c>
      <c r="B223" s="16" t="s">
        <v>231</v>
      </c>
      <c r="C223" s="16" t="s">
        <v>292</v>
      </c>
      <c r="D223" s="16" t="s">
        <v>215</v>
      </c>
      <c r="E223" s="16" t="s">
        <v>18</v>
      </c>
      <c r="F223" s="16" t="s">
        <v>20</v>
      </c>
      <c r="G223" s="7" t="n">
        <v>740</v>
      </c>
      <c r="H223" s="6" t="n">
        <v>59.68</v>
      </c>
      <c r="I223" s="6" t="n">
        <v>-44163.2</v>
      </c>
      <c r="J223" s="6" t="n">
        <v>-0</v>
      </c>
      <c r="K223" s="6" t="n">
        <v>-26.5</v>
      </c>
      <c r="L223" s="6" t="n">
        <v>-4.11</v>
      </c>
      <c r="M223" s="6"/>
      <c r="N223" s="6" t="s">
        <f>=I223+J223+K223+L223</f>
      </c>
      <c r="O223" s="16"/>
      <c r="P223" s="16" t="s">
        <v>279</v>
      </c>
    </row>
    <row collapsed="false" customFormat="false" customHeight="false" hidden="false" ht="12.1" outlineLevel="0" r="224">
      <c r="A224" s="20" t="n">
        <v>44127.774594907</v>
      </c>
      <c r="B224" s="16" t="s">
        <v>231</v>
      </c>
      <c r="C224" s="16" t="s">
        <v>292</v>
      </c>
      <c r="D224" s="16" t="s">
        <v>215</v>
      </c>
      <c r="E224" s="16" t="s">
        <v>18</v>
      </c>
      <c r="F224" s="16" t="s">
        <v>20</v>
      </c>
      <c r="G224" s="7" t="n">
        <v>40</v>
      </c>
      <c r="H224" s="6" t="n">
        <v>59.68</v>
      </c>
      <c r="I224" s="6" t="n">
        <v>-2387.2</v>
      </c>
      <c r="J224" s="6" t="n">
        <v>-0</v>
      </c>
      <c r="K224" s="6" t="n">
        <v>-1.43</v>
      </c>
      <c r="L224" s="6" t="n">
        <v>-0.22</v>
      </c>
      <c r="M224" s="6"/>
      <c r="N224" s="6" t="s">
        <f>=I224+J224+K224+L224</f>
      </c>
      <c r="O224" s="16"/>
      <c r="P224" s="16" t="s">
        <v>279</v>
      </c>
    </row>
    <row collapsed="false" customFormat="false" customHeight="false" hidden="false" ht="12.1" outlineLevel="0" r="225">
      <c r="A225" s="21" t="n">
        <v>44130</v>
      </c>
      <c r="B225" s="22" t="s">
        <v>276</v>
      </c>
      <c r="C225" s="22" t="s">
        <v>83</v>
      </c>
      <c r="D225" s="22" t="s">
        <v>276</v>
      </c>
      <c r="E225" s="22" t="s">
        <v>276</v>
      </c>
      <c r="F225" s="22" t="s">
        <v>20</v>
      </c>
      <c r="G225" s="23" t="n">
        <v>1</v>
      </c>
      <c r="H225" s="24" t="n">
        <v>11654.74</v>
      </c>
      <c r="I225" s="24" t="n">
        <v>11654.74</v>
      </c>
      <c r="J225" s="24" t="n">
        <v>0</v>
      </c>
      <c r="K225" s="24" t="n">
        <v>-0</v>
      </c>
      <c r="L225" s="24" t="n">
        <v>-0</v>
      </c>
      <c r="M225" s="24"/>
      <c r="N225" s="6" t="s">
        <f>=I225+J225+K225+L225</f>
      </c>
      <c r="O225" s="22"/>
      <c r="P225" s="22" t="s">
        <v>277</v>
      </c>
    </row>
    <row collapsed="false" customFormat="false" customHeight="false" hidden="false" ht="12.1" outlineLevel="0" r="226">
      <c r="A226" s="25" t="n">
        <v>44130.460497685</v>
      </c>
      <c r="B226" s="26" t="s">
        <v>31</v>
      </c>
      <c r="C226" s="26" t="s">
        <v>280</v>
      </c>
      <c r="D226" s="26" t="s">
        <v>217</v>
      </c>
      <c r="E226" s="26" t="s">
        <v>18</v>
      </c>
      <c r="F226" s="26" t="s">
        <v>20</v>
      </c>
      <c r="G226" s="27" t="n">
        <v>-370</v>
      </c>
      <c r="H226" s="28" t="n">
        <v>211.88</v>
      </c>
      <c r="I226" s="28" t="n">
        <v>78395.6</v>
      </c>
      <c r="J226" s="28" t="n">
        <v>0</v>
      </c>
      <c r="K226" s="28" t="n">
        <v>-47.04</v>
      </c>
      <c r="L226" s="28" t="n">
        <v>-7.29</v>
      </c>
      <c r="M226" s="28"/>
      <c r="N226" s="6" t="s">
        <f>=I226+J226+K226+L226</f>
      </c>
      <c r="O226" s="26"/>
      <c r="P226" s="26" t="s">
        <v>279</v>
      </c>
    </row>
    <row collapsed="false" customFormat="false" customHeight="false" hidden="false" ht="12.1" outlineLevel="0" r="227">
      <c r="A227" s="20" t="n">
        <v>44130.481261574</v>
      </c>
      <c r="B227" s="16" t="s">
        <v>245</v>
      </c>
      <c r="C227" s="16" t="s">
        <v>321</v>
      </c>
      <c r="D227" s="16" t="s">
        <v>215</v>
      </c>
      <c r="E227" s="16" t="s">
        <v>18</v>
      </c>
      <c r="F227" s="16" t="s">
        <v>20</v>
      </c>
      <c r="G227" s="7" t="n">
        <v>50</v>
      </c>
      <c r="H227" s="6" t="n">
        <v>676.7</v>
      </c>
      <c r="I227" s="6" t="n">
        <v>-33835</v>
      </c>
      <c r="J227" s="6" t="n">
        <v>-0</v>
      </c>
      <c r="K227" s="6" t="n">
        <v>-20.3</v>
      </c>
      <c r="L227" s="6" t="n">
        <v>-3.15</v>
      </c>
      <c r="M227" s="6"/>
      <c r="N227" s="6" t="s">
        <f>=I227+J227+K227+L227</f>
      </c>
      <c r="O227" s="16"/>
      <c r="P227" s="16" t="s">
        <v>279</v>
      </c>
    </row>
    <row collapsed="false" customFormat="false" customHeight="false" hidden="false" ht="12.1" outlineLevel="0" r="228">
      <c r="A228" s="20" t="n">
        <v>44130.481261574</v>
      </c>
      <c r="B228" s="16" t="s">
        <v>245</v>
      </c>
      <c r="C228" s="16" t="s">
        <v>321</v>
      </c>
      <c r="D228" s="16" t="s">
        <v>215</v>
      </c>
      <c r="E228" s="16" t="s">
        <v>18</v>
      </c>
      <c r="F228" s="16" t="s">
        <v>20</v>
      </c>
      <c r="G228" s="7" t="n">
        <v>70</v>
      </c>
      <c r="H228" s="6" t="n">
        <v>676.6</v>
      </c>
      <c r="I228" s="6" t="n">
        <v>-47362</v>
      </c>
      <c r="J228" s="6" t="n">
        <v>-0</v>
      </c>
      <c r="K228" s="6" t="n">
        <v>-28.42</v>
      </c>
      <c r="L228" s="6" t="n">
        <v>-4.4</v>
      </c>
      <c r="M228" s="6"/>
      <c r="N228" s="6" t="s">
        <f>=I228+J228+K228+L228</f>
      </c>
      <c r="O228" s="16"/>
      <c r="P228" s="16" t="s">
        <v>279</v>
      </c>
    </row>
    <row collapsed="false" customFormat="false" customHeight="false" hidden="false" ht="12.1" outlineLevel="0" r="229">
      <c r="A229" s="20" t="n">
        <v>44130.481631944</v>
      </c>
      <c r="B229" s="16" t="s">
        <v>245</v>
      </c>
      <c r="C229" s="16" t="s">
        <v>321</v>
      </c>
      <c r="D229" s="16" t="s">
        <v>215</v>
      </c>
      <c r="E229" s="16" t="s">
        <v>18</v>
      </c>
      <c r="F229" s="16" t="s">
        <v>20</v>
      </c>
      <c r="G229" s="7" t="n">
        <v>10</v>
      </c>
      <c r="H229" s="6" t="n">
        <v>677.1</v>
      </c>
      <c r="I229" s="6" t="n">
        <v>-6771</v>
      </c>
      <c r="J229" s="6" t="n">
        <v>-0</v>
      </c>
      <c r="K229" s="6" t="n">
        <v>-4.06</v>
      </c>
      <c r="L229" s="6" t="n">
        <v>-0.63</v>
      </c>
      <c r="M229" s="6"/>
      <c r="N229" s="6" t="s">
        <f>=I229+J229+K229+L229</f>
      </c>
      <c r="O229" s="16"/>
      <c r="P229" s="16" t="s">
        <v>279</v>
      </c>
    </row>
    <row collapsed="false" customFormat="false" customHeight="false" hidden="false" ht="12.1" outlineLevel="0" r="230">
      <c r="A230" s="25" t="n">
        <v>44131.425185185</v>
      </c>
      <c r="B230" s="26" t="s">
        <v>245</v>
      </c>
      <c r="C230" s="26" t="s">
        <v>321</v>
      </c>
      <c r="D230" s="26" t="s">
        <v>217</v>
      </c>
      <c r="E230" s="26" t="s">
        <v>18</v>
      </c>
      <c r="F230" s="26" t="s">
        <v>20</v>
      </c>
      <c r="G230" s="27" t="n">
        <v>-10</v>
      </c>
      <c r="H230" s="28" t="n">
        <v>685.2</v>
      </c>
      <c r="I230" s="28" t="n">
        <v>6852</v>
      </c>
      <c r="J230" s="28" t="n">
        <v>0</v>
      </c>
      <c r="K230" s="28" t="n">
        <v>-4.11</v>
      </c>
      <c r="L230" s="28" t="n">
        <v>-0.64</v>
      </c>
      <c r="M230" s="28"/>
      <c r="N230" s="6" t="s">
        <f>=I230+J230+K230+L230</f>
      </c>
      <c r="O230" s="26"/>
      <c r="P230" s="26" t="s">
        <v>279</v>
      </c>
    </row>
    <row collapsed="false" customFormat="false" customHeight="false" hidden="false" ht="12.1" outlineLevel="0" r="231">
      <c r="A231" s="25" t="n">
        <v>44131.425185185</v>
      </c>
      <c r="B231" s="26" t="s">
        <v>245</v>
      </c>
      <c r="C231" s="26" t="s">
        <v>321</v>
      </c>
      <c r="D231" s="26" t="s">
        <v>217</v>
      </c>
      <c r="E231" s="26" t="s">
        <v>18</v>
      </c>
      <c r="F231" s="26" t="s">
        <v>20</v>
      </c>
      <c r="G231" s="27" t="n">
        <v>-60</v>
      </c>
      <c r="H231" s="28" t="n">
        <v>685.3</v>
      </c>
      <c r="I231" s="28" t="n">
        <v>41118</v>
      </c>
      <c r="J231" s="28" t="n">
        <v>0</v>
      </c>
      <c r="K231" s="28" t="n">
        <v>-24.67</v>
      </c>
      <c r="L231" s="28" t="n">
        <v>-3.83</v>
      </c>
      <c r="M231" s="28"/>
      <c r="N231" s="6" t="s">
        <f>=I231+J231+K231+L231</f>
      </c>
      <c r="O231" s="26"/>
      <c r="P231" s="26" t="s">
        <v>279</v>
      </c>
    </row>
    <row collapsed="false" customFormat="false" customHeight="false" hidden="false" ht="12.1" outlineLevel="0" r="232">
      <c r="A232" s="25" t="n">
        <v>44131.425185185</v>
      </c>
      <c r="B232" s="26" t="s">
        <v>245</v>
      </c>
      <c r="C232" s="26" t="s">
        <v>321</v>
      </c>
      <c r="D232" s="26" t="s">
        <v>217</v>
      </c>
      <c r="E232" s="26" t="s">
        <v>18</v>
      </c>
      <c r="F232" s="26" t="s">
        <v>20</v>
      </c>
      <c r="G232" s="27" t="n">
        <v>-20</v>
      </c>
      <c r="H232" s="28" t="n">
        <v>685.4</v>
      </c>
      <c r="I232" s="28" t="n">
        <v>13708</v>
      </c>
      <c r="J232" s="28" t="n">
        <v>0</v>
      </c>
      <c r="K232" s="28" t="n">
        <v>-8.23</v>
      </c>
      <c r="L232" s="28" t="n">
        <v>-1.27</v>
      </c>
      <c r="M232" s="28"/>
      <c r="N232" s="6" t="s">
        <f>=I232+J232+K232+L232</f>
      </c>
      <c r="O232" s="26"/>
      <c r="P232" s="26" t="s">
        <v>279</v>
      </c>
    </row>
    <row collapsed="false" customFormat="false" customHeight="false" hidden="false" ht="12.1" outlineLevel="0" r="233">
      <c r="A233" s="25" t="n">
        <v>44131.425185185</v>
      </c>
      <c r="B233" s="26" t="s">
        <v>245</v>
      </c>
      <c r="C233" s="26" t="s">
        <v>321</v>
      </c>
      <c r="D233" s="26" t="s">
        <v>217</v>
      </c>
      <c r="E233" s="26" t="s">
        <v>18</v>
      </c>
      <c r="F233" s="26" t="s">
        <v>20</v>
      </c>
      <c r="G233" s="27" t="n">
        <v>-10</v>
      </c>
      <c r="H233" s="28" t="n">
        <v>685.5</v>
      </c>
      <c r="I233" s="28" t="n">
        <v>6855</v>
      </c>
      <c r="J233" s="28" t="n">
        <v>0</v>
      </c>
      <c r="K233" s="28" t="n">
        <v>-4.11</v>
      </c>
      <c r="L233" s="28" t="n">
        <v>-0.64</v>
      </c>
      <c r="M233" s="28"/>
      <c r="N233" s="6" t="s">
        <f>=I233+J233+K233+L233</f>
      </c>
      <c r="O233" s="26"/>
      <c r="P233" s="26" t="s">
        <v>279</v>
      </c>
    </row>
    <row collapsed="false" customFormat="false" customHeight="false" hidden="false" ht="12.1" outlineLevel="0" r="234">
      <c r="A234" s="25" t="n">
        <v>44131.425185185</v>
      </c>
      <c r="B234" s="26" t="s">
        <v>245</v>
      </c>
      <c r="C234" s="26" t="s">
        <v>321</v>
      </c>
      <c r="D234" s="26" t="s">
        <v>217</v>
      </c>
      <c r="E234" s="26" t="s">
        <v>18</v>
      </c>
      <c r="F234" s="26" t="s">
        <v>20</v>
      </c>
      <c r="G234" s="27" t="n">
        <v>-30</v>
      </c>
      <c r="H234" s="28" t="n">
        <v>685.6</v>
      </c>
      <c r="I234" s="28" t="n">
        <v>20568</v>
      </c>
      <c r="J234" s="28" t="n">
        <v>0</v>
      </c>
      <c r="K234" s="28" t="n">
        <v>-12.34</v>
      </c>
      <c r="L234" s="28" t="n">
        <v>-1.91</v>
      </c>
      <c r="M234" s="28"/>
      <c r="N234" s="6" t="s">
        <f>=I234+J234+K234+L234</f>
      </c>
      <c r="O234" s="26"/>
      <c r="P234" s="26" t="s">
        <v>279</v>
      </c>
    </row>
    <row collapsed="false" customFormat="false" customHeight="false" hidden="false" ht="12.1" outlineLevel="0" r="235">
      <c r="A235" s="20" t="n">
        <v>44131.428599537</v>
      </c>
      <c r="B235" s="16" t="s">
        <v>246</v>
      </c>
      <c r="C235" s="16" t="s">
        <v>322</v>
      </c>
      <c r="D235" s="16" t="s">
        <v>215</v>
      </c>
      <c r="E235" s="16" t="s">
        <v>18</v>
      </c>
      <c r="F235" s="16" t="s">
        <v>20</v>
      </c>
      <c r="G235" s="7" t="n">
        <v>90</v>
      </c>
      <c r="H235" s="6" t="n">
        <v>280.6</v>
      </c>
      <c r="I235" s="6" t="n">
        <v>-25254</v>
      </c>
      <c r="J235" s="6" t="n">
        <v>-0</v>
      </c>
      <c r="K235" s="6" t="n">
        <v>-15.15</v>
      </c>
      <c r="L235" s="6" t="n">
        <v>-2.35</v>
      </c>
      <c r="M235" s="6"/>
      <c r="N235" s="6" t="s">
        <f>=I235+J235+K235+L235</f>
      </c>
      <c r="O235" s="16"/>
      <c r="P235" s="16" t="s">
        <v>279</v>
      </c>
    </row>
    <row collapsed="false" customFormat="false" customHeight="false" hidden="false" ht="12.1" outlineLevel="0" r="236">
      <c r="A236" s="20" t="n">
        <v>44131.428599537</v>
      </c>
      <c r="B236" s="16" t="s">
        <v>246</v>
      </c>
      <c r="C236" s="16" t="s">
        <v>322</v>
      </c>
      <c r="D236" s="16" t="s">
        <v>215</v>
      </c>
      <c r="E236" s="16" t="s">
        <v>18</v>
      </c>
      <c r="F236" s="16" t="s">
        <v>20</v>
      </c>
      <c r="G236" s="7" t="n">
        <v>210</v>
      </c>
      <c r="H236" s="6" t="n">
        <v>280.55</v>
      </c>
      <c r="I236" s="6" t="n">
        <v>-58915.5</v>
      </c>
      <c r="J236" s="6" t="n">
        <v>-0</v>
      </c>
      <c r="K236" s="6" t="n">
        <v>-35.35</v>
      </c>
      <c r="L236" s="6" t="n">
        <v>-5.48</v>
      </c>
      <c r="M236" s="6"/>
      <c r="N236" s="6" t="s">
        <f>=I236+J236+K236+L236</f>
      </c>
      <c r="O236" s="16"/>
      <c r="P236" s="16" t="s">
        <v>279</v>
      </c>
    </row>
    <row collapsed="false" customFormat="false" customHeight="false" hidden="false" ht="12.1" outlineLevel="0" r="237">
      <c r="A237" s="20" t="n">
        <v>44131.42875</v>
      </c>
      <c r="B237" s="16" t="s">
        <v>246</v>
      </c>
      <c r="C237" s="16" t="s">
        <v>322</v>
      </c>
      <c r="D237" s="16" t="s">
        <v>215</v>
      </c>
      <c r="E237" s="16" t="s">
        <v>18</v>
      </c>
      <c r="F237" s="16" t="s">
        <v>20</v>
      </c>
      <c r="G237" s="7" t="n">
        <v>20</v>
      </c>
      <c r="H237" s="6" t="n">
        <v>280.6</v>
      </c>
      <c r="I237" s="6" t="n">
        <v>-5612</v>
      </c>
      <c r="J237" s="6" t="n">
        <v>-0</v>
      </c>
      <c r="K237" s="6" t="n">
        <v>-3.37</v>
      </c>
      <c r="L237" s="6" t="n">
        <v>-0.52</v>
      </c>
      <c r="M237" s="6"/>
      <c r="N237" s="6" t="s">
        <f>=I237+J237+K237+L237</f>
      </c>
      <c r="O237" s="16"/>
      <c r="P237" s="16" t="s">
        <v>279</v>
      </c>
    </row>
    <row collapsed="false" customFormat="false" customHeight="false" hidden="false" ht="12.1" outlineLevel="0" r="238">
      <c r="A238" s="25" t="n">
        <v>44141.417118056</v>
      </c>
      <c r="B238" s="26" t="s">
        <v>246</v>
      </c>
      <c r="C238" s="26" t="s">
        <v>322</v>
      </c>
      <c r="D238" s="26" t="s">
        <v>217</v>
      </c>
      <c r="E238" s="26" t="s">
        <v>18</v>
      </c>
      <c r="F238" s="26" t="s">
        <v>20</v>
      </c>
      <c r="G238" s="27" t="n">
        <v>-320</v>
      </c>
      <c r="H238" s="28" t="n">
        <v>285.25</v>
      </c>
      <c r="I238" s="28" t="n">
        <v>91280</v>
      </c>
      <c r="J238" s="28" t="n">
        <v>0</v>
      </c>
      <c r="K238" s="28" t="n">
        <v>-54.77</v>
      </c>
      <c r="L238" s="28" t="n">
        <v>-8.49</v>
      </c>
      <c r="M238" s="28"/>
      <c r="N238" s="6" t="s">
        <f>=I238+J238+K238+L238</f>
      </c>
      <c r="O238" s="26"/>
      <c r="P238" s="26" t="s">
        <v>279</v>
      </c>
    </row>
    <row collapsed="false" customFormat="false" customHeight="false" hidden="false" ht="12.1" outlineLevel="0" r="239">
      <c r="A239" s="20" t="n">
        <v>44141.434247685</v>
      </c>
      <c r="B239" s="16" t="s">
        <v>247</v>
      </c>
      <c r="C239" s="16" t="s">
        <v>323</v>
      </c>
      <c r="D239" s="16" t="s">
        <v>215</v>
      </c>
      <c r="E239" s="16" t="s">
        <v>324</v>
      </c>
      <c r="F239" s="16" t="s">
        <v>20</v>
      </c>
      <c r="G239" s="7" t="n">
        <v>250</v>
      </c>
      <c r="H239" s="6" t="n">
        <v>29.7</v>
      </c>
      <c r="I239" s="6" t="n">
        <v>-7425</v>
      </c>
      <c r="J239" s="6" t="n">
        <v>-0</v>
      </c>
      <c r="K239" s="6" t="n">
        <v>-4.46</v>
      </c>
      <c r="L239" s="6" t="n">
        <v>-0.69</v>
      </c>
      <c r="M239" s="6"/>
      <c r="N239" s="6" t="s">
        <f>=I239+J239+K239+L239</f>
      </c>
      <c r="O239" s="16"/>
      <c r="P239" s="16" t="s">
        <v>279</v>
      </c>
    </row>
    <row collapsed="false" customFormat="false" customHeight="false" hidden="false" ht="12.1" outlineLevel="0" r="240">
      <c r="A240" s="20" t="n">
        <v>44141.434247685</v>
      </c>
      <c r="B240" s="16" t="s">
        <v>247</v>
      </c>
      <c r="C240" s="16" t="s">
        <v>323</v>
      </c>
      <c r="D240" s="16" t="s">
        <v>215</v>
      </c>
      <c r="E240" s="16" t="s">
        <v>324</v>
      </c>
      <c r="F240" s="16" t="s">
        <v>20</v>
      </c>
      <c r="G240" s="7" t="n">
        <v>310</v>
      </c>
      <c r="H240" s="6" t="n">
        <v>29.7</v>
      </c>
      <c r="I240" s="6" t="n">
        <v>-9207</v>
      </c>
      <c r="J240" s="6" t="n">
        <v>-0</v>
      </c>
      <c r="K240" s="6" t="n">
        <v>-5.52</v>
      </c>
      <c r="L240" s="6" t="n">
        <v>-0.85</v>
      </c>
      <c r="M240" s="6"/>
      <c r="N240" s="6" t="s">
        <f>=I240+J240+K240+L240</f>
      </c>
      <c r="O240" s="16"/>
      <c r="P240" s="16" t="s">
        <v>279</v>
      </c>
    </row>
    <row collapsed="false" customFormat="false" customHeight="false" hidden="false" ht="12.1" outlineLevel="0" r="241">
      <c r="A241" s="20" t="n">
        <v>44141.434247685</v>
      </c>
      <c r="B241" s="16" t="s">
        <v>247</v>
      </c>
      <c r="C241" s="16" t="s">
        <v>323</v>
      </c>
      <c r="D241" s="16" t="s">
        <v>215</v>
      </c>
      <c r="E241" s="16" t="s">
        <v>324</v>
      </c>
      <c r="F241" s="16" t="s">
        <v>20</v>
      </c>
      <c r="G241" s="7" t="n">
        <v>110</v>
      </c>
      <c r="H241" s="6" t="n">
        <v>29.7</v>
      </c>
      <c r="I241" s="6" t="n">
        <v>-3267</v>
      </c>
      <c r="J241" s="6" t="n">
        <v>-0</v>
      </c>
      <c r="K241" s="6" t="n">
        <v>-1.96</v>
      </c>
      <c r="L241" s="6" t="n">
        <v>-0.3</v>
      </c>
      <c r="M241" s="6"/>
      <c r="N241" s="6" t="s">
        <f>=I241+J241+K241+L241</f>
      </c>
      <c r="O241" s="16"/>
      <c r="P241" s="16" t="s">
        <v>279</v>
      </c>
    </row>
    <row collapsed="false" customFormat="false" customHeight="false" hidden="false" ht="12.1" outlineLevel="0" r="242">
      <c r="A242" s="20" t="n">
        <v>44141.434247685</v>
      </c>
      <c r="B242" s="16" t="s">
        <v>247</v>
      </c>
      <c r="C242" s="16" t="s">
        <v>323</v>
      </c>
      <c r="D242" s="16" t="s">
        <v>215</v>
      </c>
      <c r="E242" s="16" t="s">
        <v>324</v>
      </c>
      <c r="F242" s="16" t="s">
        <v>20</v>
      </c>
      <c r="G242" s="7" t="n">
        <v>100</v>
      </c>
      <c r="H242" s="6" t="n">
        <v>29.7</v>
      </c>
      <c r="I242" s="6" t="n">
        <v>-2970</v>
      </c>
      <c r="J242" s="6" t="n">
        <v>-0</v>
      </c>
      <c r="K242" s="6" t="n">
        <v>-1.78</v>
      </c>
      <c r="L242" s="6" t="n">
        <v>-0.28</v>
      </c>
      <c r="M242" s="6"/>
      <c r="N242" s="6" t="s">
        <f>=I242+J242+K242+L242</f>
      </c>
      <c r="O242" s="16"/>
      <c r="P242" s="16" t="s">
        <v>279</v>
      </c>
    </row>
    <row collapsed="false" customFormat="false" customHeight="false" hidden="false" ht="12.1" outlineLevel="0" r="243">
      <c r="A243" s="20" t="n">
        <v>44141.434247685</v>
      </c>
      <c r="B243" s="16" t="s">
        <v>247</v>
      </c>
      <c r="C243" s="16" t="s">
        <v>323</v>
      </c>
      <c r="D243" s="16" t="s">
        <v>215</v>
      </c>
      <c r="E243" s="16" t="s">
        <v>324</v>
      </c>
      <c r="F243" s="16" t="s">
        <v>20</v>
      </c>
      <c r="G243" s="7" t="n">
        <v>100</v>
      </c>
      <c r="H243" s="6" t="n">
        <v>29.7</v>
      </c>
      <c r="I243" s="6" t="n">
        <v>-2970</v>
      </c>
      <c r="J243" s="6" t="n">
        <v>-0</v>
      </c>
      <c r="K243" s="6" t="n">
        <v>-1.78</v>
      </c>
      <c r="L243" s="6" t="n">
        <v>-0.28</v>
      </c>
      <c r="M243" s="6"/>
      <c r="N243" s="6" t="s">
        <f>=I243+J243+K243+L243</f>
      </c>
      <c r="O243" s="16"/>
      <c r="P243" s="16" t="s">
        <v>279</v>
      </c>
    </row>
    <row collapsed="false" customFormat="false" customHeight="false" hidden="false" ht="12.1" outlineLevel="0" r="244">
      <c r="A244" s="20" t="n">
        <v>44141.434247685</v>
      </c>
      <c r="B244" s="16" t="s">
        <v>247</v>
      </c>
      <c r="C244" s="16" t="s">
        <v>323</v>
      </c>
      <c r="D244" s="16" t="s">
        <v>215</v>
      </c>
      <c r="E244" s="16" t="s">
        <v>324</v>
      </c>
      <c r="F244" s="16" t="s">
        <v>20</v>
      </c>
      <c r="G244" s="7" t="n">
        <v>520</v>
      </c>
      <c r="H244" s="6" t="n">
        <v>29.7</v>
      </c>
      <c r="I244" s="6" t="n">
        <v>-15444</v>
      </c>
      <c r="J244" s="6" t="n">
        <v>-0</v>
      </c>
      <c r="K244" s="6" t="n">
        <v>-9.27</v>
      </c>
      <c r="L244" s="6" t="n">
        <v>-1.44</v>
      </c>
      <c r="M244" s="6"/>
      <c r="N244" s="6" t="s">
        <f>=I244+J244+K244+L244</f>
      </c>
      <c r="O244" s="16"/>
      <c r="P244" s="16" t="s">
        <v>279</v>
      </c>
    </row>
    <row collapsed="false" customFormat="false" customHeight="false" hidden="false" ht="12.1" outlineLevel="0" r="245">
      <c r="A245" s="20" t="n">
        <v>44141.434247685</v>
      </c>
      <c r="B245" s="16" t="s">
        <v>247</v>
      </c>
      <c r="C245" s="16" t="s">
        <v>323</v>
      </c>
      <c r="D245" s="16" t="s">
        <v>215</v>
      </c>
      <c r="E245" s="16" t="s">
        <v>324</v>
      </c>
      <c r="F245" s="16" t="s">
        <v>20</v>
      </c>
      <c r="G245" s="7" t="n">
        <v>1580</v>
      </c>
      <c r="H245" s="6" t="n">
        <v>29.65</v>
      </c>
      <c r="I245" s="6" t="n">
        <v>-46847</v>
      </c>
      <c r="J245" s="6" t="n">
        <v>-0</v>
      </c>
      <c r="K245" s="6" t="n">
        <v>-28.11</v>
      </c>
      <c r="L245" s="6" t="n">
        <v>-4.36</v>
      </c>
      <c r="M245" s="6"/>
      <c r="N245" s="6" t="s">
        <f>=I245+J245+K245+L245</f>
      </c>
      <c r="O245" s="16"/>
      <c r="P245" s="16" t="s">
        <v>279</v>
      </c>
    </row>
    <row collapsed="false" customFormat="false" customHeight="false" hidden="false" ht="12.1" outlineLevel="0" r="246">
      <c r="A246" s="20" t="n">
        <v>44141.43443287</v>
      </c>
      <c r="B246" s="16" t="s">
        <v>247</v>
      </c>
      <c r="C246" s="16" t="s">
        <v>323</v>
      </c>
      <c r="D246" s="16" t="s">
        <v>215</v>
      </c>
      <c r="E246" s="16" t="s">
        <v>324</v>
      </c>
      <c r="F246" s="16" t="s">
        <v>20</v>
      </c>
      <c r="G246" s="7" t="n">
        <v>90</v>
      </c>
      <c r="H246" s="6" t="n">
        <v>29.7</v>
      </c>
      <c r="I246" s="6" t="n">
        <v>-2673</v>
      </c>
      <c r="J246" s="6" t="n">
        <v>-0</v>
      </c>
      <c r="K246" s="6" t="n">
        <v>-1.6</v>
      </c>
      <c r="L246" s="6" t="n">
        <v>-0.25</v>
      </c>
      <c r="M246" s="6"/>
      <c r="N246" s="6" t="s">
        <f>=I246+J246+K246+L246</f>
      </c>
      <c r="O246" s="16"/>
      <c r="P246" s="16" t="s">
        <v>279</v>
      </c>
    </row>
    <row collapsed="false" customFormat="false" customHeight="false" hidden="false" ht="12.1" outlineLevel="0" r="247">
      <c r="A247" s="20" t="n">
        <v>44141.43443287</v>
      </c>
      <c r="B247" s="16" t="s">
        <v>247</v>
      </c>
      <c r="C247" s="16" t="s">
        <v>323</v>
      </c>
      <c r="D247" s="16" t="s">
        <v>215</v>
      </c>
      <c r="E247" s="16" t="s">
        <v>324</v>
      </c>
      <c r="F247" s="16" t="s">
        <v>20</v>
      </c>
      <c r="G247" s="7" t="n">
        <v>50</v>
      </c>
      <c r="H247" s="6" t="n">
        <v>29.7</v>
      </c>
      <c r="I247" s="6" t="n">
        <v>-1485</v>
      </c>
      <c r="J247" s="6" t="n">
        <v>-0</v>
      </c>
      <c r="K247" s="6" t="n">
        <v>-0.89</v>
      </c>
      <c r="L247" s="6" t="n">
        <v>-0.14</v>
      </c>
      <c r="M247" s="6"/>
      <c r="N247" s="6" t="s">
        <f>=I247+J247+K247+L247</f>
      </c>
      <c r="O247" s="16"/>
      <c r="P247" s="16" t="s">
        <v>279</v>
      </c>
    </row>
    <row collapsed="false" customFormat="false" customHeight="false" hidden="false" ht="12.1" outlineLevel="0" r="248">
      <c r="A248" s="20" t="n">
        <v>44141.441851852</v>
      </c>
      <c r="B248" s="16" t="s">
        <v>247</v>
      </c>
      <c r="C248" s="16" t="s">
        <v>323</v>
      </c>
      <c r="D248" s="16" t="s">
        <v>215</v>
      </c>
      <c r="E248" s="16" t="s">
        <v>324</v>
      </c>
      <c r="F248" s="16" t="s">
        <v>20</v>
      </c>
      <c r="G248" s="7" t="n">
        <v>10</v>
      </c>
      <c r="H248" s="6" t="n">
        <v>29.7</v>
      </c>
      <c r="I248" s="6" t="n">
        <v>-297</v>
      </c>
      <c r="J248" s="6" t="n">
        <v>-0</v>
      </c>
      <c r="K248" s="6" t="n">
        <v>-0.18</v>
      </c>
      <c r="L248" s="6" t="n">
        <v>-0.03</v>
      </c>
      <c r="M248" s="6"/>
      <c r="N248" s="6" t="s">
        <f>=I248+J248+K248+L248</f>
      </c>
      <c r="O248" s="16"/>
      <c r="P248" s="16" t="s">
        <v>279</v>
      </c>
    </row>
    <row collapsed="false" customFormat="false" customHeight="false" hidden="false" ht="12.1" outlineLevel="0" r="249">
      <c r="A249" s="25" t="n">
        <v>44145.42087963</v>
      </c>
      <c r="B249" s="26" t="s">
        <v>247</v>
      </c>
      <c r="C249" s="26" t="s">
        <v>325</v>
      </c>
      <c r="D249" s="26" t="s">
        <v>217</v>
      </c>
      <c r="E249" s="26" t="s">
        <v>324</v>
      </c>
      <c r="F249" s="26" t="s">
        <v>20</v>
      </c>
      <c r="G249" s="27" t="n">
        <v>-930</v>
      </c>
      <c r="H249" s="28" t="n">
        <v>30.3</v>
      </c>
      <c r="I249" s="28" t="n">
        <v>28179</v>
      </c>
      <c r="J249" s="28" t="n">
        <v>0</v>
      </c>
      <c r="K249" s="28" t="n">
        <v>-16.91</v>
      </c>
      <c r="L249" s="28" t="n">
        <v>-2.62</v>
      </c>
      <c r="M249" s="28"/>
      <c r="N249" s="6" t="s">
        <f>=I249+J249+K249+L249</f>
      </c>
      <c r="O249" s="26"/>
      <c r="P249" s="26" t="s">
        <v>279</v>
      </c>
    </row>
    <row collapsed="false" customFormat="false" customHeight="false" hidden="false" ht="12.1" outlineLevel="0" r="250">
      <c r="A250" s="25" t="n">
        <v>44145.42087963</v>
      </c>
      <c r="B250" s="26" t="s">
        <v>247</v>
      </c>
      <c r="C250" s="26" t="s">
        <v>323</v>
      </c>
      <c r="D250" s="26" t="s">
        <v>217</v>
      </c>
      <c r="E250" s="26" t="s">
        <v>324</v>
      </c>
      <c r="F250" s="26" t="s">
        <v>20</v>
      </c>
      <c r="G250" s="27" t="n">
        <v>-2190</v>
      </c>
      <c r="H250" s="28" t="n">
        <v>30.3</v>
      </c>
      <c r="I250" s="28" t="n">
        <v>66357</v>
      </c>
      <c r="J250" s="28" t="n">
        <v>0</v>
      </c>
      <c r="K250" s="28" t="n">
        <v>-39.81</v>
      </c>
      <c r="L250" s="28" t="n">
        <v>-6.17</v>
      </c>
      <c r="M250" s="28"/>
      <c r="N250" s="6" t="s">
        <f>=I250+J250+K250+L250</f>
      </c>
      <c r="O250" s="26"/>
      <c r="P250" s="26" t="s">
        <v>279</v>
      </c>
    </row>
    <row collapsed="false" customFormat="false" customHeight="false" hidden="false" ht="12.1" outlineLevel="0" r="251">
      <c r="A251" s="20" t="n">
        <v>44145.424872685</v>
      </c>
      <c r="B251" s="16" t="s">
        <v>244</v>
      </c>
      <c r="C251" s="16" t="s">
        <v>317</v>
      </c>
      <c r="D251" s="16" t="s">
        <v>215</v>
      </c>
      <c r="E251" s="16" t="s">
        <v>18</v>
      </c>
      <c r="F251" s="16" t="s">
        <v>20</v>
      </c>
      <c r="G251" s="7" t="n">
        <v>220</v>
      </c>
      <c r="H251" s="6" t="n">
        <v>393.1</v>
      </c>
      <c r="I251" s="6" t="n">
        <v>-86482</v>
      </c>
      <c r="J251" s="6" t="n">
        <v>-0</v>
      </c>
      <c r="K251" s="6" t="n">
        <v>-51.89</v>
      </c>
      <c r="L251" s="6" t="n">
        <v>-8.04</v>
      </c>
      <c r="M251" s="6"/>
      <c r="N251" s="6" t="s">
        <f>=I251+J251+K251+L251</f>
      </c>
      <c r="O251" s="16"/>
      <c r="P251" s="16" t="s">
        <v>279</v>
      </c>
    </row>
    <row collapsed="false" customFormat="false" customHeight="false" hidden="false" ht="12.1" outlineLevel="0" r="252">
      <c r="A252" s="20" t="n">
        <v>44145.425046296</v>
      </c>
      <c r="B252" s="16" t="s">
        <v>244</v>
      </c>
      <c r="C252" s="16" t="s">
        <v>317</v>
      </c>
      <c r="D252" s="16" t="s">
        <v>215</v>
      </c>
      <c r="E252" s="16" t="s">
        <v>18</v>
      </c>
      <c r="F252" s="16" t="s">
        <v>20</v>
      </c>
      <c r="G252" s="7" t="n">
        <v>10</v>
      </c>
      <c r="H252" s="6" t="n">
        <v>393.1</v>
      </c>
      <c r="I252" s="6" t="n">
        <v>-3931</v>
      </c>
      <c r="J252" s="6" t="n">
        <v>-0</v>
      </c>
      <c r="K252" s="6" t="n">
        <v>-2.36</v>
      </c>
      <c r="L252" s="6" t="n">
        <v>-0.37</v>
      </c>
      <c r="M252" s="6"/>
      <c r="N252" s="6" t="s">
        <f>=I252+J252+K252+L252</f>
      </c>
      <c r="O252" s="16"/>
      <c r="P252" s="16" t="s">
        <v>279</v>
      </c>
    </row>
    <row collapsed="false" customFormat="false" customHeight="false" hidden="false" ht="12.1" outlineLevel="0" r="253">
      <c r="A253" s="20" t="n">
        <v>44145.455081019</v>
      </c>
      <c r="B253" s="16" t="s">
        <v>244</v>
      </c>
      <c r="C253" s="16" t="s">
        <v>317</v>
      </c>
      <c r="D253" s="16" t="s">
        <v>215</v>
      </c>
      <c r="E253" s="16" t="s">
        <v>18</v>
      </c>
      <c r="F253" s="16" t="s">
        <v>20</v>
      </c>
      <c r="G253" s="7" t="n">
        <v>10</v>
      </c>
      <c r="H253" s="6" t="n">
        <v>393.15</v>
      </c>
      <c r="I253" s="6" t="n">
        <v>-3931.5</v>
      </c>
      <c r="J253" s="6" t="n">
        <v>-0</v>
      </c>
      <c r="K253" s="6" t="n">
        <v>-2.36</v>
      </c>
      <c r="L253" s="6" t="n">
        <v>-0.37</v>
      </c>
      <c r="M253" s="6"/>
      <c r="N253" s="6" t="s">
        <f>=I253+J253+K253+L253</f>
      </c>
      <c r="O253" s="16"/>
      <c r="P253" s="16" t="s">
        <v>279</v>
      </c>
    </row>
    <row collapsed="false" customFormat="false" customHeight="false" hidden="false" ht="12.1" outlineLevel="0" r="254">
      <c r="A254" s="21" t="n">
        <v>44148</v>
      </c>
      <c r="B254" s="22" t="s">
        <v>276</v>
      </c>
      <c r="C254" s="22" t="s">
        <v>83</v>
      </c>
      <c r="D254" s="22" t="s">
        <v>276</v>
      </c>
      <c r="E254" s="22" t="s">
        <v>276</v>
      </c>
      <c r="F254" s="22" t="s">
        <v>20</v>
      </c>
      <c r="G254" s="23" t="n">
        <v>1</v>
      </c>
      <c r="H254" s="24" t="n">
        <v>32349.57</v>
      </c>
      <c r="I254" s="24" t="n">
        <v>32349.57</v>
      </c>
      <c r="J254" s="24" t="n">
        <v>0</v>
      </c>
      <c r="K254" s="24" t="n">
        <v>-0</v>
      </c>
      <c r="L254" s="24" t="n">
        <v>-0</v>
      </c>
      <c r="M254" s="24"/>
      <c r="N254" s="6" t="s">
        <f>=I254+J254+K254+L254</f>
      </c>
      <c r="O254" s="22"/>
      <c r="P254" s="22" t="s">
        <v>277</v>
      </c>
    </row>
    <row collapsed="false" customFormat="false" customHeight="false" hidden="false" ht="12.1" outlineLevel="0" r="255">
      <c r="A255" s="25" t="n">
        <v>44148.417962963</v>
      </c>
      <c r="B255" s="26" t="s">
        <v>244</v>
      </c>
      <c r="C255" s="26" t="s">
        <v>317</v>
      </c>
      <c r="D255" s="26" t="s">
        <v>217</v>
      </c>
      <c r="E255" s="26" t="s">
        <v>18</v>
      </c>
      <c r="F255" s="26" t="s">
        <v>20</v>
      </c>
      <c r="G255" s="27" t="n">
        <v>-240</v>
      </c>
      <c r="H255" s="28" t="n">
        <v>410.1</v>
      </c>
      <c r="I255" s="28" t="n">
        <v>98424</v>
      </c>
      <c r="J255" s="28" t="n">
        <v>0</v>
      </c>
      <c r="K255" s="28" t="n">
        <v>-59.05</v>
      </c>
      <c r="L255" s="28" t="n">
        <v>-9.15</v>
      </c>
      <c r="M255" s="28"/>
      <c r="N255" s="6" t="s">
        <f>=I255+J255+K255+L255</f>
      </c>
      <c r="O255" s="26"/>
      <c r="P255" s="26" t="s">
        <v>279</v>
      </c>
    </row>
    <row collapsed="false" customFormat="false" customHeight="false" hidden="false" ht="12.1" outlineLevel="0" r="256">
      <c r="A256" s="20" t="n">
        <v>44148.423310185</v>
      </c>
      <c r="B256" s="16" t="s">
        <v>222</v>
      </c>
      <c r="C256" s="16" t="s">
        <v>282</v>
      </c>
      <c r="D256" s="16" t="s">
        <v>215</v>
      </c>
      <c r="E256" s="16" t="s">
        <v>18</v>
      </c>
      <c r="F256" s="16" t="s">
        <v>20</v>
      </c>
      <c r="G256" s="7" t="n">
        <v>470000</v>
      </c>
      <c r="H256" s="6" t="n">
        <v>0.035885</v>
      </c>
      <c r="I256" s="6" t="n">
        <v>-16865.95</v>
      </c>
      <c r="J256" s="6" t="n">
        <v>-0</v>
      </c>
      <c r="K256" s="6" t="n">
        <v>-10.12</v>
      </c>
      <c r="L256" s="6" t="n">
        <v>-1.57</v>
      </c>
      <c r="M256" s="6"/>
      <c r="N256" s="6" t="s">
        <f>=I256+J256+K256+L256</f>
      </c>
      <c r="O256" s="16"/>
      <c r="P256" s="16" t="s">
        <v>279</v>
      </c>
    </row>
    <row collapsed="false" customFormat="false" customHeight="false" hidden="false" ht="12.1" outlineLevel="0" r="257">
      <c r="A257" s="20" t="n">
        <v>44148.423310185</v>
      </c>
      <c r="B257" s="16" t="s">
        <v>222</v>
      </c>
      <c r="C257" s="16" t="s">
        <v>282</v>
      </c>
      <c r="D257" s="16" t="s">
        <v>215</v>
      </c>
      <c r="E257" s="16" t="s">
        <v>18</v>
      </c>
      <c r="F257" s="16" t="s">
        <v>20</v>
      </c>
      <c r="G257" s="7" t="n">
        <v>2990000</v>
      </c>
      <c r="H257" s="6" t="n">
        <v>0.035885</v>
      </c>
      <c r="I257" s="6" t="n">
        <v>-107296.15</v>
      </c>
      <c r="J257" s="6" t="n">
        <v>-0</v>
      </c>
      <c r="K257" s="6" t="n">
        <v>-64.38</v>
      </c>
      <c r="L257" s="6" t="n">
        <v>-9.98</v>
      </c>
      <c r="M257" s="6"/>
      <c r="N257" s="6" t="s">
        <f>=I257+J257+K257+L257</f>
      </c>
      <c r="O257" s="16"/>
      <c r="P257" s="16" t="s">
        <v>279</v>
      </c>
    </row>
    <row collapsed="false" customFormat="false" customHeight="false" hidden="false" ht="12.1" outlineLevel="0" r="258">
      <c r="A258" s="20" t="n">
        <v>44148.423634259</v>
      </c>
      <c r="B258" s="16" t="s">
        <v>222</v>
      </c>
      <c r="C258" s="16" t="s">
        <v>282</v>
      </c>
      <c r="D258" s="16" t="s">
        <v>215</v>
      </c>
      <c r="E258" s="16" t="s">
        <v>18</v>
      </c>
      <c r="F258" s="16" t="s">
        <v>20</v>
      </c>
      <c r="G258" s="7" t="n">
        <v>170000</v>
      </c>
      <c r="H258" s="6" t="n">
        <v>0.035835</v>
      </c>
      <c r="I258" s="6" t="n">
        <v>-6091.95</v>
      </c>
      <c r="J258" s="6" t="n">
        <v>-0</v>
      </c>
      <c r="K258" s="6" t="n">
        <v>-3.66</v>
      </c>
      <c r="L258" s="6" t="n">
        <v>-0.57</v>
      </c>
      <c r="M258" s="6"/>
      <c r="N258" s="6" t="s">
        <f>=I258+J258+K258+L258</f>
      </c>
      <c r="O258" s="16"/>
      <c r="P258" s="16" t="s">
        <v>279</v>
      </c>
    </row>
    <row collapsed="false" customFormat="false" customHeight="false" hidden="false" ht="12.1" outlineLevel="0" r="259">
      <c r="A259" s="20" t="n">
        <v>44148.423854167</v>
      </c>
      <c r="B259" s="16" t="s">
        <v>222</v>
      </c>
      <c r="C259" s="16" t="s">
        <v>282</v>
      </c>
      <c r="D259" s="16" t="s">
        <v>215</v>
      </c>
      <c r="E259" s="16" t="s">
        <v>18</v>
      </c>
      <c r="F259" s="16" t="s">
        <v>20</v>
      </c>
      <c r="G259" s="7" t="n">
        <v>10000</v>
      </c>
      <c r="H259" s="6" t="n">
        <v>0.03578</v>
      </c>
      <c r="I259" s="6" t="n">
        <v>-357.8</v>
      </c>
      <c r="J259" s="6" t="n">
        <v>-0</v>
      </c>
      <c r="K259" s="6" t="n">
        <v>-0.21</v>
      </c>
      <c r="L259" s="6" t="n">
        <v>-0.03</v>
      </c>
      <c r="M259" s="6"/>
      <c r="N259" s="6" t="s">
        <f>=I259+J259+K259+L259</f>
      </c>
      <c r="O259" s="16"/>
      <c r="P259" s="16" t="s">
        <v>279</v>
      </c>
    </row>
    <row collapsed="false" customFormat="false" customHeight="false" hidden="false" ht="12.1" outlineLevel="0" r="260">
      <c r="A260" s="25" t="n">
        <v>44148.508599537</v>
      </c>
      <c r="B260" s="26" t="s">
        <v>222</v>
      </c>
      <c r="C260" s="26" t="s">
        <v>282</v>
      </c>
      <c r="D260" s="26" t="s">
        <v>217</v>
      </c>
      <c r="E260" s="26" t="s">
        <v>18</v>
      </c>
      <c r="F260" s="26" t="s">
        <v>20</v>
      </c>
      <c r="G260" s="27" t="n">
        <v>-560000</v>
      </c>
      <c r="H260" s="28" t="n">
        <v>0.03627</v>
      </c>
      <c r="I260" s="28" t="n">
        <v>20311.2</v>
      </c>
      <c r="J260" s="28" t="n">
        <v>0</v>
      </c>
      <c r="K260" s="28" t="n">
        <v>-12.19</v>
      </c>
      <c r="L260" s="28" t="n">
        <v>-1.89</v>
      </c>
      <c r="M260" s="28"/>
      <c r="N260" s="6" t="s">
        <f>=I260+J260+K260+L260</f>
      </c>
      <c r="O260" s="26"/>
      <c r="P260" s="26" t="s">
        <v>279</v>
      </c>
    </row>
    <row collapsed="false" customFormat="false" customHeight="false" hidden="false" ht="12.1" outlineLevel="0" r="261">
      <c r="A261" s="25" t="n">
        <v>44148.508599537</v>
      </c>
      <c r="B261" s="26" t="s">
        <v>222</v>
      </c>
      <c r="C261" s="26" t="s">
        <v>282</v>
      </c>
      <c r="D261" s="26" t="s">
        <v>217</v>
      </c>
      <c r="E261" s="26" t="s">
        <v>18</v>
      </c>
      <c r="F261" s="26" t="s">
        <v>20</v>
      </c>
      <c r="G261" s="27" t="n">
        <v>-80000</v>
      </c>
      <c r="H261" s="28" t="n">
        <v>0.03627</v>
      </c>
      <c r="I261" s="28" t="n">
        <v>2901.6</v>
      </c>
      <c r="J261" s="28" t="n">
        <v>0</v>
      </c>
      <c r="K261" s="28" t="n">
        <v>-1.74</v>
      </c>
      <c r="L261" s="28" t="n">
        <v>-0.27</v>
      </c>
      <c r="M261" s="28"/>
      <c r="N261" s="6" t="s">
        <f>=I261+J261+K261+L261</f>
      </c>
      <c r="O261" s="26"/>
      <c r="P261" s="26" t="s">
        <v>279</v>
      </c>
    </row>
    <row collapsed="false" customFormat="false" customHeight="false" hidden="false" ht="12.1" outlineLevel="0" r="262">
      <c r="A262" s="25" t="n">
        <v>44148.508599537</v>
      </c>
      <c r="B262" s="26" t="s">
        <v>222</v>
      </c>
      <c r="C262" s="26" t="s">
        <v>282</v>
      </c>
      <c r="D262" s="26" t="s">
        <v>217</v>
      </c>
      <c r="E262" s="26" t="s">
        <v>18</v>
      </c>
      <c r="F262" s="26" t="s">
        <v>20</v>
      </c>
      <c r="G262" s="27" t="n">
        <v>-3000000</v>
      </c>
      <c r="H262" s="28" t="n">
        <v>0.03627</v>
      </c>
      <c r="I262" s="28" t="n">
        <v>108810</v>
      </c>
      <c r="J262" s="28" t="n">
        <v>0</v>
      </c>
      <c r="K262" s="28" t="n">
        <v>-65.29</v>
      </c>
      <c r="L262" s="28" t="n">
        <v>-10.12</v>
      </c>
      <c r="M262" s="28"/>
      <c r="N262" s="6" t="s">
        <f>=I262+J262+K262+L262</f>
      </c>
      <c r="O262" s="26"/>
      <c r="P262" s="26" t="s">
        <v>279</v>
      </c>
    </row>
    <row collapsed="false" customFormat="false" customHeight="false" hidden="false" ht="12.1" outlineLevel="0" r="263">
      <c r="A263" s="20" t="n">
        <v>44148.512743056</v>
      </c>
      <c r="B263" s="16" t="s">
        <v>244</v>
      </c>
      <c r="C263" s="16" t="s">
        <v>317</v>
      </c>
      <c r="D263" s="16" t="s">
        <v>215</v>
      </c>
      <c r="E263" s="16" t="s">
        <v>18</v>
      </c>
      <c r="F263" s="16" t="s">
        <v>20</v>
      </c>
      <c r="G263" s="7" t="n">
        <v>10</v>
      </c>
      <c r="H263" s="6" t="n">
        <v>411</v>
      </c>
      <c r="I263" s="6" t="n">
        <v>-4110</v>
      </c>
      <c r="J263" s="6" t="n">
        <v>-0</v>
      </c>
      <c r="K263" s="6" t="n">
        <v>-2.47</v>
      </c>
      <c r="L263" s="6" t="n">
        <v>-0.38</v>
      </c>
      <c r="M263" s="6"/>
      <c r="N263" s="6" t="s">
        <f>=I263+J263+K263+L263</f>
      </c>
      <c r="O263" s="16"/>
      <c r="P263" s="16" t="s">
        <v>279</v>
      </c>
    </row>
    <row collapsed="false" customFormat="false" customHeight="false" hidden="false" ht="12.1" outlineLevel="0" r="264">
      <c r="A264" s="20" t="n">
        <v>44148.512743056</v>
      </c>
      <c r="B264" s="16" t="s">
        <v>244</v>
      </c>
      <c r="C264" s="16" t="s">
        <v>317</v>
      </c>
      <c r="D264" s="16" t="s">
        <v>215</v>
      </c>
      <c r="E264" s="16" t="s">
        <v>18</v>
      </c>
      <c r="F264" s="16" t="s">
        <v>20</v>
      </c>
      <c r="G264" s="7" t="n">
        <v>290</v>
      </c>
      <c r="H264" s="6" t="n">
        <v>411</v>
      </c>
      <c r="I264" s="6" t="n">
        <v>-119190</v>
      </c>
      <c r="J264" s="6" t="n">
        <v>-0</v>
      </c>
      <c r="K264" s="6" t="n">
        <v>-71.51</v>
      </c>
      <c r="L264" s="6" t="n">
        <v>-11.08</v>
      </c>
      <c r="M264" s="6"/>
      <c r="N264" s="6" t="s">
        <f>=I264+J264+K264+L264</f>
      </c>
      <c r="O264" s="16"/>
      <c r="P264" s="16" t="s">
        <v>279</v>
      </c>
    </row>
    <row collapsed="false" customFormat="false" customHeight="false" hidden="false" ht="12.1" outlineLevel="0" r="265">
      <c r="A265" s="20" t="n">
        <v>44148.513020833</v>
      </c>
      <c r="B265" s="16" t="s">
        <v>244</v>
      </c>
      <c r="C265" s="16" t="s">
        <v>317</v>
      </c>
      <c r="D265" s="16" t="s">
        <v>215</v>
      </c>
      <c r="E265" s="16" t="s">
        <v>18</v>
      </c>
      <c r="F265" s="16" t="s">
        <v>20</v>
      </c>
      <c r="G265" s="7" t="n">
        <v>20</v>
      </c>
      <c r="H265" s="6" t="n">
        <v>410.95</v>
      </c>
      <c r="I265" s="6" t="n">
        <v>-8219</v>
      </c>
      <c r="J265" s="6" t="n">
        <v>-0</v>
      </c>
      <c r="K265" s="6" t="n">
        <v>-4.93</v>
      </c>
      <c r="L265" s="6" t="n">
        <v>-0.76</v>
      </c>
      <c r="M265" s="6"/>
      <c r="N265" s="6" t="s">
        <f>=I265+J265+K265+L265</f>
      </c>
      <c r="O265" s="16"/>
      <c r="P265" s="16" t="s">
        <v>279</v>
      </c>
    </row>
    <row collapsed="false" customFormat="false" customHeight="false" hidden="false" ht="12.1" outlineLevel="0" r="266">
      <c r="A266" s="25" t="n">
        <v>44151.499131944</v>
      </c>
      <c r="B266" s="26" t="s">
        <v>244</v>
      </c>
      <c r="C266" s="26" t="s">
        <v>317</v>
      </c>
      <c r="D266" s="26" t="s">
        <v>217</v>
      </c>
      <c r="E266" s="26" t="s">
        <v>18</v>
      </c>
      <c r="F266" s="26" t="s">
        <v>20</v>
      </c>
      <c r="G266" s="27" t="n">
        <v>-160</v>
      </c>
      <c r="H266" s="28" t="n">
        <v>415.85</v>
      </c>
      <c r="I266" s="28" t="n">
        <v>66536</v>
      </c>
      <c r="J266" s="28" t="n">
        <v>0</v>
      </c>
      <c r="K266" s="28" t="n">
        <v>-39.92</v>
      </c>
      <c r="L266" s="28" t="n">
        <v>-6.19</v>
      </c>
      <c r="M266" s="28"/>
      <c r="N266" s="6" t="s">
        <f>=I266+J266+K266+L266</f>
      </c>
      <c r="O266" s="26"/>
      <c r="P266" s="26" t="s">
        <v>279</v>
      </c>
    </row>
    <row collapsed="false" customFormat="false" customHeight="false" hidden="false" ht="12.1" outlineLevel="0" r="267">
      <c r="A267" s="25" t="n">
        <v>44151.499131944</v>
      </c>
      <c r="B267" s="26" t="s">
        <v>244</v>
      </c>
      <c r="C267" s="26" t="s">
        <v>317</v>
      </c>
      <c r="D267" s="26" t="s">
        <v>217</v>
      </c>
      <c r="E267" s="26" t="s">
        <v>18</v>
      </c>
      <c r="F267" s="26" t="s">
        <v>20</v>
      </c>
      <c r="G267" s="27" t="n">
        <v>-160</v>
      </c>
      <c r="H267" s="28" t="n">
        <v>415.85</v>
      </c>
      <c r="I267" s="28" t="n">
        <v>66536</v>
      </c>
      <c r="J267" s="28" t="n">
        <v>0</v>
      </c>
      <c r="K267" s="28" t="n">
        <v>-39.92</v>
      </c>
      <c r="L267" s="28" t="n">
        <v>-6.19</v>
      </c>
      <c r="M267" s="28"/>
      <c r="N267" s="6" t="s">
        <f>=I267+J267+K267+L267</f>
      </c>
      <c r="O267" s="26"/>
      <c r="P267" s="26" t="s">
        <v>279</v>
      </c>
    </row>
    <row collapsed="false" customFormat="false" customHeight="false" hidden="false" ht="12.1" outlineLevel="0" r="268">
      <c r="A268" s="20" t="n">
        <v>44151.505798611</v>
      </c>
      <c r="B268" s="16" t="s">
        <v>248</v>
      </c>
      <c r="C268" s="16" t="s">
        <v>326</v>
      </c>
      <c r="D268" s="16" t="s">
        <v>215</v>
      </c>
      <c r="E268" s="16" t="s">
        <v>18</v>
      </c>
      <c r="F268" s="16" t="s">
        <v>20</v>
      </c>
      <c r="G268" s="7" t="n">
        <v>41</v>
      </c>
      <c r="H268" s="6" t="n">
        <v>3075</v>
      </c>
      <c r="I268" s="6" t="n">
        <v>-126075</v>
      </c>
      <c r="J268" s="6" t="n">
        <v>-0</v>
      </c>
      <c r="K268" s="6" t="n">
        <v>-75.65</v>
      </c>
      <c r="L268" s="6" t="n">
        <v>-11.72</v>
      </c>
      <c r="M268" s="6"/>
      <c r="N268" s="6" t="s">
        <f>=I268+J268+K268+L268</f>
      </c>
      <c r="O268" s="16"/>
      <c r="P268" s="16" t="s">
        <v>279</v>
      </c>
    </row>
    <row collapsed="false" customFormat="false" customHeight="false" hidden="false" ht="12.1" outlineLevel="0" r="269">
      <c r="A269" s="20" t="n">
        <v>44151.505972222</v>
      </c>
      <c r="B269" s="16" t="s">
        <v>248</v>
      </c>
      <c r="C269" s="16" t="s">
        <v>326</v>
      </c>
      <c r="D269" s="16" t="s">
        <v>215</v>
      </c>
      <c r="E269" s="16" t="s">
        <v>18</v>
      </c>
      <c r="F269" s="16" t="s">
        <v>20</v>
      </c>
      <c r="G269" s="7" t="n">
        <v>2</v>
      </c>
      <c r="H269" s="6" t="n">
        <v>3075</v>
      </c>
      <c r="I269" s="6" t="n">
        <v>-6150</v>
      </c>
      <c r="J269" s="6" t="n">
        <v>-0</v>
      </c>
      <c r="K269" s="6" t="n">
        <v>-3.69</v>
      </c>
      <c r="L269" s="6" t="n">
        <v>-0.57</v>
      </c>
      <c r="M269" s="6"/>
      <c r="N269" s="6" t="s">
        <f>=I269+J269+K269+L269</f>
      </c>
      <c r="O269" s="16"/>
      <c r="P269" s="16" t="s">
        <v>279</v>
      </c>
    </row>
    <row collapsed="false" customFormat="false" customHeight="false" hidden="false" ht="12.1" outlineLevel="0" r="270">
      <c r="A270" s="29" t="n">
        <v>44160.375</v>
      </c>
      <c r="B270" s="30" t="s">
        <v>54</v>
      </c>
      <c r="C270" s="30" t="s">
        <v>102</v>
      </c>
      <c r="D270" s="30" t="s">
        <v>327</v>
      </c>
      <c r="E270" s="30" t="s">
        <v>18</v>
      </c>
      <c r="F270" s="30" t="s">
        <v>56</v>
      </c>
      <c r="G270" s="31" t="n">
        <v>5.335354</v>
      </c>
      <c r="H270" s="32" t="n">
        <v>14.29</v>
      </c>
      <c r="I270" s="32" t="n">
        <v>0</v>
      </c>
      <c r="J270" s="32" t="n">
        <v>0</v>
      </c>
      <c r="K270" s="32" t="n">
        <v>-0</v>
      </c>
      <c r="L270" s="32" t="n">
        <v>-0</v>
      </c>
      <c r="M270" s="6" t="s">
        <f>=I270+J270+K270+L270</f>
      </c>
      <c r="N270" s="32"/>
      <c r="O270" s="30"/>
      <c r="P270" s="30" t="s">
        <v>277</v>
      </c>
    </row>
    <row collapsed="false" customFormat="false" customHeight="false" hidden="false" ht="12.1" outlineLevel="0" r="271">
      <c r="A271" s="25" t="n">
        <v>44165.791666667</v>
      </c>
      <c r="B271" s="26" t="s">
        <v>66</v>
      </c>
      <c r="C271" s="26" t="s">
        <v>328</v>
      </c>
      <c r="D271" s="26" t="s">
        <v>217</v>
      </c>
      <c r="E271" s="26" t="s">
        <v>18</v>
      </c>
      <c r="F271" s="26" t="s">
        <v>20</v>
      </c>
      <c r="G271" s="27" t="n">
        <v>1</v>
      </c>
      <c r="H271" s="28" t="n">
        <v>1310.69</v>
      </c>
      <c r="I271" s="28" t="n">
        <v>439.55</v>
      </c>
      <c r="J271" s="28" t="n">
        <v>0</v>
      </c>
      <c r="K271" s="28" t="n">
        <v>-0</v>
      </c>
      <c r="L271" s="28" t="n">
        <v>-0</v>
      </c>
      <c r="M271" s="28"/>
      <c r="N271" s="6" t="s">
        <f>=I271+J271+K271+L271</f>
      </c>
      <c r="O271" s="26"/>
      <c r="P271" s="26" t="s">
        <v>279</v>
      </c>
    </row>
    <row collapsed="false" customFormat="false" customHeight="false" hidden="false" ht="12.1" outlineLevel="0" r="272">
      <c r="A272" s="25" t="n">
        <v>44174.588078704</v>
      </c>
      <c r="B272" s="26" t="s">
        <v>248</v>
      </c>
      <c r="C272" s="26" t="s">
        <v>326</v>
      </c>
      <c r="D272" s="26" t="s">
        <v>217</v>
      </c>
      <c r="E272" s="26" t="s">
        <v>18</v>
      </c>
      <c r="F272" s="26" t="s">
        <v>20</v>
      </c>
      <c r="G272" s="27" t="n">
        <v>-43</v>
      </c>
      <c r="H272" s="28" t="n">
        <v>3166</v>
      </c>
      <c r="I272" s="28" t="n">
        <v>136138</v>
      </c>
      <c r="J272" s="28" t="n">
        <v>0</v>
      </c>
      <c r="K272" s="28" t="n">
        <v>-81.68</v>
      </c>
      <c r="L272" s="28" t="n">
        <v>-12.66</v>
      </c>
      <c r="M272" s="28"/>
      <c r="N272" s="6" t="s">
        <f>=I272+J272+K272+L272</f>
      </c>
      <c r="O272" s="26"/>
      <c r="P272" s="26" t="s">
        <v>279</v>
      </c>
    </row>
    <row collapsed="false" customFormat="false" customHeight="false" hidden="false" ht="12.1" outlineLevel="0" r="273">
      <c r="A273" s="20" t="n">
        <v>44174.592858796</v>
      </c>
      <c r="B273" s="16" t="s">
        <v>23</v>
      </c>
      <c r="C273" s="16" t="s">
        <v>329</v>
      </c>
      <c r="D273" s="16" t="s">
        <v>215</v>
      </c>
      <c r="E273" s="16" t="s">
        <v>18</v>
      </c>
      <c r="F273" s="16" t="s">
        <v>20</v>
      </c>
      <c r="G273" s="7" t="n">
        <v>1360</v>
      </c>
      <c r="H273" s="6" t="n">
        <v>96.25</v>
      </c>
      <c r="I273" s="6" t="n">
        <v>-130900</v>
      </c>
      <c r="J273" s="6" t="n">
        <v>-0</v>
      </c>
      <c r="K273" s="6" t="n">
        <v>-78.54</v>
      </c>
      <c r="L273" s="6" t="n">
        <v>-12.17</v>
      </c>
      <c r="M273" s="6"/>
      <c r="N273" s="6" t="s">
        <f>=I273+J273+K273+L273</f>
      </c>
      <c r="O273" s="16"/>
      <c r="P273" s="16" t="s">
        <v>279</v>
      </c>
    </row>
    <row collapsed="false" customFormat="false" customHeight="false" hidden="false" ht="12.1" outlineLevel="0" r="274">
      <c r="A274" s="20" t="n">
        <v>44174.59318287</v>
      </c>
      <c r="B274" s="16" t="s">
        <v>23</v>
      </c>
      <c r="C274" s="16" t="s">
        <v>329</v>
      </c>
      <c r="D274" s="16" t="s">
        <v>215</v>
      </c>
      <c r="E274" s="16" t="s">
        <v>18</v>
      </c>
      <c r="F274" s="16" t="s">
        <v>20</v>
      </c>
      <c r="G274" s="7" t="n">
        <v>60</v>
      </c>
      <c r="H274" s="6" t="n">
        <v>96.25</v>
      </c>
      <c r="I274" s="6" t="n">
        <v>-5775</v>
      </c>
      <c r="J274" s="6" t="n">
        <v>-0</v>
      </c>
      <c r="K274" s="6" t="n">
        <v>-3.47</v>
      </c>
      <c r="L274" s="6" t="n">
        <v>-0.54</v>
      </c>
      <c r="M274" s="6"/>
      <c r="N274" s="6" t="s">
        <f>=I274+J274+K274+L274</f>
      </c>
      <c r="O274" s="16"/>
      <c r="P274" s="16" t="s">
        <v>279</v>
      </c>
    </row>
    <row collapsed="false" customFormat="false" customHeight="false" hidden="false" ht="12.1" outlineLevel="0" r="275">
      <c r="A275" s="21" t="n">
        <v>44179</v>
      </c>
      <c r="B275" s="22" t="s">
        <v>276</v>
      </c>
      <c r="C275" s="22" t="s">
        <v>83</v>
      </c>
      <c r="D275" s="22" t="s">
        <v>276</v>
      </c>
      <c r="E275" s="22" t="s">
        <v>276</v>
      </c>
      <c r="F275" s="22" t="s">
        <v>20</v>
      </c>
      <c r="G275" s="23" t="n">
        <v>1</v>
      </c>
      <c r="H275" s="24" t="n">
        <v>9076.44</v>
      </c>
      <c r="I275" s="24" t="n">
        <v>9076.44</v>
      </c>
      <c r="J275" s="24" t="n">
        <v>0</v>
      </c>
      <c r="K275" s="24" t="n">
        <v>-0</v>
      </c>
      <c r="L275" s="24" t="n">
        <v>-0</v>
      </c>
      <c r="M275" s="24"/>
      <c r="N275" s="6" t="s">
        <f>=I275+J275+K275+L275</f>
      </c>
      <c r="O275" s="22"/>
      <c r="P275" s="22" t="s">
        <v>277</v>
      </c>
    </row>
    <row collapsed="false" customFormat="false" customHeight="false" hidden="false" ht="12.1" outlineLevel="0" r="276">
      <c r="A276" s="25" t="n">
        <v>44179.519664352</v>
      </c>
      <c r="B276" s="26" t="s">
        <v>39</v>
      </c>
      <c r="C276" s="26" t="s">
        <v>314</v>
      </c>
      <c r="D276" s="26" t="s">
        <v>217</v>
      </c>
      <c r="E276" s="26" t="s">
        <v>18</v>
      </c>
      <c r="F276" s="26" t="s">
        <v>20</v>
      </c>
      <c r="G276" s="27" t="n">
        <v>-12</v>
      </c>
      <c r="H276" s="28" t="n">
        <v>5383</v>
      </c>
      <c r="I276" s="28" t="n">
        <v>64596</v>
      </c>
      <c r="J276" s="28" t="n">
        <v>0</v>
      </c>
      <c r="K276" s="28" t="n">
        <v>-38.76</v>
      </c>
      <c r="L276" s="28" t="n">
        <v>-6</v>
      </c>
      <c r="M276" s="28"/>
      <c r="N276" s="6" t="s">
        <f>=I276+J276+K276+L276</f>
      </c>
      <c r="O276" s="26"/>
      <c r="P276" s="26" t="s">
        <v>279</v>
      </c>
    </row>
    <row collapsed="false" customFormat="false" customHeight="false" hidden="false" ht="12.1" outlineLevel="0" r="277">
      <c r="A277" s="20" t="n">
        <v>44179.52337963</v>
      </c>
      <c r="B277" s="16" t="s">
        <v>237</v>
      </c>
      <c r="C277" s="16" t="s">
        <v>301</v>
      </c>
      <c r="D277" s="16" t="s">
        <v>215</v>
      </c>
      <c r="E277" s="16" t="s">
        <v>18</v>
      </c>
      <c r="F277" s="16" t="s">
        <v>20</v>
      </c>
      <c r="G277" s="7" t="n">
        <v>4</v>
      </c>
      <c r="H277" s="6" t="n">
        <v>14304.5</v>
      </c>
      <c r="I277" s="6" t="n">
        <v>-57218</v>
      </c>
      <c r="J277" s="6" t="n">
        <v>-0</v>
      </c>
      <c r="K277" s="6" t="n">
        <v>-34.33</v>
      </c>
      <c r="L277" s="6" t="n">
        <v>-5.32</v>
      </c>
      <c r="M277" s="6"/>
      <c r="N277" s="6" t="s">
        <f>=I277+J277+K277+L277</f>
      </c>
      <c r="O277" s="16"/>
      <c r="P277" s="16" t="s">
        <v>279</v>
      </c>
    </row>
    <row collapsed="false" customFormat="false" customHeight="false" hidden="false" ht="12.1" outlineLevel="0" r="278">
      <c r="A278" s="20" t="n">
        <v>44179.523587963</v>
      </c>
      <c r="B278" s="16" t="s">
        <v>237</v>
      </c>
      <c r="C278" s="16" t="s">
        <v>301</v>
      </c>
      <c r="D278" s="16" t="s">
        <v>215</v>
      </c>
      <c r="E278" s="16" t="s">
        <v>18</v>
      </c>
      <c r="F278" s="16" t="s">
        <v>20</v>
      </c>
      <c r="G278" s="7" t="n">
        <v>1</v>
      </c>
      <c r="H278" s="6" t="n">
        <v>14305.5</v>
      </c>
      <c r="I278" s="6" t="n">
        <v>-14305.5</v>
      </c>
      <c r="J278" s="6" t="n">
        <v>-0</v>
      </c>
      <c r="K278" s="6" t="n">
        <v>-8.58</v>
      </c>
      <c r="L278" s="6" t="n">
        <v>-1.33</v>
      </c>
      <c r="M278" s="6"/>
      <c r="N278" s="6" t="s">
        <f>=I278+J278+K278+L278</f>
      </c>
      <c r="O278" s="16"/>
      <c r="P278" s="16" t="s">
        <v>279</v>
      </c>
    </row>
    <row collapsed="false" customFormat="false" customHeight="false" hidden="false" ht="12.1" outlineLevel="0" r="279">
      <c r="A279" s="25" t="n">
        <v>44181.795300926</v>
      </c>
      <c r="B279" s="26" t="s">
        <v>237</v>
      </c>
      <c r="C279" s="26" t="s">
        <v>301</v>
      </c>
      <c r="D279" s="26" t="s">
        <v>217</v>
      </c>
      <c r="E279" s="26" t="s">
        <v>18</v>
      </c>
      <c r="F279" s="26" t="s">
        <v>20</v>
      </c>
      <c r="G279" s="27" t="n">
        <v>-4</v>
      </c>
      <c r="H279" s="28" t="n">
        <v>14646</v>
      </c>
      <c r="I279" s="28" t="n">
        <v>58584</v>
      </c>
      <c r="J279" s="28" t="n">
        <v>0</v>
      </c>
      <c r="K279" s="28" t="n">
        <v>-35.15</v>
      </c>
      <c r="L279" s="28" t="n">
        <v>-5.45</v>
      </c>
      <c r="M279" s="28"/>
      <c r="N279" s="6" t="s">
        <f>=I279+J279+K279+L279</f>
      </c>
      <c r="O279" s="26"/>
      <c r="P279" s="26" t="s">
        <v>279</v>
      </c>
    </row>
    <row collapsed="false" customFormat="false" customHeight="false" hidden="false" ht="12.1" outlineLevel="0" r="280">
      <c r="A280" s="25" t="n">
        <v>44181.795300926</v>
      </c>
      <c r="B280" s="26" t="s">
        <v>237</v>
      </c>
      <c r="C280" s="26" t="s">
        <v>301</v>
      </c>
      <c r="D280" s="26" t="s">
        <v>217</v>
      </c>
      <c r="E280" s="26" t="s">
        <v>18</v>
      </c>
      <c r="F280" s="26" t="s">
        <v>20</v>
      </c>
      <c r="G280" s="27" t="n">
        <v>-1</v>
      </c>
      <c r="H280" s="28" t="n">
        <v>14650</v>
      </c>
      <c r="I280" s="28" t="n">
        <v>14650</v>
      </c>
      <c r="J280" s="28" t="n">
        <v>0</v>
      </c>
      <c r="K280" s="28" t="n">
        <v>-8.79</v>
      </c>
      <c r="L280" s="28" t="n">
        <v>-1.36</v>
      </c>
      <c r="M280" s="28"/>
      <c r="N280" s="6" t="s">
        <f>=I280+J280+K280+L280</f>
      </c>
      <c r="O280" s="26"/>
      <c r="P280" s="26" t="s">
        <v>279</v>
      </c>
    </row>
    <row collapsed="false" customFormat="false" customHeight="false" hidden="false" ht="12.1" outlineLevel="0" r="281">
      <c r="A281" s="20" t="n">
        <v>44181.7990625</v>
      </c>
      <c r="B281" s="16" t="s">
        <v>31</v>
      </c>
      <c r="C281" s="16" t="s">
        <v>280</v>
      </c>
      <c r="D281" s="16" t="s">
        <v>215</v>
      </c>
      <c r="E281" s="16" t="s">
        <v>18</v>
      </c>
      <c r="F281" s="16" t="s">
        <v>20</v>
      </c>
      <c r="G281" s="7" t="n">
        <v>260</v>
      </c>
      <c r="H281" s="6" t="n">
        <v>278.32</v>
      </c>
      <c r="I281" s="6" t="n">
        <v>-72363.2</v>
      </c>
      <c r="J281" s="6" t="n">
        <v>-0</v>
      </c>
      <c r="K281" s="6" t="n">
        <v>-43.42</v>
      </c>
      <c r="L281" s="6" t="n">
        <v>-6.73</v>
      </c>
      <c r="M281" s="6"/>
      <c r="N281" s="6" t="s">
        <f>=I281+J281+K281+L281</f>
      </c>
      <c r="O281" s="16"/>
      <c r="P281" s="16" t="s">
        <v>279</v>
      </c>
    </row>
    <row collapsed="false" customFormat="false" customHeight="false" hidden="false" ht="12.1" outlineLevel="0" r="282">
      <c r="A282" s="20" t="n">
        <v>44181.799618056</v>
      </c>
      <c r="B282" s="16" t="s">
        <v>31</v>
      </c>
      <c r="C282" s="16" t="s">
        <v>280</v>
      </c>
      <c r="D282" s="16" t="s">
        <v>215</v>
      </c>
      <c r="E282" s="16" t="s">
        <v>18</v>
      </c>
      <c r="F282" s="16" t="s">
        <v>20</v>
      </c>
      <c r="G282" s="7" t="n">
        <v>10</v>
      </c>
      <c r="H282" s="6" t="n">
        <v>278.19</v>
      </c>
      <c r="I282" s="6" t="n">
        <v>-2781.9</v>
      </c>
      <c r="J282" s="6" t="n">
        <v>-0</v>
      </c>
      <c r="K282" s="6" t="n">
        <v>-1.67</v>
      </c>
      <c r="L282" s="6" t="n">
        <v>-0.26</v>
      </c>
      <c r="M282" s="6"/>
      <c r="N282" s="6" t="s">
        <f>=I282+J282+K282+L282</f>
      </c>
      <c r="O282" s="16"/>
      <c r="P282" s="16" t="s">
        <v>279</v>
      </c>
    </row>
    <row collapsed="false" customFormat="false" customHeight="false" hidden="false" ht="12.1" outlineLevel="0" r="283">
      <c r="A283" s="25" t="n">
        <v>44183.460486111</v>
      </c>
      <c r="B283" s="26" t="s">
        <v>35</v>
      </c>
      <c r="C283" s="26" t="s">
        <v>284</v>
      </c>
      <c r="D283" s="26" t="s">
        <v>217</v>
      </c>
      <c r="E283" s="26" t="s">
        <v>18</v>
      </c>
      <c r="F283" s="26" t="s">
        <v>20</v>
      </c>
      <c r="G283" s="27" t="n">
        <v>-200</v>
      </c>
      <c r="H283" s="28" t="n">
        <v>208.38</v>
      </c>
      <c r="I283" s="28" t="n">
        <v>41676</v>
      </c>
      <c r="J283" s="28" t="n">
        <v>0</v>
      </c>
      <c r="K283" s="28" t="n">
        <v>-25.01</v>
      </c>
      <c r="L283" s="28" t="n">
        <v>-3.88</v>
      </c>
      <c r="M283" s="28"/>
      <c r="N283" s="6" t="s">
        <f>=I283+J283+K283+L283</f>
      </c>
      <c r="O283" s="26"/>
      <c r="P283" s="26" t="s">
        <v>279</v>
      </c>
    </row>
    <row collapsed="false" customFormat="false" customHeight="false" hidden="false" ht="12.1" outlineLevel="0" r="284">
      <c r="A284" s="20" t="n">
        <v>44183.466481481</v>
      </c>
      <c r="B284" s="16" t="s">
        <v>249</v>
      </c>
      <c r="C284" s="16" t="s">
        <v>330</v>
      </c>
      <c r="D284" s="16" t="s">
        <v>215</v>
      </c>
      <c r="E284" s="16" t="s">
        <v>18</v>
      </c>
      <c r="F284" s="16" t="s">
        <v>20</v>
      </c>
      <c r="G284" s="7" t="n">
        <v>9</v>
      </c>
      <c r="H284" s="6" t="n">
        <v>1225</v>
      </c>
      <c r="I284" s="6" t="n">
        <v>-11025</v>
      </c>
      <c r="J284" s="6" t="n">
        <v>-0</v>
      </c>
      <c r="K284" s="6" t="n">
        <v>-6.62</v>
      </c>
      <c r="L284" s="6" t="n">
        <v>-1.03</v>
      </c>
      <c r="M284" s="6"/>
      <c r="N284" s="6" t="s">
        <f>=I284+J284+K284+L284</f>
      </c>
      <c r="O284" s="16"/>
      <c r="P284" s="16" t="s">
        <v>279</v>
      </c>
    </row>
    <row collapsed="false" customFormat="false" customHeight="false" hidden="false" ht="12.1" outlineLevel="0" r="285">
      <c r="A285" s="20" t="n">
        <v>44183.466481481</v>
      </c>
      <c r="B285" s="16" t="s">
        <v>249</v>
      </c>
      <c r="C285" s="16" t="s">
        <v>330</v>
      </c>
      <c r="D285" s="16" t="s">
        <v>215</v>
      </c>
      <c r="E285" s="16" t="s">
        <v>18</v>
      </c>
      <c r="F285" s="16" t="s">
        <v>20</v>
      </c>
      <c r="G285" s="7" t="n">
        <v>7</v>
      </c>
      <c r="H285" s="6" t="n">
        <v>1220</v>
      </c>
      <c r="I285" s="6" t="n">
        <v>-8540</v>
      </c>
      <c r="J285" s="6" t="n">
        <v>-0</v>
      </c>
      <c r="K285" s="6" t="n">
        <v>-5.12</v>
      </c>
      <c r="L285" s="6" t="n">
        <v>-0.8</v>
      </c>
      <c r="M285" s="6"/>
      <c r="N285" s="6" t="s">
        <f>=I285+J285+K285+L285</f>
      </c>
      <c r="O285" s="16"/>
      <c r="P285" s="16" t="s">
        <v>279</v>
      </c>
    </row>
    <row collapsed="false" customFormat="false" customHeight="false" hidden="false" ht="12.1" outlineLevel="0" r="286">
      <c r="A286" s="20" t="n">
        <v>44183.466481481</v>
      </c>
      <c r="B286" s="16" t="s">
        <v>249</v>
      </c>
      <c r="C286" s="16" t="s">
        <v>330</v>
      </c>
      <c r="D286" s="16" t="s">
        <v>215</v>
      </c>
      <c r="E286" s="16" t="s">
        <v>18</v>
      </c>
      <c r="F286" s="16" t="s">
        <v>20</v>
      </c>
      <c r="G286" s="7" t="n">
        <v>17</v>
      </c>
      <c r="H286" s="6" t="n">
        <v>1215</v>
      </c>
      <c r="I286" s="6" t="n">
        <v>-20655</v>
      </c>
      <c r="J286" s="6" t="n">
        <v>-0</v>
      </c>
      <c r="K286" s="6" t="n">
        <v>-12.39</v>
      </c>
      <c r="L286" s="6" t="n">
        <v>-1.92</v>
      </c>
      <c r="M286" s="6"/>
      <c r="N286" s="6" t="s">
        <f>=I286+J286+K286+L286</f>
      </c>
      <c r="O286" s="16"/>
      <c r="P286" s="16" t="s">
        <v>279</v>
      </c>
    </row>
    <row collapsed="false" customFormat="false" customHeight="false" hidden="false" ht="12.1" outlineLevel="0" r="287">
      <c r="A287" s="20" t="n">
        <v>44183.466597222</v>
      </c>
      <c r="B287" s="16" t="s">
        <v>249</v>
      </c>
      <c r="C287" s="16" t="s">
        <v>330</v>
      </c>
      <c r="D287" s="16" t="s">
        <v>215</v>
      </c>
      <c r="E287" s="16" t="s">
        <v>18</v>
      </c>
      <c r="F287" s="16" t="s">
        <v>20</v>
      </c>
      <c r="G287" s="7" t="n">
        <v>1</v>
      </c>
      <c r="H287" s="6" t="n">
        <v>1220</v>
      </c>
      <c r="I287" s="6" t="n">
        <v>-1220</v>
      </c>
      <c r="J287" s="6" t="n">
        <v>-0</v>
      </c>
      <c r="K287" s="6" t="n">
        <v>-0.73</v>
      </c>
      <c r="L287" s="6" t="n">
        <v>-0.12</v>
      </c>
      <c r="M287" s="6"/>
      <c r="N287" s="6" t="s">
        <f>=I287+J287+K287+L287</f>
      </c>
      <c r="O287" s="16"/>
      <c r="P287" s="16" t="s">
        <v>279</v>
      </c>
    </row>
    <row collapsed="false" customFormat="false" customHeight="false" hidden="false" ht="12.1" outlineLevel="0" r="288">
      <c r="A288" s="25" t="n">
        <v>44186.533078704</v>
      </c>
      <c r="B288" s="26" t="s">
        <v>231</v>
      </c>
      <c r="C288" s="26" t="s">
        <v>292</v>
      </c>
      <c r="D288" s="26" t="s">
        <v>217</v>
      </c>
      <c r="E288" s="26" t="s">
        <v>18</v>
      </c>
      <c r="F288" s="26" t="s">
        <v>20</v>
      </c>
      <c r="G288" s="27" t="n">
        <v>-280</v>
      </c>
      <c r="H288" s="28" t="n">
        <v>67.4</v>
      </c>
      <c r="I288" s="28" t="n">
        <v>18872</v>
      </c>
      <c r="J288" s="28" t="n">
        <v>0</v>
      </c>
      <c r="K288" s="28" t="n">
        <v>-11.32</v>
      </c>
      <c r="L288" s="28" t="n">
        <v>-1.76</v>
      </c>
      <c r="M288" s="28"/>
      <c r="N288" s="6" t="s">
        <f>=I288+J288+K288+L288</f>
      </c>
      <c r="O288" s="26"/>
      <c r="P288" s="26" t="s">
        <v>279</v>
      </c>
    </row>
    <row collapsed="false" customFormat="false" customHeight="false" hidden="false" ht="12.1" outlineLevel="0" r="289">
      <c r="A289" s="25" t="n">
        <v>44186.533078704</v>
      </c>
      <c r="B289" s="26" t="s">
        <v>231</v>
      </c>
      <c r="C289" s="26" t="s">
        <v>292</v>
      </c>
      <c r="D289" s="26" t="s">
        <v>217</v>
      </c>
      <c r="E289" s="26" t="s">
        <v>18</v>
      </c>
      <c r="F289" s="26" t="s">
        <v>20</v>
      </c>
      <c r="G289" s="27" t="n">
        <v>-500</v>
      </c>
      <c r="H289" s="28" t="n">
        <v>67.42</v>
      </c>
      <c r="I289" s="28" t="n">
        <v>33710</v>
      </c>
      <c r="J289" s="28" t="n">
        <v>0</v>
      </c>
      <c r="K289" s="28" t="n">
        <v>-20.23</v>
      </c>
      <c r="L289" s="28" t="n">
        <v>-3.13</v>
      </c>
      <c r="M289" s="28"/>
      <c r="N289" s="6" t="s">
        <f>=I289+J289+K289+L289</f>
      </c>
      <c r="O289" s="26"/>
      <c r="P289" s="26" t="s">
        <v>279</v>
      </c>
    </row>
    <row collapsed="false" customFormat="false" customHeight="false" hidden="false" ht="12.1" outlineLevel="0" r="290">
      <c r="A290" s="20" t="n">
        <v>44186.538611111</v>
      </c>
      <c r="B290" s="16" t="s">
        <v>39</v>
      </c>
      <c r="C290" s="16" t="s">
        <v>314</v>
      </c>
      <c r="D290" s="16" t="s">
        <v>215</v>
      </c>
      <c r="E290" s="16" t="s">
        <v>18</v>
      </c>
      <c r="F290" s="16" t="s">
        <v>20</v>
      </c>
      <c r="G290" s="7" t="n">
        <v>1</v>
      </c>
      <c r="H290" s="6" t="n">
        <v>5048.5</v>
      </c>
      <c r="I290" s="6" t="n">
        <v>-5048.5</v>
      </c>
      <c r="J290" s="6" t="n">
        <v>-0</v>
      </c>
      <c r="K290" s="6" t="n">
        <v>-3.03</v>
      </c>
      <c r="L290" s="6" t="n">
        <v>-0.47</v>
      </c>
      <c r="M290" s="6"/>
      <c r="N290" s="6" t="s">
        <f>=I290+J290+K290+L290</f>
      </c>
      <c r="O290" s="16"/>
      <c r="P290" s="16" t="s">
        <v>279</v>
      </c>
    </row>
    <row collapsed="false" customFormat="false" customHeight="false" hidden="false" ht="12.1" outlineLevel="0" r="291">
      <c r="A291" s="20" t="n">
        <v>44186.538819444</v>
      </c>
      <c r="B291" s="16" t="s">
        <v>39</v>
      </c>
      <c r="C291" s="16" t="s">
        <v>314</v>
      </c>
      <c r="D291" s="16" t="s">
        <v>215</v>
      </c>
      <c r="E291" s="16" t="s">
        <v>18</v>
      </c>
      <c r="F291" s="16" t="s">
        <v>20</v>
      </c>
      <c r="G291" s="7" t="n">
        <v>9</v>
      </c>
      <c r="H291" s="6" t="n">
        <v>5051</v>
      </c>
      <c r="I291" s="6" t="n">
        <v>-45459</v>
      </c>
      <c r="J291" s="6" t="n">
        <v>-0</v>
      </c>
      <c r="K291" s="6" t="n">
        <v>-27.27</v>
      </c>
      <c r="L291" s="6" t="n">
        <v>-4.23</v>
      </c>
      <c r="M291" s="6"/>
      <c r="N291" s="6" t="s">
        <f>=I291+J291+K291+L291</f>
      </c>
      <c r="O291" s="16"/>
      <c r="P291" s="16" t="s">
        <v>279</v>
      </c>
    </row>
    <row collapsed="false" customFormat="false" customHeight="false" hidden="false" ht="12.1" outlineLevel="0" r="292">
      <c r="A292" s="21" t="n">
        <v>44194</v>
      </c>
      <c r="B292" s="22" t="s">
        <v>294</v>
      </c>
      <c r="C292" s="22" t="s">
        <v>331</v>
      </c>
      <c r="D292" s="22" t="s">
        <v>294</v>
      </c>
      <c r="E292" s="22" t="s">
        <v>294</v>
      </c>
      <c r="F292" s="22" t="s">
        <v>20</v>
      </c>
      <c r="G292" s="23" t="n">
        <v>1</v>
      </c>
      <c r="H292" s="24" t="n">
        <v>732.52</v>
      </c>
      <c r="I292" s="24" t="n">
        <v>732.52</v>
      </c>
      <c r="J292" s="24" t="n">
        <v>0</v>
      </c>
      <c r="K292" s="24" t="n">
        <v>-0</v>
      </c>
      <c r="L292" s="24" t="n">
        <v>-0</v>
      </c>
      <c r="M292" s="24"/>
      <c r="N292" s="6" t="s">
        <f>=I292+J292+K292+L292</f>
      </c>
      <c r="O292" s="22"/>
      <c r="P292" s="22" t="s">
        <v>277</v>
      </c>
    </row>
    <row collapsed="false" customFormat="false" customHeight="false" hidden="false" ht="12.1" outlineLevel="0" r="293">
      <c r="A293" s="21" t="n">
        <v>44196</v>
      </c>
      <c r="B293" s="22" t="s">
        <v>294</v>
      </c>
      <c r="C293" s="22" t="s">
        <v>332</v>
      </c>
      <c r="D293" s="22" t="s">
        <v>294</v>
      </c>
      <c r="E293" s="22" t="s">
        <v>294</v>
      </c>
      <c r="F293" s="22" t="s">
        <v>20</v>
      </c>
      <c r="G293" s="23" t="n">
        <v>1</v>
      </c>
      <c r="H293" s="24" t="n">
        <v>1084.7</v>
      </c>
      <c r="I293" s="24" t="n">
        <v>1084.7</v>
      </c>
      <c r="J293" s="24" t="n">
        <v>0</v>
      </c>
      <c r="K293" s="24" t="n">
        <v>-0</v>
      </c>
      <c r="L293" s="24" t="n">
        <v>-0</v>
      </c>
      <c r="M293" s="24"/>
      <c r="N293" s="6" t="s">
        <f>=I293+J293+K293+L293</f>
      </c>
      <c r="O293" s="22"/>
      <c r="P293" s="22" t="s">
        <v>277</v>
      </c>
    </row>
    <row collapsed="false" customFormat="false" customHeight="false" hidden="false" ht="12.1" outlineLevel="0" r="294">
      <c r="A294" s="33" t="n">
        <v>44196</v>
      </c>
      <c r="B294" s="34" t="s">
        <v>333</v>
      </c>
      <c r="C294" s="34" t="s">
        <v>334</v>
      </c>
      <c r="D294" s="34" t="s">
        <v>333</v>
      </c>
      <c r="E294" s="34" t="s">
        <v>333</v>
      </c>
      <c r="F294" s="34" t="s">
        <v>20</v>
      </c>
      <c r="G294" s="35" t="n">
        <v>1</v>
      </c>
      <c r="H294" s="36" t="n">
        <v>-4938</v>
      </c>
      <c r="I294" s="36" t="n">
        <v>-4938</v>
      </c>
      <c r="J294" s="36" t="n">
        <v>0</v>
      </c>
      <c r="K294" s="36" t="n">
        <v>-0</v>
      </c>
      <c r="L294" s="36" t="n">
        <v>-0</v>
      </c>
      <c r="M294" s="36"/>
      <c r="N294" s="6" t="s">
        <f>=I294+J294+K294+L294</f>
      </c>
      <c r="O294" s="34"/>
      <c r="P294" s="34" t="s">
        <v>277</v>
      </c>
    </row>
    <row collapsed="false" customFormat="false" customHeight="false" hidden="false" ht="12.1" outlineLevel="0" r="295">
      <c r="A295" s="25" t="n">
        <v>44209.460497685</v>
      </c>
      <c r="B295" s="26" t="s">
        <v>31</v>
      </c>
      <c r="C295" s="26" t="s">
        <v>280</v>
      </c>
      <c r="D295" s="26" t="s">
        <v>217</v>
      </c>
      <c r="E295" s="26" t="s">
        <v>18</v>
      </c>
      <c r="F295" s="26" t="s">
        <v>20</v>
      </c>
      <c r="G295" s="27" t="n">
        <v>-20</v>
      </c>
      <c r="H295" s="28" t="n">
        <v>285.59</v>
      </c>
      <c r="I295" s="28" t="n">
        <v>5711.8</v>
      </c>
      <c r="J295" s="28" t="n">
        <v>0</v>
      </c>
      <c r="K295" s="28" t="n">
        <v>-3.43</v>
      </c>
      <c r="L295" s="28" t="n">
        <v>-0.54</v>
      </c>
      <c r="M295" s="28"/>
      <c r="N295" s="6" t="s">
        <f>=I295+J295+K295+L295</f>
      </c>
      <c r="O295" s="26"/>
      <c r="P295" s="26" t="s">
        <v>279</v>
      </c>
    </row>
    <row collapsed="false" customFormat="false" customHeight="false" hidden="false" ht="12.1" outlineLevel="0" r="296">
      <c r="A296" s="25" t="n">
        <v>44209.460497685</v>
      </c>
      <c r="B296" s="26" t="s">
        <v>31</v>
      </c>
      <c r="C296" s="26" t="s">
        <v>280</v>
      </c>
      <c r="D296" s="26" t="s">
        <v>217</v>
      </c>
      <c r="E296" s="26" t="s">
        <v>18</v>
      </c>
      <c r="F296" s="26" t="s">
        <v>20</v>
      </c>
      <c r="G296" s="27" t="n">
        <v>-250</v>
      </c>
      <c r="H296" s="28" t="n">
        <v>285.59</v>
      </c>
      <c r="I296" s="28" t="n">
        <v>71397.5</v>
      </c>
      <c r="J296" s="28" t="n">
        <v>0</v>
      </c>
      <c r="K296" s="28" t="n">
        <v>-42.84</v>
      </c>
      <c r="L296" s="28" t="n">
        <v>-6.64</v>
      </c>
      <c r="M296" s="28"/>
      <c r="N296" s="6" t="s">
        <f>=I296+J296+K296+L296</f>
      </c>
      <c r="O296" s="26"/>
      <c r="P296" s="26" t="s">
        <v>279</v>
      </c>
    </row>
    <row collapsed="false" customFormat="false" customHeight="false" hidden="false" ht="12.1" outlineLevel="0" r="297">
      <c r="A297" s="20" t="n">
        <v>44209.464039352</v>
      </c>
      <c r="B297" s="16" t="s">
        <v>225</v>
      </c>
      <c r="C297" s="16" t="s">
        <v>286</v>
      </c>
      <c r="D297" s="16" t="s">
        <v>215</v>
      </c>
      <c r="E297" s="16" t="s">
        <v>18</v>
      </c>
      <c r="F297" s="16" t="s">
        <v>20</v>
      </c>
      <c r="G297" s="7" t="n">
        <v>82</v>
      </c>
      <c r="H297" s="6" t="n">
        <v>884.8</v>
      </c>
      <c r="I297" s="6" t="n">
        <v>-72553.6</v>
      </c>
      <c r="J297" s="6" t="n">
        <v>-0</v>
      </c>
      <c r="K297" s="6" t="n">
        <v>-43.53</v>
      </c>
      <c r="L297" s="6" t="n">
        <v>-6.75</v>
      </c>
      <c r="M297" s="6"/>
      <c r="N297" s="6" t="s">
        <f>=I297+J297+K297+L297</f>
      </c>
      <c r="O297" s="16"/>
      <c r="P297" s="16" t="s">
        <v>279</v>
      </c>
    </row>
    <row collapsed="false" customFormat="false" customHeight="false" hidden="false" ht="12.1" outlineLevel="0" r="298">
      <c r="A298" s="20" t="n">
        <v>44209.464131944</v>
      </c>
      <c r="B298" s="16" t="s">
        <v>225</v>
      </c>
      <c r="C298" s="16" t="s">
        <v>286</v>
      </c>
      <c r="D298" s="16" t="s">
        <v>215</v>
      </c>
      <c r="E298" s="16" t="s">
        <v>18</v>
      </c>
      <c r="F298" s="16" t="s">
        <v>20</v>
      </c>
      <c r="G298" s="7" t="n">
        <v>4</v>
      </c>
      <c r="H298" s="6" t="n">
        <v>884.8</v>
      </c>
      <c r="I298" s="6" t="n">
        <v>-3539.2</v>
      </c>
      <c r="J298" s="6" t="n">
        <v>-0</v>
      </c>
      <c r="K298" s="6" t="n">
        <v>-2.12</v>
      </c>
      <c r="L298" s="6" t="n">
        <v>-0.33</v>
      </c>
      <c r="M298" s="6"/>
      <c r="N298" s="6" t="s">
        <f>=I298+J298+K298+L298</f>
      </c>
      <c r="O298" s="16"/>
      <c r="P298" s="16" t="s">
        <v>279</v>
      </c>
    </row>
    <row collapsed="false" customFormat="false" customHeight="false" hidden="false" ht="12.1" outlineLevel="0" r="299">
      <c r="A299" s="21" t="n">
        <v>44210</v>
      </c>
      <c r="B299" s="22" t="s">
        <v>276</v>
      </c>
      <c r="C299" s="22" t="s">
        <v>83</v>
      </c>
      <c r="D299" s="22" t="s">
        <v>276</v>
      </c>
      <c r="E299" s="22" t="s">
        <v>276</v>
      </c>
      <c r="F299" s="22" t="s">
        <v>20</v>
      </c>
      <c r="G299" s="23" t="n">
        <v>1</v>
      </c>
      <c r="H299" s="24" t="n">
        <v>6518.92</v>
      </c>
      <c r="I299" s="24" t="n">
        <v>6518.92</v>
      </c>
      <c r="J299" s="24" t="n">
        <v>0</v>
      </c>
      <c r="K299" s="24" t="n">
        <v>-0</v>
      </c>
      <c r="L299" s="24" t="n">
        <v>-0</v>
      </c>
      <c r="M299" s="24"/>
      <c r="N299" s="6" t="s">
        <f>=I299+J299+K299+L299</f>
      </c>
      <c r="O299" s="22"/>
      <c r="P299" s="22" t="s">
        <v>277</v>
      </c>
    </row>
    <row collapsed="false" customFormat="false" customHeight="false" hidden="false" ht="12.1" outlineLevel="0" r="300">
      <c r="A300" s="33" t="n">
        <v>44210</v>
      </c>
      <c r="B300" s="34" t="s">
        <v>333</v>
      </c>
      <c r="C300" s="34" t="s">
        <v>334</v>
      </c>
      <c r="D300" s="34" t="s">
        <v>333</v>
      </c>
      <c r="E300" s="34" t="s">
        <v>333</v>
      </c>
      <c r="F300" s="34" t="s">
        <v>20</v>
      </c>
      <c r="G300" s="35" t="n">
        <v>1</v>
      </c>
      <c r="H300" s="36" t="n">
        <v>-6519</v>
      </c>
      <c r="I300" s="36" t="n">
        <v>-6519</v>
      </c>
      <c r="J300" s="36" t="n">
        <v>0</v>
      </c>
      <c r="K300" s="36" t="n">
        <v>-0</v>
      </c>
      <c r="L300" s="36" t="n">
        <v>-0</v>
      </c>
      <c r="M300" s="36"/>
      <c r="N300" s="6" t="s">
        <f>=I300+J300+K300+L300</f>
      </c>
      <c r="O300" s="34"/>
      <c r="P300" s="34" t="s">
        <v>277</v>
      </c>
    </row>
    <row collapsed="false" customFormat="false" customHeight="false" hidden="false" ht="12.1" outlineLevel="0" r="301">
      <c r="A301" s="33" t="n">
        <v>44211</v>
      </c>
      <c r="B301" s="34" t="s">
        <v>333</v>
      </c>
      <c r="C301" s="34" t="s">
        <v>334</v>
      </c>
      <c r="D301" s="34" t="s">
        <v>333</v>
      </c>
      <c r="E301" s="34" t="s">
        <v>333</v>
      </c>
      <c r="F301" s="34" t="s">
        <v>20</v>
      </c>
      <c r="G301" s="35" t="n">
        <v>1</v>
      </c>
      <c r="H301" s="36" t="n">
        <v>-910</v>
      </c>
      <c r="I301" s="36" t="n">
        <v>-910</v>
      </c>
      <c r="J301" s="36" t="n">
        <v>0</v>
      </c>
      <c r="K301" s="36" t="n">
        <v>-0</v>
      </c>
      <c r="L301" s="36" t="n">
        <v>-0</v>
      </c>
      <c r="M301" s="36"/>
      <c r="N301" s="6" t="s">
        <f>=I301+J301+K301+L301</f>
      </c>
      <c r="O301" s="34"/>
      <c r="P301" s="34" t="s">
        <v>277</v>
      </c>
    </row>
    <row collapsed="false" customFormat="false" customHeight="false" hidden="false" ht="12.1" outlineLevel="0" r="302">
      <c r="A302" s="25" t="n">
        <v>44223.617685185</v>
      </c>
      <c r="B302" s="26" t="s">
        <v>225</v>
      </c>
      <c r="C302" s="26" t="s">
        <v>286</v>
      </c>
      <c r="D302" s="26" t="s">
        <v>217</v>
      </c>
      <c r="E302" s="26" t="s">
        <v>18</v>
      </c>
      <c r="F302" s="26" t="s">
        <v>20</v>
      </c>
      <c r="G302" s="27" t="n">
        <v>-43</v>
      </c>
      <c r="H302" s="28" t="n">
        <v>896.2</v>
      </c>
      <c r="I302" s="28" t="n">
        <v>38536.6</v>
      </c>
      <c r="J302" s="28" t="n">
        <v>0</v>
      </c>
      <c r="K302" s="28" t="n">
        <v>-23.12</v>
      </c>
      <c r="L302" s="28" t="n">
        <v>-3.58</v>
      </c>
      <c r="M302" s="28"/>
      <c r="N302" s="6" t="s">
        <f>=I302+J302+K302+L302</f>
      </c>
      <c r="O302" s="26"/>
      <c r="P302" s="26" t="s">
        <v>279</v>
      </c>
    </row>
    <row collapsed="false" customFormat="false" customHeight="false" hidden="false" ht="12.1" outlineLevel="0" r="303">
      <c r="A303" s="25" t="n">
        <v>44223.617685185</v>
      </c>
      <c r="B303" s="26" t="s">
        <v>225</v>
      </c>
      <c r="C303" s="26" t="s">
        <v>286</v>
      </c>
      <c r="D303" s="26" t="s">
        <v>217</v>
      </c>
      <c r="E303" s="26" t="s">
        <v>18</v>
      </c>
      <c r="F303" s="26" t="s">
        <v>20</v>
      </c>
      <c r="G303" s="27" t="n">
        <v>-1</v>
      </c>
      <c r="H303" s="28" t="n">
        <v>896.6</v>
      </c>
      <c r="I303" s="28" t="n">
        <v>896.6</v>
      </c>
      <c r="J303" s="28" t="n">
        <v>0</v>
      </c>
      <c r="K303" s="28" t="n">
        <v>-0.54</v>
      </c>
      <c r="L303" s="28" t="n">
        <v>-0.09</v>
      </c>
      <c r="M303" s="28"/>
      <c r="N303" s="6" t="s">
        <f>=I303+J303+K303+L303</f>
      </c>
      <c r="O303" s="26"/>
      <c r="P303" s="26" t="s">
        <v>279</v>
      </c>
    </row>
    <row collapsed="false" customFormat="false" customHeight="false" hidden="false" ht="12.1" outlineLevel="0" r="304">
      <c r="A304" s="25" t="n">
        <v>44223.617685185</v>
      </c>
      <c r="B304" s="26" t="s">
        <v>225</v>
      </c>
      <c r="C304" s="26" t="s">
        <v>286</v>
      </c>
      <c r="D304" s="26" t="s">
        <v>217</v>
      </c>
      <c r="E304" s="26" t="s">
        <v>18</v>
      </c>
      <c r="F304" s="26" t="s">
        <v>20</v>
      </c>
      <c r="G304" s="27" t="n">
        <v>-20</v>
      </c>
      <c r="H304" s="28" t="n">
        <v>896.8</v>
      </c>
      <c r="I304" s="28" t="n">
        <v>17936</v>
      </c>
      <c r="J304" s="28" t="n">
        <v>0</v>
      </c>
      <c r="K304" s="28" t="n">
        <v>-10.76</v>
      </c>
      <c r="L304" s="28" t="n">
        <v>-1.67</v>
      </c>
      <c r="M304" s="28"/>
      <c r="N304" s="6" t="s">
        <f>=I304+J304+K304+L304</f>
      </c>
      <c r="O304" s="26"/>
      <c r="P304" s="26" t="s">
        <v>279</v>
      </c>
    </row>
    <row collapsed="false" customFormat="false" customHeight="false" hidden="false" ht="12.1" outlineLevel="0" r="305">
      <c r="A305" s="25" t="n">
        <v>44223.617685185</v>
      </c>
      <c r="B305" s="26" t="s">
        <v>225</v>
      </c>
      <c r="C305" s="26" t="s">
        <v>286</v>
      </c>
      <c r="D305" s="26" t="s">
        <v>217</v>
      </c>
      <c r="E305" s="26" t="s">
        <v>18</v>
      </c>
      <c r="F305" s="26" t="s">
        <v>20</v>
      </c>
      <c r="G305" s="27" t="n">
        <v>-1</v>
      </c>
      <c r="H305" s="28" t="n">
        <v>897</v>
      </c>
      <c r="I305" s="28" t="n">
        <v>897</v>
      </c>
      <c r="J305" s="28" t="n">
        <v>0</v>
      </c>
      <c r="K305" s="28" t="n">
        <v>-0.54</v>
      </c>
      <c r="L305" s="28" t="n">
        <v>-0.09</v>
      </c>
      <c r="M305" s="28"/>
      <c r="N305" s="6" t="s">
        <f>=I305+J305+K305+L305</f>
      </c>
      <c r="O305" s="26"/>
      <c r="P305" s="26" t="s">
        <v>279</v>
      </c>
    </row>
    <row collapsed="false" customFormat="false" customHeight="false" hidden="false" ht="12.1" outlineLevel="0" r="306">
      <c r="A306" s="25" t="n">
        <v>44223.617685185</v>
      </c>
      <c r="B306" s="26" t="s">
        <v>225</v>
      </c>
      <c r="C306" s="26" t="s">
        <v>286</v>
      </c>
      <c r="D306" s="26" t="s">
        <v>217</v>
      </c>
      <c r="E306" s="26" t="s">
        <v>18</v>
      </c>
      <c r="F306" s="26" t="s">
        <v>20</v>
      </c>
      <c r="G306" s="27" t="n">
        <v>-19</v>
      </c>
      <c r="H306" s="28" t="n">
        <v>897</v>
      </c>
      <c r="I306" s="28" t="n">
        <v>17043</v>
      </c>
      <c r="J306" s="28" t="n">
        <v>0</v>
      </c>
      <c r="K306" s="28" t="n">
        <v>-10.22</v>
      </c>
      <c r="L306" s="28" t="n">
        <v>-1.58</v>
      </c>
      <c r="M306" s="28"/>
      <c r="N306" s="6" t="s">
        <f>=I306+J306+K306+L306</f>
      </c>
      <c r="O306" s="26"/>
      <c r="P306" s="26" t="s">
        <v>279</v>
      </c>
    </row>
    <row collapsed="false" customFormat="false" customHeight="false" hidden="false" ht="12.1" outlineLevel="0" r="307">
      <c r="A307" s="25" t="n">
        <v>44223.617685185</v>
      </c>
      <c r="B307" s="26" t="s">
        <v>225</v>
      </c>
      <c r="C307" s="26" t="s">
        <v>286</v>
      </c>
      <c r="D307" s="26" t="s">
        <v>217</v>
      </c>
      <c r="E307" s="26" t="s">
        <v>18</v>
      </c>
      <c r="F307" s="26" t="s">
        <v>20</v>
      </c>
      <c r="G307" s="27" t="n">
        <v>-2</v>
      </c>
      <c r="H307" s="28" t="n">
        <v>897</v>
      </c>
      <c r="I307" s="28" t="n">
        <v>1794</v>
      </c>
      <c r="J307" s="28" t="n">
        <v>0</v>
      </c>
      <c r="K307" s="28" t="n">
        <v>-1.08</v>
      </c>
      <c r="L307" s="28" t="n">
        <v>-0.17</v>
      </c>
      <c r="M307" s="28"/>
      <c r="N307" s="6" t="s">
        <f>=I307+J307+K307+L307</f>
      </c>
      <c r="O307" s="26"/>
      <c r="P307" s="26" t="s">
        <v>279</v>
      </c>
    </row>
    <row collapsed="false" customFormat="false" customHeight="false" hidden="false" ht="12.1" outlineLevel="0" r="308">
      <c r="A308" s="20" t="n">
        <v>44223.619467593</v>
      </c>
      <c r="B308" s="16" t="s">
        <v>243</v>
      </c>
      <c r="C308" s="16" t="s">
        <v>315</v>
      </c>
      <c r="D308" s="16" t="s">
        <v>215</v>
      </c>
      <c r="E308" s="16" t="s">
        <v>18</v>
      </c>
      <c r="F308" s="16" t="s">
        <v>20</v>
      </c>
      <c r="G308" s="7" t="n">
        <v>50</v>
      </c>
      <c r="H308" s="6" t="n">
        <v>101.06</v>
      </c>
      <c r="I308" s="6" t="n">
        <v>-5053</v>
      </c>
      <c r="J308" s="6" t="n">
        <v>-0</v>
      </c>
      <c r="K308" s="6" t="n">
        <v>-3.03</v>
      </c>
      <c r="L308" s="6" t="n">
        <v>-0.47</v>
      </c>
      <c r="M308" s="6"/>
      <c r="N308" s="6" t="s">
        <f>=I308+J308+K308+L308</f>
      </c>
      <c r="O308" s="16"/>
      <c r="P308" s="16" t="s">
        <v>279</v>
      </c>
    </row>
    <row collapsed="false" customFormat="false" customHeight="false" hidden="false" ht="12.1" outlineLevel="0" r="309">
      <c r="A309" s="20" t="n">
        <v>44223.619467593</v>
      </c>
      <c r="B309" s="16" t="s">
        <v>243</v>
      </c>
      <c r="C309" s="16" t="s">
        <v>315</v>
      </c>
      <c r="D309" s="16" t="s">
        <v>215</v>
      </c>
      <c r="E309" s="16" t="s">
        <v>18</v>
      </c>
      <c r="F309" s="16" t="s">
        <v>20</v>
      </c>
      <c r="G309" s="7" t="n">
        <v>670</v>
      </c>
      <c r="H309" s="6" t="n">
        <v>101.05</v>
      </c>
      <c r="I309" s="6" t="n">
        <v>-67703.5</v>
      </c>
      <c r="J309" s="6" t="n">
        <v>-0</v>
      </c>
      <c r="K309" s="6" t="n">
        <v>-40.62</v>
      </c>
      <c r="L309" s="6" t="n">
        <v>-6.3</v>
      </c>
      <c r="M309" s="6"/>
      <c r="N309" s="6" t="s">
        <f>=I309+J309+K309+L309</f>
      </c>
      <c r="O309" s="16"/>
      <c r="P309" s="16" t="s">
        <v>279</v>
      </c>
    </row>
    <row collapsed="false" customFormat="false" customHeight="false" hidden="false" ht="12.1" outlineLevel="0" r="310">
      <c r="A310" s="20" t="n">
        <v>44223.619560185</v>
      </c>
      <c r="B310" s="16" t="s">
        <v>243</v>
      </c>
      <c r="C310" s="16" t="s">
        <v>315</v>
      </c>
      <c r="D310" s="16" t="s">
        <v>215</v>
      </c>
      <c r="E310" s="16" t="s">
        <v>18</v>
      </c>
      <c r="F310" s="16" t="s">
        <v>20</v>
      </c>
      <c r="G310" s="7" t="n">
        <v>30</v>
      </c>
      <c r="H310" s="6" t="n">
        <v>101.06</v>
      </c>
      <c r="I310" s="6" t="n">
        <v>-3031.8</v>
      </c>
      <c r="J310" s="6" t="n">
        <v>-0</v>
      </c>
      <c r="K310" s="6" t="n">
        <v>-1.82</v>
      </c>
      <c r="L310" s="6" t="n">
        <v>-0.28</v>
      </c>
      <c r="M310" s="6"/>
      <c r="N310" s="6" t="s">
        <f>=I310+J310+K310+L310</f>
      </c>
      <c r="O310" s="16"/>
      <c r="P310" s="16" t="s">
        <v>279</v>
      </c>
    </row>
    <row collapsed="false" customFormat="false" customHeight="false" hidden="false" ht="12.1" outlineLevel="0" r="311">
      <c r="A311" s="20" t="n">
        <v>44223.61974537</v>
      </c>
      <c r="B311" s="16" t="s">
        <v>243</v>
      </c>
      <c r="C311" s="16" t="s">
        <v>315</v>
      </c>
      <c r="D311" s="16" t="s">
        <v>215</v>
      </c>
      <c r="E311" s="16" t="s">
        <v>18</v>
      </c>
      <c r="F311" s="16" t="s">
        <v>20</v>
      </c>
      <c r="G311" s="7" t="n">
        <v>10</v>
      </c>
      <c r="H311" s="6" t="n">
        <v>101.03</v>
      </c>
      <c r="I311" s="6" t="n">
        <v>-1010.3</v>
      </c>
      <c r="J311" s="6" t="n">
        <v>-0</v>
      </c>
      <c r="K311" s="6" t="n">
        <v>-0.61</v>
      </c>
      <c r="L311" s="6" t="n">
        <v>-0.09</v>
      </c>
      <c r="M311" s="6"/>
      <c r="N311" s="6" t="s">
        <f>=I311+J311+K311+L311</f>
      </c>
      <c r="O311" s="16"/>
      <c r="P311" s="16" t="s">
        <v>279</v>
      </c>
    </row>
    <row collapsed="false" customFormat="false" customHeight="false" hidden="false" ht="12.1" outlineLevel="0" r="312">
      <c r="A312" s="25" t="n">
        <v>44223.737523148</v>
      </c>
      <c r="B312" s="26" t="s">
        <v>39</v>
      </c>
      <c r="C312" s="26" t="s">
        <v>314</v>
      </c>
      <c r="D312" s="26" t="s">
        <v>217</v>
      </c>
      <c r="E312" s="26" t="s">
        <v>18</v>
      </c>
      <c r="F312" s="26" t="s">
        <v>20</v>
      </c>
      <c r="G312" s="27" t="n">
        <v>-10</v>
      </c>
      <c r="H312" s="28" t="n">
        <v>5501</v>
      </c>
      <c r="I312" s="28" t="n">
        <v>55010</v>
      </c>
      <c r="J312" s="28" t="n">
        <v>0</v>
      </c>
      <c r="K312" s="28" t="n">
        <v>-33.01</v>
      </c>
      <c r="L312" s="28" t="n">
        <v>-5.11</v>
      </c>
      <c r="M312" s="28"/>
      <c r="N312" s="6" t="s">
        <f>=I312+J312+K312+L312</f>
      </c>
      <c r="O312" s="26"/>
      <c r="P312" s="26" t="s">
        <v>279</v>
      </c>
    </row>
    <row collapsed="false" customFormat="false" customHeight="false" hidden="false" ht="12.1" outlineLevel="0" r="313">
      <c r="A313" s="20" t="n">
        <v>44223.738206019</v>
      </c>
      <c r="B313" s="16" t="s">
        <v>221</v>
      </c>
      <c r="C313" s="16" t="s">
        <v>281</v>
      </c>
      <c r="D313" s="16" t="s">
        <v>215</v>
      </c>
      <c r="E313" s="16" t="s">
        <v>18</v>
      </c>
      <c r="F313" s="16" t="s">
        <v>20</v>
      </c>
      <c r="G313" s="7" t="n">
        <v>10</v>
      </c>
      <c r="H313" s="6" t="n">
        <v>4801.6</v>
      </c>
      <c r="I313" s="6" t="n">
        <v>-48016</v>
      </c>
      <c r="J313" s="6" t="n">
        <v>-0</v>
      </c>
      <c r="K313" s="6" t="n">
        <v>-28.81</v>
      </c>
      <c r="L313" s="6" t="n">
        <v>-4.47</v>
      </c>
      <c r="M313" s="6"/>
      <c r="N313" s="6" t="s">
        <f>=I313+J313+K313+L313</f>
      </c>
      <c r="O313" s="16"/>
      <c r="P313" s="16" t="s">
        <v>279</v>
      </c>
    </row>
    <row collapsed="false" customFormat="false" customHeight="false" hidden="false" ht="12.1" outlineLevel="0" r="314">
      <c r="A314" s="20" t="n">
        <v>44223.738321759</v>
      </c>
      <c r="B314" s="16" t="s">
        <v>221</v>
      </c>
      <c r="C314" s="16" t="s">
        <v>281</v>
      </c>
      <c r="D314" s="16" t="s">
        <v>215</v>
      </c>
      <c r="E314" s="16" t="s">
        <v>18</v>
      </c>
      <c r="F314" s="16" t="s">
        <v>20</v>
      </c>
      <c r="G314" s="7" t="n">
        <v>1</v>
      </c>
      <c r="H314" s="6" t="n">
        <v>4808</v>
      </c>
      <c r="I314" s="6" t="n">
        <v>-4808</v>
      </c>
      <c r="J314" s="6" t="n">
        <v>-0</v>
      </c>
      <c r="K314" s="6" t="n">
        <v>-2.88</v>
      </c>
      <c r="L314" s="6" t="n">
        <v>-0.45</v>
      </c>
      <c r="M314" s="6"/>
      <c r="N314" s="6" t="s">
        <f>=I314+J314+K314+L314</f>
      </c>
      <c r="O314" s="16"/>
      <c r="P314" s="16" t="s">
        <v>279</v>
      </c>
    </row>
    <row collapsed="false" customFormat="false" customHeight="false" hidden="false" ht="12.1" outlineLevel="0" r="315">
      <c r="A315" s="25" t="n">
        <v>44231.639548611</v>
      </c>
      <c r="B315" s="26" t="s">
        <v>243</v>
      </c>
      <c r="C315" s="26" t="s">
        <v>315</v>
      </c>
      <c r="D315" s="26" t="s">
        <v>217</v>
      </c>
      <c r="E315" s="26" t="s">
        <v>18</v>
      </c>
      <c r="F315" s="26" t="s">
        <v>20</v>
      </c>
      <c r="G315" s="27" t="n">
        <v>-760</v>
      </c>
      <c r="H315" s="28" t="n">
        <v>102.41</v>
      </c>
      <c r="I315" s="28" t="n">
        <v>77831.6</v>
      </c>
      <c r="J315" s="28" t="n">
        <v>0</v>
      </c>
      <c r="K315" s="28" t="n">
        <v>-46.7</v>
      </c>
      <c r="L315" s="28" t="n">
        <v>-7.24</v>
      </c>
      <c r="M315" s="28"/>
      <c r="N315" s="6" t="s">
        <f>=I315+J315+K315+L315</f>
      </c>
      <c r="O315" s="26"/>
      <c r="P315" s="26" t="s">
        <v>279</v>
      </c>
    </row>
    <row collapsed="false" customFormat="false" customHeight="false" hidden="false" ht="12.1" outlineLevel="0" r="316">
      <c r="A316" s="20" t="n">
        <v>44231.640358796</v>
      </c>
      <c r="B316" s="16" t="s">
        <v>250</v>
      </c>
      <c r="C316" s="16" t="s">
        <v>335</v>
      </c>
      <c r="D316" s="16" t="s">
        <v>215</v>
      </c>
      <c r="E316" s="16" t="s">
        <v>18</v>
      </c>
      <c r="F316" s="16" t="s">
        <v>20</v>
      </c>
      <c r="G316" s="7" t="n">
        <v>45</v>
      </c>
      <c r="H316" s="6" t="n">
        <v>1666.4</v>
      </c>
      <c r="I316" s="6" t="n">
        <v>-74988</v>
      </c>
      <c r="J316" s="6" t="n">
        <v>-0</v>
      </c>
      <c r="K316" s="6" t="n">
        <v>-44.99</v>
      </c>
      <c r="L316" s="6" t="n">
        <v>-6.97</v>
      </c>
      <c r="M316" s="6"/>
      <c r="N316" s="6" t="s">
        <f>=I316+J316+K316+L316</f>
      </c>
      <c r="O316" s="16"/>
      <c r="P316" s="16" t="s">
        <v>279</v>
      </c>
    </row>
    <row collapsed="false" customFormat="false" customHeight="false" hidden="false" ht="12.1" outlineLevel="0" r="317">
      <c r="A317" s="20" t="n">
        <v>44231.640671296</v>
      </c>
      <c r="B317" s="16" t="s">
        <v>250</v>
      </c>
      <c r="C317" s="16" t="s">
        <v>335</v>
      </c>
      <c r="D317" s="16" t="s">
        <v>215</v>
      </c>
      <c r="E317" s="16" t="s">
        <v>18</v>
      </c>
      <c r="F317" s="16" t="s">
        <v>20</v>
      </c>
      <c r="G317" s="7" t="n">
        <v>2</v>
      </c>
      <c r="H317" s="6" t="n">
        <v>1666</v>
      </c>
      <c r="I317" s="6" t="n">
        <v>-3332</v>
      </c>
      <c r="J317" s="6" t="n">
        <v>-0</v>
      </c>
      <c r="K317" s="6" t="n">
        <v>-2</v>
      </c>
      <c r="L317" s="6" t="n">
        <v>-0.31</v>
      </c>
      <c r="M317" s="6"/>
      <c r="N317" s="6" t="s">
        <f>=I317+J317+K317+L317</f>
      </c>
      <c r="O317" s="16"/>
      <c r="P317" s="16" t="s">
        <v>279</v>
      </c>
    </row>
    <row collapsed="false" customFormat="false" customHeight="false" hidden="false" ht="12.1" outlineLevel="0" r="318">
      <c r="A318" s="25" t="n">
        <v>44244.803101852</v>
      </c>
      <c r="B318" s="26" t="s">
        <v>221</v>
      </c>
      <c r="C318" s="26" t="s">
        <v>281</v>
      </c>
      <c r="D318" s="26" t="s">
        <v>217</v>
      </c>
      <c r="E318" s="26" t="s">
        <v>18</v>
      </c>
      <c r="F318" s="26" t="s">
        <v>20</v>
      </c>
      <c r="G318" s="27" t="n">
        <v>-10</v>
      </c>
      <c r="H318" s="28" t="n">
        <v>5120</v>
      </c>
      <c r="I318" s="28" t="n">
        <v>51200</v>
      </c>
      <c r="J318" s="28" t="n">
        <v>0</v>
      </c>
      <c r="K318" s="28" t="n">
        <v>-30.72</v>
      </c>
      <c r="L318" s="28" t="n">
        <v>-4.76</v>
      </c>
      <c r="M318" s="28"/>
      <c r="N318" s="6" t="s">
        <f>=I318+J318+K318+L318</f>
      </c>
      <c r="O318" s="26"/>
      <c r="P318" s="26" t="s">
        <v>279</v>
      </c>
    </row>
    <row collapsed="false" customFormat="false" customHeight="false" hidden="false" ht="12.1" outlineLevel="0" r="319">
      <c r="A319" s="25" t="n">
        <v>44244.803101852</v>
      </c>
      <c r="B319" s="26" t="s">
        <v>221</v>
      </c>
      <c r="C319" s="26" t="s">
        <v>281</v>
      </c>
      <c r="D319" s="26" t="s">
        <v>217</v>
      </c>
      <c r="E319" s="26" t="s">
        <v>18</v>
      </c>
      <c r="F319" s="26" t="s">
        <v>20</v>
      </c>
      <c r="G319" s="27" t="n">
        <v>-1</v>
      </c>
      <c r="H319" s="28" t="n">
        <v>5125</v>
      </c>
      <c r="I319" s="28" t="n">
        <v>5125</v>
      </c>
      <c r="J319" s="28" t="n">
        <v>0</v>
      </c>
      <c r="K319" s="28" t="n">
        <v>-3.08</v>
      </c>
      <c r="L319" s="28" t="n">
        <v>-0.47</v>
      </c>
      <c r="M319" s="28"/>
      <c r="N319" s="6" t="s">
        <f>=I319+J319+K319+L319</f>
      </c>
      <c r="O319" s="26"/>
      <c r="P319" s="26" t="s">
        <v>279</v>
      </c>
    </row>
    <row collapsed="false" customFormat="false" customHeight="false" hidden="false" ht="12.1" outlineLevel="0" r="320">
      <c r="A320" s="20" t="n">
        <v>44244.81994213</v>
      </c>
      <c r="B320" s="16" t="s">
        <v>221</v>
      </c>
      <c r="C320" s="16" t="s">
        <v>281</v>
      </c>
      <c r="D320" s="16" t="s">
        <v>215</v>
      </c>
      <c r="E320" s="16" t="s">
        <v>18</v>
      </c>
      <c r="F320" s="16" t="s">
        <v>20</v>
      </c>
      <c r="G320" s="7" t="n">
        <v>10</v>
      </c>
      <c r="H320" s="6" t="n">
        <v>5172</v>
      </c>
      <c r="I320" s="6" t="n">
        <v>-51720</v>
      </c>
      <c r="J320" s="6" t="n">
        <v>-0</v>
      </c>
      <c r="K320" s="6" t="n">
        <v>-31.03</v>
      </c>
      <c r="L320" s="6" t="n">
        <v>-4.81</v>
      </c>
      <c r="M320" s="6"/>
      <c r="N320" s="6" t="s">
        <f>=I320+J320+K320+L320</f>
      </c>
      <c r="O320" s="16"/>
      <c r="P320" s="16" t="s">
        <v>279</v>
      </c>
    </row>
    <row collapsed="false" customFormat="false" customHeight="false" hidden="false" ht="12.1" outlineLevel="0" r="321">
      <c r="A321" s="20" t="n">
        <v>44244.820185185</v>
      </c>
      <c r="B321" s="16" t="s">
        <v>221</v>
      </c>
      <c r="C321" s="16" t="s">
        <v>281</v>
      </c>
      <c r="D321" s="16" t="s">
        <v>215</v>
      </c>
      <c r="E321" s="16" t="s">
        <v>18</v>
      </c>
      <c r="F321" s="16" t="s">
        <v>20</v>
      </c>
      <c r="G321" s="7" t="n">
        <v>1</v>
      </c>
      <c r="H321" s="6" t="n">
        <v>5170</v>
      </c>
      <c r="I321" s="6" t="n">
        <v>-5170</v>
      </c>
      <c r="J321" s="6" t="n">
        <v>-0</v>
      </c>
      <c r="K321" s="6" t="n">
        <v>-3.1</v>
      </c>
      <c r="L321" s="6" t="n">
        <v>-0.48</v>
      </c>
      <c r="M321" s="6"/>
      <c r="N321" s="6" t="s">
        <f>=I321+J321+K321+L321</f>
      </c>
      <c r="O321" s="16"/>
      <c r="P321" s="16" t="s">
        <v>279</v>
      </c>
    </row>
    <row collapsed="false" customFormat="false" customHeight="false" hidden="false" ht="12.1" outlineLevel="0" r="322">
      <c r="A322" s="25" t="n">
        <v>44251.795150463</v>
      </c>
      <c r="B322" s="26" t="s">
        <v>43</v>
      </c>
      <c r="C322" s="26" t="s">
        <v>312</v>
      </c>
      <c r="D322" s="26" t="s">
        <v>217</v>
      </c>
      <c r="E322" s="26" t="s">
        <v>18</v>
      </c>
      <c r="F322" s="26" t="s">
        <v>20</v>
      </c>
      <c r="G322" s="27" t="n">
        <v>-1</v>
      </c>
      <c r="H322" s="28" t="n">
        <v>24414</v>
      </c>
      <c r="I322" s="28" t="n">
        <v>24414</v>
      </c>
      <c r="J322" s="28" t="n">
        <v>0</v>
      </c>
      <c r="K322" s="28" t="n">
        <v>-14.65</v>
      </c>
      <c r="L322" s="28" t="n">
        <v>-2.27</v>
      </c>
      <c r="M322" s="28"/>
      <c r="N322" s="6" t="s">
        <f>=I322+J322+K322+L322</f>
      </c>
      <c r="O322" s="26"/>
      <c r="P322" s="26" t="s">
        <v>279</v>
      </c>
    </row>
    <row collapsed="false" customFormat="false" customHeight="false" hidden="false" ht="12.1" outlineLevel="0" r="323">
      <c r="A323" s="25" t="n">
        <v>44251.795150463</v>
      </c>
      <c r="B323" s="26" t="s">
        <v>43</v>
      </c>
      <c r="C323" s="26" t="s">
        <v>312</v>
      </c>
      <c r="D323" s="26" t="s">
        <v>217</v>
      </c>
      <c r="E323" s="26" t="s">
        <v>18</v>
      </c>
      <c r="F323" s="26" t="s">
        <v>20</v>
      </c>
      <c r="G323" s="27" t="n">
        <v>-1</v>
      </c>
      <c r="H323" s="28" t="n">
        <v>24430</v>
      </c>
      <c r="I323" s="28" t="n">
        <v>24430</v>
      </c>
      <c r="J323" s="28" t="n">
        <v>0</v>
      </c>
      <c r="K323" s="28" t="n">
        <v>-14.66</v>
      </c>
      <c r="L323" s="28" t="n">
        <v>-2.28</v>
      </c>
      <c r="M323" s="28"/>
      <c r="N323" s="6" t="s">
        <f>=I323+J323+K323+L323</f>
      </c>
      <c r="O323" s="26"/>
      <c r="P323" s="26" t="s">
        <v>279</v>
      </c>
    </row>
    <row collapsed="false" customFormat="false" customHeight="false" hidden="false" ht="12.1" outlineLevel="0" r="324">
      <c r="A324" s="20" t="n">
        <v>44251.797511574</v>
      </c>
      <c r="B324" s="16" t="s">
        <v>59</v>
      </c>
      <c r="C324" s="16" t="s">
        <v>298</v>
      </c>
      <c r="D324" s="16" t="s">
        <v>215</v>
      </c>
      <c r="E324" s="16" t="s">
        <v>18</v>
      </c>
      <c r="F324" s="16" t="s">
        <v>20</v>
      </c>
      <c r="G324" s="7" t="n">
        <v>220</v>
      </c>
      <c r="H324" s="6" t="n">
        <v>210.9</v>
      </c>
      <c r="I324" s="6" t="n">
        <v>-46398</v>
      </c>
      <c r="J324" s="6" t="n">
        <v>-0</v>
      </c>
      <c r="K324" s="6" t="n">
        <v>-27.84</v>
      </c>
      <c r="L324" s="6" t="n">
        <v>-4.31</v>
      </c>
      <c r="M324" s="6"/>
      <c r="N324" s="6" t="s">
        <f>=I324+J324+K324+L324</f>
      </c>
      <c r="O324" s="16"/>
      <c r="P324" s="16" t="s">
        <v>279</v>
      </c>
    </row>
    <row collapsed="false" customFormat="false" customHeight="false" hidden="false" ht="12.1" outlineLevel="0" r="325">
      <c r="A325" s="20" t="n">
        <v>44251.797650463</v>
      </c>
      <c r="B325" s="16" t="s">
        <v>59</v>
      </c>
      <c r="C325" s="16" t="s">
        <v>298</v>
      </c>
      <c r="D325" s="16" t="s">
        <v>215</v>
      </c>
      <c r="E325" s="16" t="s">
        <v>18</v>
      </c>
      <c r="F325" s="16" t="s">
        <v>20</v>
      </c>
      <c r="G325" s="7" t="n">
        <v>10</v>
      </c>
      <c r="H325" s="6" t="n">
        <v>210.88</v>
      </c>
      <c r="I325" s="6" t="n">
        <v>-2108.8</v>
      </c>
      <c r="J325" s="6" t="n">
        <v>-0</v>
      </c>
      <c r="K325" s="6" t="n">
        <v>-1.26</v>
      </c>
      <c r="L325" s="6" t="n">
        <v>-0.19</v>
      </c>
      <c r="M325" s="6"/>
      <c r="N325" s="6" t="s">
        <f>=I325+J325+K325+L325</f>
      </c>
      <c r="O325" s="16"/>
      <c r="P325" s="16" t="s">
        <v>279</v>
      </c>
    </row>
    <row collapsed="false" customFormat="false" customHeight="false" hidden="false" ht="12.1" outlineLevel="0" r="326">
      <c r="A326" s="25" t="n">
        <v>44253.416666667</v>
      </c>
      <c r="B326" s="26" t="s">
        <v>59</v>
      </c>
      <c r="C326" s="26" t="s">
        <v>298</v>
      </c>
      <c r="D326" s="26" t="s">
        <v>217</v>
      </c>
      <c r="E326" s="26" t="s">
        <v>18</v>
      </c>
      <c r="F326" s="26" t="s">
        <v>20</v>
      </c>
      <c r="G326" s="27" t="n">
        <v>-90</v>
      </c>
      <c r="H326" s="28" t="n">
        <v>215.42</v>
      </c>
      <c r="I326" s="28" t="n">
        <v>19387.8</v>
      </c>
      <c r="J326" s="28" t="n">
        <v>0</v>
      </c>
      <c r="K326" s="28" t="n">
        <v>-11.63</v>
      </c>
      <c r="L326" s="28" t="n">
        <v>-1.81</v>
      </c>
      <c r="M326" s="28"/>
      <c r="N326" s="6" t="s">
        <f>=I326+J326+K326+L326</f>
      </c>
      <c r="O326" s="26"/>
      <c r="P326" s="26" t="s">
        <v>279</v>
      </c>
    </row>
    <row collapsed="false" customFormat="false" customHeight="false" hidden="false" ht="12.1" outlineLevel="0" r="327">
      <c r="A327" s="25" t="n">
        <v>44253.416666667</v>
      </c>
      <c r="B327" s="26" t="s">
        <v>59</v>
      </c>
      <c r="C327" s="26" t="s">
        <v>298</v>
      </c>
      <c r="D327" s="26" t="s">
        <v>217</v>
      </c>
      <c r="E327" s="26" t="s">
        <v>18</v>
      </c>
      <c r="F327" s="26" t="s">
        <v>20</v>
      </c>
      <c r="G327" s="27" t="n">
        <v>-50</v>
      </c>
      <c r="H327" s="28" t="n">
        <v>215.42</v>
      </c>
      <c r="I327" s="28" t="n">
        <v>10771</v>
      </c>
      <c r="J327" s="28" t="n">
        <v>0</v>
      </c>
      <c r="K327" s="28" t="n">
        <v>-6.46</v>
      </c>
      <c r="L327" s="28" t="n">
        <v>-1.01</v>
      </c>
      <c r="M327" s="28"/>
      <c r="N327" s="6" t="s">
        <f>=I327+J327+K327+L327</f>
      </c>
      <c r="O327" s="26"/>
      <c r="P327" s="26" t="s">
        <v>279</v>
      </c>
    </row>
    <row collapsed="false" customFormat="false" customHeight="false" hidden="false" ht="12.1" outlineLevel="0" r="328">
      <c r="A328" s="25" t="n">
        <v>44253.416666667</v>
      </c>
      <c r="B328" s="26" t="s">
        <v>59</v>
      </c>
      <c r="C328" s="26" t="s">
        <v>298</v>
      </c>
      <c r="D328" s="26" t="s">
        <v>217</v>
      </c>
      <c r="E328" s="26" t="s">
        <v>18</v>
      </c>
      <c r="F328" s="26" t="s">
        <v>20</v>
      </c>
      <c r="G328" s="27" t="n">
        <v>-90</v>
      </c>
      <c r="H328" s="28" t="n">
        <v>215.54</v>
      </c>
      <c r="I328" s="28" t="n">
        <v>19398.6</v>
      </c>
      <c r="J328" s="28" t="n">
        <v>0</v>
      </c>
      <c r="K328" s="28" t="n">
        <v>-11.64</v>
      </c>
      <c r="L328" s="28" t="n">
        <v>-1.81</v>
      </c>
      <c r="M328" s="28"/>
      <c r="N328" s="6" t="s">
        <f>=I328+J328+K328+L328</f>
      </c>
      <c r="O328" s="26"/>
      <c r="P328" s="26" t="s">
        <v>279</v>
      </c>
    </row>
    <row collapsed="false" customFormat="false" customHeight="false" hidden="false" ht="12.1" outlineLevel="0" r="329">
      <c r="A329" s="20" t="n">
        <v>44253.421643519</v>
      </c>
      <c r="B329" s="16" t="s">
        <v>251</v>
      </c>
      <c r="C329" s="16" t="s">
        <v>336</v>
      </c>
      <c r="D329" s="16" t="s">
        <v>215</v>
      </c>
      <c r="E329" s="16" t="s">
        <v>18</v>
      </c>
      <c r="F329" s="16" t="s">
        <v>20</v>
      </c>
      <c r="G329" s="7" t="n">
        <v>2000</v>
      </c>
      <c r="H329" s="6" t="n">
        <v>2.813</v>
      </c>
      <c r="I329" s="6" t="n">
        <v>-5626</v>
      </c>
      <c r="J329" s="6" t="n">
        <v>-0</v>
      </c>
      <c r="K329" s="6" t="n">
        <v>-3.38</v>
      </c>
      <c r="L329" s="6" t="n">
        <v>-0.52</v>
      </c>
      <c r="M329" s="6"/>
      <c r="N329" s="6" t="s">
        <f>=I329+J329+K329+L329</f>
      </c>
      <c r="O329" s="16"/>
      <c r="P329" s="16" t="s">
        <v>279</v>
      </c>
    </row>
    <row collapsed="false" customFormat="false" customHeight="false" hidden="false" ht="12.1" outlineLevel="0" r="330">
      <c r="A330" s="20" t="n">
        <v>44253.421643519</v>
      </c>
      <c r="B330" s="16" t="s">
        <v>251</v>
      </c>
      <c r="C330" s="16" t="s">
        <v>336</v>
      </c>
      <c r="D330" s="16" t="s">
        <v>215</v>
      </c>
      <c r="E330" s="16" t="s">
        <v>18</v>
      </c>
      <c r="F330" s="16" t="s">
        <v>20</v>
      </c>
      <c r="G330" s="7" t="n">
        <v>15000</v>
      </c>
      <c r="H330" s="6" t="n">
        <v>2.812</v>
      </c>
      <c r="I330" s="6" t="n">
        <v>-42180</v>
      </c>
      <c r="J330" s="6" t="n">
        <v>-0</v>
      </c>
      <c r="K330" s="6" t="n">
        <v>-25.31</v>
      </c>
      <c r="L330" s="6" t="n">
        <v>-3.93</v>
      </c>
      <c r="M330" s="6"/>
      <c r="N330" s="6" t="s">
        <f>=I330+J330+K330+L330</f>
      </c>
      <c r="O330" s="16"/>
      <c r="P330" s="16" t="s">
        <v>279</v>
      </c>
    </row>
    <row collapsed="false" customFormat="false" customHeight="false" hidden="false" ht="12.1" outlineLevel="0" r="331">
      <c r="A331" s="20" t="n">
        <v>44253.421759259</v>
      </c>
      <c r="B331" s="16" t="s">
        <v>251</v>
      </c>
      <c r="C331" s="16" t="s">
        <v>336</v>
      </c>
      <c r="D331" s="16" t="s">
        <v>215</v>
      </c>
      <c r="E331" s="16" t="s">
        <v>18</v>
      </c>
      <c r="F331" s="16" t="s">
        <v>20</v>
      </c>
      <c r="G331" s="7" t="n">
        <v>1000</v>
      </c>
      <c r="H331" s="6" t="n">
        <v>2.815</v>
      </c>
      <c r="I331" s="6" t="n">
        <v>-2815</v>
      </c>
      <c r="J331" s="6" t="n">
        <v>-0</v>
      </c>
      <c r="K331" s="6" t="n">
        <v>-1.69</v>
      </c>
      <c r="L331" s="6" t="n">
        <v>-0.26</v>
      </c>
      <c r="M331" s="6"/>
      <c r="N331" s="6" t="s">
        <f>=I331+J331+K331+L331</f>
      </c>
      <c r="O331" s="16"/>
      <c r="P331" s="16" t="s">
        <v>279</v>
      </c>
    </row>
    <row collapsed="false" customFormat="false" customHeight="false" hidden="false" ht="12.1" outlineLevel="0" r="332">
      <c r="A332" s="25" t="n">
        <v>44260.447962963</v>
      </c>
      <c r="B332" s="26" t="s">
        <v>251</v>
      </c>
      <c r="C332" s="26" t="s">
        <v>336</v>
      </c>
      <c r="D332" s="26" t="s">
        <v>217</v>
      </c>
      <c r="E332" s="26" t="s">
        <v>18</v>
      </c>
      <c r="F332" s="26" t="s">
        <v>20</v>
      </c>
      <c r="G332" s="27" t="n">
        <v>-1000</v>
      </c>
      <c r="H332" s="28" t="n">
        <v>2.87</v>
      </c>
      <c r="I332" s="28" t="n">
        <v>2870</v>
      </c>
      <c r="J332" s="28" t="n">
        <v>0</v>
      </c>
      <c r="K332" s="28" t="n">
        <v>-1.72</v>
      </c>
      <c r="L332" s="28" t="n">
        <v>-0.26</v>
      </c>
      <c r="M332" s="28"/>
      <c r="N332" s="6" t="s">
        <f>=I332+J332+K332+L332</f>
      </c>
      <c r="O332" s="26"/>
      <c r="P332" s="26" t="s">
        <v>279</v>
      </c>
    </row>
    <row collapsed="false" customFormat="false" customHeight="false" hidden="false" ht="12.1" outlineLevel="0" r="333">
      <c r="A333" s="25" t="n">
        <v>44260.447962963</v>
      </c>
      <c r="B333" s="26" t="s">
        <v>251</v>
      </c>
      <c r="C333" s="26" t="s">
        <v>336</v>
      </c>
      <c r="D333" s="26" t="s">
        <v>217</v>
      </c>
      <c r="E333" s="26" t="s">
        <v>18</v>
      </c>
      <c r="F333" s="26" t="s">
        <v>20</v>
      </c>
      <c r="G333" s="27" t="n">
        <v>-4000</v>
      </c>
      <c r="H333" s="28" t="n">
        <v>2.87</v>
      </c>
      <c r="I333" s="28" t="n">
        <v>11480</v>
      </c>
      <c r="J333" s="28" t="n">
        <v>0</v>
      </c>
      <c r="K333" s="28" t="n">
        <v>-6.89</v>
      </c>
      <c r="L333" s="28" t="n">
        <v>-1.06</v>
      </c>
      <c r="M333" s="28"/>
      <c r="N333" s="6" t="s">
        <f>=I333+J333+K333+L333</f>
      </c>
      <c r="O333" s="26"/>
      <c r="P333" s="26" t="s">
        <v>279</v>
      </c>
    </row>
    <row collapsed="false" customFormat="false" customHeight="false" hidden="false" ht="12.1" outlineLevel="0" r="334">
      <c r="A334" s="25" t="n">
        <v>44260.447962963</v>
      </c>
      <c r="B334" s="26" t="s">
        <v>251</v>
      </c>
      <c r="C334" s="26" t="s">
        <v>336</v>
      </c>
      <c r="D334" s="26" t="s">
        <v>217</v>
      </c>
      <c r="E334" s="26" t="s">
        <v>18</v>
      </c>
      <c r="F334" s="26" t="s">
        <v>20</v>
      </c>
      <c r="G334" s="27" t="n">
        <v>-1000</v>
      </c>
      <c r="H334" s="28" t="n">
        <v>2.87</v>
      </c>
      <c r="I334" s="28" t="n">
        <v>2870</v>
      </c>
      <c r="J334" s="28" t="n">
        <v>0</v>
      </c>
      <c r="K334" s="28" t="n">
        <v>-1.72</v>
      </c>
      <c r="L334" s="28" t="n">
        <v>-0.26</v>
      </c>
      <c r="M334" s="28"/>
      <c r="N334" s="6" t="s">
        <f>=I334+J334+K334+L334</f>
      </c>
      <c r="O334" s="26"/>
      <c r="P334" s="26" t="s">
        <v>279</v>
      </c>
    </row>
    <row collapsed="false" customFormat="false" customHeight="false" hidden="false" ht="12.1" outlineLevel="0" r="335">
      <c r="A335" s="25" t="n">
        <v>44260.447962963</v>
      </c>
      <c r="B335" s="26" t="s">
        <v>251</v>
      </c>
      <c r="C335" s="26" t="s">
        <v>336</v>
      </c>
      <c r="D335" s="26" t="s">
        <v>217</v>
      </c>
      <c r="E335" s="26" t="s">
        <v>18</v>
      </c>
      <c r="F335" s="26" t="s">
        <v>20</v>
      </c>
      <c r="G335" s="27" t="n">
        <v>-1000</v>
      </c>
      <c r="H335" s="28" t="n">
        <v>2.87</v>
      </c>
      <c r="I335" s="28" t="n">
        <v>2870</v>
      </c>
      <c r="J335" s="28" t="n">
        <v>0</v>
      </c>
      <c r="K335" s="28" t="n">
        <v>-1.72</v>
      </c>
      <c r="L335" s="28" t="n">
        <v>-0.26</v>
      </c>
      <c r="M335" s="28"/>
      <c r="N335" s="6" t="s">
        <f>=I335+J335+K335+L335</f>
      </c>
      <c r="O335" s="26"/>
      <c r="P335" s="26" t="s">
        <v>279</v>
      </c>
    </row>
    <row collapsed="false" customFormat="false" customHeight="false" hidden="false" ht="12.1" outlineLevel="0" r="336">
      <c r="A336" s="25" t="n">
        <v>44260.447962963</v>
      </c>
      <c r="B336" s="26" t="s">
        <v>251</v>
      </c>
      <c r="C336" s="26" t="s">
        <v>336</v>
      </c>
      <c r="D336" s="26" t="s">
        <v>217</v>
      </c>
      <c r="E336" s="26" t="s">
        <v>18</v>
      </c>
      <c r="F336" s="26" t="s">
        <v>20</v>
      </c>
      <c r="G336" s="27" t="n">
        <v>-1000</v>
      </c>
      <c r="H336" s="28" t="n">
        <v>2.87</v>
      </c>
      <c r="I336" s="28" t="n">
        <v>2870</v>
      </c>
      <c r="J336" s="28" t="n">
        <v>0</v>
      </c>
      <c r="K336" s="28" t="n">
        <v>-1.72</v>
      </c>
      <c r="L336" s="28" t="n">
        <v>-0.26</v>
      </c>
      <c r="M336" s="28"/>
      <c r="N336" s="6" t="s">
        <f>=I336+J336+K336+L336</f>
      </c>
      <c r="O336" s="26"/>
      <c r="P336" s="26" t="s">
        <v>279</v>
      </c>
    </row>
    <row collapsed="false" customFormat="false" customHeight="false" hidden="false" ht="12.1" outlineLevel="0" r="337">
      <c r="A337" s="25" t="n">
        <v>44260.447962963</v>
      </c>
      <c r="B337" s="26" t="s">
        <v>251</v>
      </c>
      <c r="C337" s="26" t="s">
        <v>336</v>
      </c>
      <c r="D337" s="26" t="s">
        <v>217</v>
      </c>
      <c r="E337" s="26" t="s">
        <v>18</v>
      </c>
      <c r="F337" s="26" t="s">
        <v>20</v>
      </c>
      <c r="G337" s="27" t="n">
        <v>-10000</v>
      </c>
      <c r="H337" s="28" t="n">
        <v>2.871</v>
      </c>
      <c r="I337" s="28" t="n">
        <v>28710</v>
      </c>
      <c r="J337" s="28" t="n">
        <v>0</v>
      </c>
      <c r="K337" s="28" t="n">
        <v>-17.23</v>
      </c>
      <c r="L337" s="28" t="n">
        <v>-2.67</v>
      </c>
      <c r="M337" s="28"/>
      <c r="N337" s="6" t="s">
        <f>=I337+J337+K337+L337</f>
      </c>
      <c r="O337" s="26"/>
      <c r="P337" s="26" t="s">
        <v>279</v>
      </c>
    </row>
    <row collapsed="false" customFormat="false" customHeight="false" hidden="false" ht="12.1" outlineLevel="0" r="338">
      <c r="A338" s="20" t="n">
        <v>44260.450451389</v>
      </c>
      <c r="B338" s="16" t="s">
        <v>220</v>
      </c>
      <c r="C338" s="16" t="s">
        <v>278</v>
      </c>
      <c r="D338" s="16" t="s">
        <v>215</v>
      </c>
      <c r="E338" s="16" t="s">
        <v>18</v>
      </c>
      <c r="F338" s="16" t="s">
        <v>20</v>
      </c>
      <c r="G338" s="7" t="n">
        <v>1400</v>
      </c>
      <c r="H338" s="6" t="n">
        <v>33.6</v>
      </c>
      <c r="I338" s="6" t="n">
        <v>-47040</v>
      </c>
      <c r="J338" s="6" t="n">
        <v>-0</v>
      </c>
      <c r="K338" s="6" t="n">
        <v>-28.22</v>
      </c>
      <c r="L338" s="6" t="n">
        <v>-4.38</v>
      </c>
      <c r="M338" s="6"/>
      <c r="N338" s="6" t="s">
        <f>=I338+J338+K338+L338</f>
      </c>
      <c r="O338" s="16"/>
      <c r="P338" s="16" t="s">
        <v>279</v>
      </c>
    </row>
    <row collapsed="false" customFormat="false" customHeight="false" hidden="false" ht="12.1" outlineLevel="0" r="339">
      <c r="A339" s="20" t="n">
        <v>44260.450694444</v>
      </c>
      <c r="B339" s="16" t="s">
        <v>220</v>
      </c>
      <c r="C339" s="16" t="s">
        <v>278</v>
      </c>
      <c r="D339" s="16" t="s">
        <v>215</v>
      </c>
      <c r="E339" s="16" t="s">
        <v>18</v>
      </c>
      <c r="F339" s="16" t="s">
        <v>20</v>
      </c>
      <c r="G339" s="7" t="n">
        <v>100</v>
      </c>
      <c r="H339" s="6" t="n">
        <v>33.6</v>
      </c>
      <c r="I339" s="6" t="n">
        <v>-3360</v>
      </c>
      <c r="J339" s="6" t="n">
        <v>-0</v>
      </c>
      <c r="K339" s="6" t="n">
        <v>-2.02</v>
      </c>
      <c r="L339" s="6" t="n">
        <v>-0.31</v>
      </c>
      <c r="M339" s="6"/>
      <c r="N339" s="6" t="s">
        <f>=I339+J339+K339+L339</f>
      </c>
      <c r="O339" s="16"/>
      <c r="P339" s="16" t="s">
        <v>279</v>
      </c>
    </row>
    <row collapsed="false" customFormat="false" customHeight="false" hidden="false" ht="12.1" outlineLevel="0" r="340">
      <c r="A340" s="25" t="n">
        <v>44272.582511574</v>
      </c>
      <c r="B340" s="26" t="s">
        <v>220</v>
      </c>
      <c r="C340" s="26" t="s">
        <v>278</v>
      </c>
      <c r="D340" s="26" t="s">
        <v>217</v>
      </c>
      <c r="E340" s="26" t="s">
        <v>18</v>
      </c>
      <c r="F340" s="26" t="s">
        <v>20</v>
      </c>
      <c r="G340" s="27" t="n">
        <v>-1500</v>
      </c>
      <c r="H340" s="28" t="n">
        <v>34.965</v>
      </c>
      <c r="I340" s="28" t="n">
        <v>52447.5</v>
      </c>
      <c r="J340" s="28" t="n">
        <v>0</v>
      </c>
      <c r="K340" s="28" t="n">
        <v>-31.47</v>
      </c>
      <c r="L340" s="28" t="n">
        <v>-4.87</v>
      </c>
      <c r="M340" s="28"/>
      <c r="N340" s="6" t="s">
        <f>=I340+J340+K340+L340</f>
      </c>
      <c r="O340" s="26"/>
      <c r="P340" s="26" t="s">
        <v>279</v>
      </c>
    </row>
    <row collapsed="false" customFormat="false" customHeight="false" hidden="false" ht="12.1" outlineLevel="0" r="341">
      <c r="A341" s="20" t="n">
        <v>44272.583865741</v>
      </c>
      <c r="B341" s="16" t="s">
        <v>39</v>
      </c>
      <c r="C341" s="16" t="s">
        <v>314</v>
      </c>
      <c r="D341" s="16" t="s">
        <v>215</v>
      </c>
      <c r="E341" s="16" t="s">
        <v>18</v>
      </c>
      <c r="F341" s="16" t="s">
        <v>20</v>
      </c>
      <c r="G341" s="7" t="n">
        <v>8</v>
      </c>
      <c r="H341" s="6" t="n">
        <v>6338.5</v>
      </c>
      <c r="I341" s="6" t="n">
        <v>-50708</v>
      </c>
      <c r="J341" s="6" t="n">
        <v>-0</v>
      </c>
      <c r="K341" s="6" t="n">
        <v>-30.42</v>
      </c>
      <c r="L341" s="6" t="n">
        <v>-4.71</v>
      </c>
      <c r="M341" s="6"/>
      <c r="N341" s="6" t="s">
        <f>=I341+J341+K341+L341</f>
      </c>
      <c r="O341" s="16"/>
      <c r="P341" s="16" t="s">
        <v>279</v>
      </c>
    </row>
    <row collapsed="false" customFormat="false" customHeight="false" hidden="false" ht="12.1" outlineLevel="0" r="342">
      <c r="A342" s="21" t="n">
        <v>44278</v>
      </c>
      <c r="B342" s="22" t="s">
        <v>276</v>
      </c>
      <c r="C342" s="22" t="s">
        <v>83</v>
      </c>
      <c r="D342" s="22" t="s">
        <v>276</v>
      </c>
      <c r="E342" s="22" t="s">
        <v>276</v>
      </c>
      <c r="F342" s="22" t="s">
        <v>20</v>
      </c>
      <c r="G342" s="23" t="n">
        <v>1</v>
      </c>
      <c r="H342" s="24" t="n">
        <v>115031.56</v>
      </c>
      <c r="I342" s="24" t="n">
        <v>115031.56</v>
      </c>
      <c r="J342" s="24" t="n">
        <v>0</v>
      </c>
      <c r="K342" s="24" t="n">
        <v>-0</v>
      </c>
      <c r="L342" s="24" t="n">
        <v>-0</v>
      </c>
      <c r="M342" s="24"/>
      <c r="N342" s="6" t="s">
        <f>=I342+J342+K342+L342</f>
      </c>
      <c r="O342" s="22"/>
      <c r="P342" s="22" t="s">
        <v>277</v>
      </c>
    </row>
    <row collapsed="false" customFormat="false" customHeight="false" hidden="false" ht="12.1" outlineLevel="0" r="343">
      <c r="A343" s="20" t="n">
        <v>44278.903900463</v>
      </c>
      <c r="B343" s="16" t="s">
        <v>252</v>
      </c>
      <c r="C343" s="16" t="s">
        <v>337</v>
      </c>
      <c r="D343" s="16" t="s">
        <v>215</v>
      </c>
      <c r="E343" s="16" t="s">
        <v>18</v>
      </c>
      <c r="F343" s="16" t="s">
        <v>20</v>
      </c>
      <c r="G343" s="7" t="n">
        <v>6</v>
      </c>
      <c r="H343" s="6" t="n">
        <v>16488</v>
      </c>
      <c r="I343" s="6" t="n">
        <v>-98928</v>
      </c>
      <c r="J343" s="6" t="n">
        <v>-0</v>
      </c>
      <c r="K343" s="6" t="n">
        <v>-59.36</v>
      </c>
      <c r="L343" s="6" t="n">
        <v>-9.2</v>
      </c>
      <c r="M343" s="6"/>
      <c r="N343" s="6" t="s">
        <f>=I343+J343+K343+L343</f>
      </c>
      <c r="O343" s="16"/>
      <c r="P343" s="16" t="s">
        <v>279</v>
      </c>
    </row>
    <row collapsed="false" customFormat="false" customHeight="false" hidden="false" ht="12.1" outlineLevel="0" r="344">
      <c r="A344" s="20" t="n">
        <v>44278.904039352</v>
      </c>
      <c r="B344" s="16" t="s">
        <v>252</v>
      </c>
      <c r="C344" s="16" t="s">
        <v>337</v>
      </c>
      <c r="D344" s="16" t="s">
        <v>215</v>
      </c>
      <c r="E344" s="16" t="s">
        <v>18</v>
      </c>
      <c r="F344" s="16" t="s">
        <v>20</v>
      </c>
      <c r="G344" s="7" t="n">
        <v>1</v>
      </c>
      <c r="H344" s="6" t="n">
        <v>16485</v>
      </c>
      <c r="I344" s="6" t="n">
        <v>-16485</v>
      </c>
      <c r="J344" s="6" t="n">
        <v>-0</v>
      </c>
      <c r="K344" s="6" t="n">
        <v>-9.89</v>
      </c>
      <c r="L344" s="6" t="n">
        <v>-1.53</v>
      </c>
      <c r="M344" s="6"/>
      <c r="N344" s="6" t="s">
        <f>=I344+J344+K344+L344</f>
      </c>
      <c r="O344" s="16"/>
      <c r="P344" s="16" t="s">
        <v>279</v>
      </c>
    </row>
    <row collapsed="false" customFormat="false" customHeight="false" hidden="false" ht="12.1" outlineLevel="0" r="345">
      <c r="A345" s="21" t="n">
        <v>44280</v>
      </c>
      <c r="B345" s="22" t="s">
        <v>276</v>
      </c>
      <c r="C345" s="22" t="s">
        <v>83</v>
      </c>
      <c r="D345" s="22" t="s">
        <v>276</v>
      </c>
      <c r="E345" s="22" t="s">
        <v>276</v>
      </c>
      <c r="F345" s="22" t="s">
        <v>20</v>
      </c>
      <c r="G345" s="23" t="n">
        <v>1</v>
      </c>
      <c r="H345" s="24" t="n">
        <v>8132.7</v>
      </c>
      <c r="I345" s="24" t="n">
        <v>8132.7</v>
      </c>
      <c r="J345" s="24" t="n">
        <v>0</v>
      </c>
      <c r="K345" s="24" t="n">
        <v>-0</v>
      </c>
      <c r="L345" s="24" t="n">
        <v>-0</v>
      </c>
      <c r="M345" s="24"/>
      <c r="N345" s="6" t="s">
        <f>=I345+J345+K345+L345</f>
      </c>
      <c r="O345" s="22"/>
      <c r="P345" s="22" t="s">
        <v>277</v>
      </c>
    </row>
    <row collapsed="false" customFormat="false" customHeight="false" hidden="false" ht="12.1" outlineLevel="0" r="346">
      <c r="A346" s="25" t="n">
        <v>44280.453148148</v>
      </c>
      <c r="B346" s="26" t="s">
        <v>249</v>
      </c>
      <c r="C346" s="26" t="s">
        <v>330</v>
      </c>
      <c r="D346" s="26" t="s">
        <v>217</v>
      </c>
      <c r="E346" s="26" t="s">
        <v>18</v>
      </c>
      <c r="F346" s="26" t="s">
        <v>20</v>
      </c>
      <c r="G346" s="27" t="n">
        <v>-7</v>
      </c>
      <c r="H346" s="28" t="n">
        <v>1250</v>
      </c>
      <c r="I346" s="28" t="n">
        <v>8750</v>
      </c>
      <c r="J346" s="28" t="n">
        <v>0</v>
      </c>
      <c r="K346" s="28" t="n">
        <v>-5.25</v>
      </c>
      <c r="L346" s="28" t="n">
        <v>-0.82</v>
      </c>
      <c r="M346" s="28"/>
      <c r="N346" s="6" t="s">
        <f>=I346+J346+K346+L346</f>
      </c>
      <c r="O346" s="26"/>
      <c r="P346" s="26" t="s">
        <v>279</v>
      </c>
    </row>
    <row collapsed="false" customFormat="false" customHeight="false" hidden="false" ht="12.1" outlineLevel="0" r="347">
      <c r="A347" s="25" t="n">
        <v>44280.453148148</v>
      </c>
      <c r="B347" s="26" t="s">
        <v>249</v>
      </c>
      <c r="C347" s="26" t="s">
        <v>330</v>
      </c>
      <c r="D347" s="26" t="s">
        <v>217</v>
      </c>
      <c r="E347" s="26" t="s">
        <v>18</v>
      </c>
      <c r="F347" s="26" t="s">
        <v>20</v>
      </c>
      <c r="G347" s="27" t="n">
        <v>-1</v>
      </c>
      <c r="H347" s="28" t="n">
        <v>1250</v>
      </c>
      <c r="I347" s="28" t="n">
        <v>1250</v>
      </c>
      <c r="J347" s="28" t="n">
        <v>0</v>
      </c>
      <c r="K347" s="28" t="n">
        <v>-0.75</v>
      </c>
      <c r="L347" s="28" t="n">
        <v>-0.12</v>
      </c>
      <c r="M347" s="28"/>
      <c r="N347" s="6" t="s">
        <f>=I347+J347+K347+L347</f>
      </c>
      <c r="O347" s="26"/>
      <c r="P347" s="26" t="s">
        <v>279</v>
      </c>
    </row>
    <row collapsed="false" customFormat="false" customHeight="false" hidden="false" ht="12.1" outlineLevel="0" r="348">
      <c r="A348" s="25" t="n">
        <v>44280.453148148</v>
      </c>
      <c r="B348" s="26" t="s">
        <v>249</v>
      </c>
      <c r="C348" s="26" t="s">
        <v>330</v>
      </c>
      <c r="D348" s="26" t="s">
        <v>217</v>
      </c>
      <c r="E348" s="26" t="s">
        <v>18</v>
      </c>
      <c r="F348" s="26" t="s">
        <v>20</v>
      </c>
      <c r="G348" s="27" t="n">
        <v>-3</v>
      </c>
      <c r="H348" s="28" t="n">
        <v>1250</v>
      </c>
      <c r="I348" s="28" t="n">
        <v>3750</v>
      </c>
      <c r="J348" s="28" t="n">
        <v>0</v>
      </c>
      <c r="K348" s="28" t="n">
        <v>-2.25</v>
      </c>
      <c r="L348" s="28" t="n">
        <v>-0.35</v>
      </c>
      <c r="M348" s="28"/>
      <c r="N348" s="6" t="s">
        <f>=I348+J348+K348+L348</f>
      </c>
      <c r="O348" s="26"/>
      <c r="P348" s="26" t="s">
        <v>279</v>
      </c>
    </row>
    <row collapsed="false" customFormat="false" customHeight="false" hidden="false" ht="12.1" outlineLevel="0" r="349">
      <c r="A349" s="25" t="n">
        <v>44280.453148148</v>
      </c>
      <c r="B349" s="26" t="s">
        <v>249</v>
      </c>
      <c r="C349" s="26" t="s">
        <v>330</v>
      </c>
      <c r="D349" s="26" t="s">
        <v>217</v>
      </c>
      <c r="E349" s="26" t="s">
        <v>18</v>
      </c>
      <c r="F349" s="26" t="s">
        <v>20</v>
      </c>
      <c r="G349" s="27" t="n">
        <v>-1</v>
      </c>
      <c r="H349" s="28" t="n">
        <v>1250</v>
      </c>
      <c r="I349" s="28" t="n">
        <v>1250</v>
      </c>
      <c r="J349" s="28" t="n">
        <v>0</v>
      </c>
      <c r="K349" s="28" t="n">
        <v>-0.75</v>
      </c>
      <c r="L349" s="28" t="n">
        <v>-0.12</v>
      </c>
      <c r="M349" s="28"/>
      <c r="N349" s="6" t="s">
        <f>=I349+J349+K349+L349</f>
      </c>
      <c r="O349" s="26"/>
      <c r="P349" s="26" t="s">
        <v>279</v>
      </c>
    </row>
    <row collapsed="false" customFormat="false" customHeight="false" hidden="false" ht="12.1" outlineLevel="0" r="350">
      <c r="A350" s="25" t="n">
        <v>44280.453148148</v>
      </c>
      <c r="B350" s="26" t="s">
        <v>249</v>
      </c>
      <c r="C350" s="26" t="s">
        <v>330</v>
      </c>
      <c r="D350" s="26" t="s">
        <v>217</v>
      </c>
      <c r="E350" s="26" t="s">
        <v>18</v>
      </c>
      <c r="F350" s="26" t="s">
        <v>20</v>
      </c>
      <c r="G350" s="27" t="n">
        <v>-19</v>
      </c>
      <c r="H350" s="28" t="n">
        <v>1255</v>
      </c>
      <c r="I350" s="28" t="n">
        <v>23845</v>
      </c>
      <c r="J350" s="28" t="n">
        <v>0</v>
      </c>
      <c r="K350" s="28" t="n">
        <v>-14.31</v>
      </c>
      <c r="L350" s="28" t="n">
        <v>-2.22</v>
      </c>
      <c r="M350" s="28"/>
      <c r="N350" s="6" t="s">
        <f>=I350+J350+K350+L350</f>
      </c>
      <c r="O350" s="26"/>
      <c r="P350" s="26" t="s">
        <v>279</v>
      </c>
    </row>
    <row collapsed="false" customFormat="false" customHeight="false" hidden="false" ht="12.1" outlineLevel="0" r="351">
      <c r="A351" s="25" t="n">
        <v>44280.453148148</v>
      </c>
      <c r="B351" s="26" t="s">
        <v>249</v>
      </c>
      <c r="C351" s="26" t="s">
        <v>330</v>
      </c>
      <c r="D351" s="26" t="s">
        <v>217</v>
      </c>
      <c r="E351" s="26" t="s">
        <v>18</v>
      </c>
      <c r="F351" s="26" t="s">
        <v>20</v>
      </c>
      <c r="G351" s="27" t="n">
        <v>-3</v>
      </c>
      <c r="H351" s="28" t="n">
        <v>1255</v>
      </c>
      <c r="I351" s="28" t="n">
        <v>3765</v>
      </c>
      <c r="J351" s="28" t="n">
        <v>0</v>
      </c>
      <c r="K351" s="28" t="n">
        <v>-2.26</v>
      </c>
      <c r="L351" s="28" t="n">
        <v>-0.35</v>
      </c>
      <c r="M351" s="28"/>
      <c r="N351" s="6" t="s">
        <f>=I351+J351+K351+L351</f>
      </c>
      <c r="O351" s="26"/>
      <c r="P351" s="26" t="s">
        <v>279</v>
      </c>
    </row>
    <row collapsed="false" customFormat="false" customHeight="false" hidden="false" ht="12.1" outlineLevel="0" r="352">
      <c r="A352" s="20" t="n">
        <v>44280.455763889</v>
      </c>
      <c r="B352" s="16" t="s">
        <v>31</v>
      </c>
      <c r="C352" s="16" t="s">
        <v>280</v>
      </c>
      <c r="D352" s="16" t="s">
        <v>215</v>
      </c>
      <c r="E352" s="16" t="s">
        <v>18</v>
      </c>
      <c r="F352" s="16" t="s">
        <v>20</v>
      </c>
      <c r="G352" s="7" t="n">
        <v>170</v>
      </c>
      <c r="H352" s="6" t="n">
        <v>284.75</v>
      </c>
      <c r="I352" s="6" t="n">
        <v>-48407.5</v>
      </c>
      <c r="J352" s="6" t="n">
        <v>-0</v>
      </c>
      <c r="K352" s="6" t="n">
        <v>-29.04</v>
      </c>
      <c r="L352" s="6" t="n">
        <v>-4.5</v>
      </c>
      <c r="M352" s="6"/>
      <c r="N352" s="6" t="s">
        <f>=I352+J352+K352+L352</f>
      </c>
      <c r="O352" s="16"/>
      <c r="P352" s="16" t="s">
        <v>279</v>
      </c>
    </row>
    <row collapsed="false" customFormat="false" customHeight="false" hidden="false" ht="12.1" outlineLevel="0" r="353">
      <c r="A353" s="20" t="n">
        <v>44280.455972222</v>
      </c>
      <c r="B353" s="16" t="s">
        <v>31</v>
      </c>
      <c r="C353" s="16" t="s">
        <v>280</v>
      </c>
      <c r="D353" s="16" t="s">
        <v>215</v>
      </c>
      <c r="E353" s="16" t="s">
        <v>18</v>
      </c>
      <c r="F353" s="16" t="s">
        <v>20</v>
      </c>
      <c r="G353" s="7" t="n">
        <v>10</v>
      </c>
      <c r="H353" s="6" t="n">
        <v>284.89</v>
      </c>
      <c r="I353" s="6" t="n">
        <v>-2848.9</v>
      </c>
      <c r="J353" s="6" t="n">
        <v>-0</v>
      </c>
      <c r="K353" s="6" t="n">
        <v>-1.71</v>
      </c>
      <c r="L353" s="6" t="n">
        <v>-0.26</v>
      </c>
      <c r="M353" s="6"/>
      <c r="N353" s="6" t="s">
        <f>=I353+J353+K353+L353</f>
      </c>
      <c r="O353" s="16"/>
      <c r="P353" s="16" t="s">
        <v>279</v>
      </c>
    </row>
    <row collapsed="false" customFormat="false" customHeight="false" hidden="false" ht="12.1" outlineLevel="0" r="354">
      <c r="A354" s="21" t="n">
        <v>44298</v>
      </c>
      <c r="B354" s="22" t="s">
        <v>276</v>
      </c>
      <c r="C354" s="22" t="s">
        <v>83</v>
      </c>
      <c r="D354" s="22" t="s">
        <v>276</v>
      </c>
      <c r="E354" s="22" t="s">
        <v>276</v>
      </c>
      <c r="F354" s="22" t="s">
        <v>20</v>
      </c>
      <c r="G354" s="23" t="n">
        <v>1</v>
      </c>
      <c r="H354" s="24" t="n">
        <v>67633.89</v>
      </c>
      <c r="I354" s="24" t="n">
        <v>67633.89</v>
      </c>
      <c r="J354" s="24" t="n">
        <v>0</v>
      </c>
      <c r="K354" s="24" t="n">
        <v>-0</v>
      </c>
      <c r="L354" s="24" t="n">
        <v>-0</v>
      </c>
      <c r="M354" s="24"/>
      <c r="N354" s="6" t="s">
        <f>=I354+J354+K354+L354</f>
      </c>
      <c r="O354" s="22"/>
      <c r="P354" s="22" t="s">
        <v>277</v>
      </c>
    </row>
    <row collapsed="false" customFormat="false" customHeight="false" hidden="false" ht="12.1" outlineLevel="0" r="355">
      <c r="A355" s="20" t="n">
        <v>44298.701423611</v>
      </c>
      <c r="B355" s="16" t="s">
        <v>238</v>
      </c>
      <c r="C355" s="16" t="s">
        <v>302</v>
      </c>
      <c r="D355" s="16" t="s">
        <v>215</v>
      </c>
      <c r="E355" s="16" t="s">
        <v>18</v>
      </c>
      <c r="F355" s="16" t="s">
        <v>20</v>
      </c>
      <c r="G355" s="7" t="n">
        <v>12</v>
      </c>
      <c r="H355" s="6" t="n">
        <v>5172</v>
      </c>
      <c r="I355" s="6" t="n">
        <v>-62064</v>
      </c>
      <c r="J355" s="6" t="n">
        <v>-0</v>
      </c>
      <c r="K355" s="6" t="n">
        <v>-37.24</v>
      </c>
      <c r="L355" s="6" t="n">
        <v>-5.77</v>
      </c>
      <c r="M355" s="6"/>
      <c r="N355" s="6" t="s">
        <f>=I355+J355+K355+L355</f>
      </c>
      <c r="O355" s="16"/>
      <c r="P355" s="16" t="s">
        <v>279</v>
      </c>
    </row>
    <row collapsed="false" customFormat="false" customHeight="false" hidden="false" ht="12.1" outlineLevel="0" r="356">
      <c r="A356" s="20" t="n">
        <v>44298.701550926</v>
      </c>
      <c r="B356" s="16" t="s">
        <v>238</v>
      </c>
      <c r="C356" s="16" t="s">
        <v>302</v>
      </c>
      <c r="D356" s="16" t="s">
        <v>215</v>
      </c>
      <c r="E356" s="16" t="s">
        <v>18</v>
      </c>
      <c r="F356" s="16" t="s">
        <v>20</v>
      </c>
      <c r="G356" s="7" t="n">
        <v>1</v>
      </c>
      <c r="H356" s="6" t="n">
        <v>5172</v>
      </c>
      <c r="I356" s="6" t="n">
        <v>-5172</v>
      </c>
      <c r="J356" s="6" t="n">
        <v>-0</v>
      </c>
      <c r="K356" s="6" t="n">
        <v>-3.1</v>
      </c>
      <c r="L356" s="6" t="n">
        <v>-0.48</v>
      </c>
      <c r="M356" s="6"/>
      <c r="N356" s="6" t="s">
        <f>=I356+J356+K356+L356</f>
      </c>
      <c r="O356" s="16"/>
      <c r="P356" s="16" t="s">
        <v>279</v>
      </c>
    </row>
    <row collapsed="false" customFormat="false" customHeight="false" hidden="false" ht="12.1" outlineLevel="0" r="357">
      <c r="A357" s="25" t="n">
        <v>44305.429722222</v>
      </c>
      <c r="B357" s="26" t="s">
        <v>252</v>
      </c>
      <c r="C357" s="26" t="s">
        <v>337</v>
      </c>
      <c r="D357" s="26" t="s">
        <v>217</v>
      </c>
      <c r="E357" s="26" t="s">
        <v>18</v>
      </c>
      <c r="F357" s="26" t="s">
        <v>20</v>
      </c>
      <c r="G357" s="27" t="n">
        <v>-1</v>
      </c>
      <c r="H357" s="28" t="n">
        <v>16359</v>
      </c>
      <c r="I357" s="28" t="n">
        <v>16359</v>
      </c>
      <c r="J357" s="28" t="n">
        <v>0</v>
      </c>
      <c r="K357" s="28" t="n">
        <v>-9.82</v>
      </c>
      <c r="L357" s="28" t="n">
        <v>-1.52</v>
      </c>
      <c r="M357" s="28"/>
      <c r="N357" s="6" t="s">
        <f>=I357+J357+K357+L357</f>
      </c>
      <c r="O357" s="26"/>
      <c r="P357" s="26" t="s">
        <v>279</v>
      </c>
    </row>
    <row collapsed="false" customFormat="false" customHeight="false" hidden="false" ht="12.1" outlineLevel="0" r="358">
      <c r="A358" s="25" t="n">
        <v>44305.429722222</v>
      </c>
      <c r="B358" s="26" t="s">
        <v>252</v>
      </c>
      <c r="C358" s="26" t="s">
        <v>337</v>
      </c>
      <c r="D358" s="26" t="s">
        <v>217</v>
      </c>
      <c r="E358" s="26" t="s">
        <v>18</v>
      </c>
      <c r="F358" s="26" t="s">
        <v>20</v>
      </c>
      <c r="G358" s="27" t="n">
        <v>-5</v>
      </c>
      <c r="H358" s="28" t="n">
        <v>16361</v>
      </c>
      <c r="I358" s="28" t="n">
        <v>81805</v>
      </c>
      <c r="J358" s="28" t="n">
        <v>0</v>
      </c>
      <c r="K358" s="28" t="n">
        <v>-49.08</v>
      </c>
      <c r="L358" s="28" t="n">
        <v>-7.6</v>
      </c>
      <c r="M358" s="28"/>
      <c r="N358" s="6" t="s">
        <f>=I358+J358+K358+L358</f>
      </c>
      <c r="O358" s="26"/>
      <c r="P358" s="26" t="s">
        <v>279</v>
      </c>
    </row>
    <row collapsed="false" customFormat="false" customHeight="false" hidden="false" ht="12.1" outlineLevel="0" r="359">
      <c r="A359" s="25" t="n">
        <v>44305.429722222</v>
      </c>
      <c r="B359" s="26" t="s">
        <v>252</v>
      </c>
      <c r="C359" s="26" t="s">
        <v>337</v>
      </c>
      <c r="D359" s="26" t="s">
        <v>217</v>
      </c>
      <c r="E359" s="26" t="s">
        <v>18</v>
      </c>
      <c r="F359" s="26" t="s">
        <v>20</v>
      </c>
      <c r="G359" s="27" t="n">
        <v>-1</v>
      </c>
      <c r="H359" s="28" t="n">
        <v>16362</v>
      </c>
      <c r="I359" s="28" t="n">
        <v>16362</v>
      </c>
      <c r="J359" s="28" t="n">
        <v>0</v>
      </c>
      <c r="K359" s="28" t="n">
        <v>-9.82</v>
      </c>
      <c r="L359" s="28" t="n">
        <v>-1.52</v>
      </c>
      <c r="M359" s="28"/>
      <c r="N359" s="6" t="s">
        <f>=I359+J359+K359+L359</f>
      </c>
      <c r="O359" s="26"/>
      <c r="P359" s="26" t="s">
        <v>279</v>
      </c>
    </row>
    <row collapsed="false" customFormat="false" customHeight="false" hidden="false" ht="12.1" outlineLevel="0" r="360">
      <c r="A360" s="20" t="n">
        <v>44305.430462963</v>
      </c>
      <c r="B360" s="16" t="s">
        <v>43</v>
      </c>
      <c r="C360" s="16" t="s">
        <v>312</v>
      </c>
      <c r="D360" s="16" t="s">
        <v>215</v>
      </c>
      <c r="E360" s="16" t="s">
        <v>18</v>
      </c>
      <c r="F360" s="16" t="s">
        <v>20</v>
      </c>
      <c r="G360" s="7" t="n">
        <v>4</v>
      </c>
      <c r="H360" s="6" t="n">
        <v>25530</v>
      </c>
      <c r="I360" s="6" t="n">
        <v>-102120</v>
      </c>
      <c r="J360" s="6" t="n">
        <v>-0</v>
      </c>
      <c r="K360" s="6" t="n">
        <v>-61.27</v>
      </c>
      <c r="L360" s="6" t="n">
        <v>-9.5</v>
      </c>
      <c r="M360" s="6"/>
      <c r="N360" s="6" t="s">
        <f>=I360+J360+K360+L360</f>
      </c>
      <c r="O360" s="16"/>
      <c r="P360" s="16" t="s">
        <v>279</v>
      </c>
    </row>
    <row collapsed="false" customFormat="false" customHeight="false" hidden="false" ht="12.1" outlineLevel="0" r="361">
      <c r="A361" s="25" t="n">
        <v>44307.54193287</v>
      </c>
      <c r="B361" s="26" t="s">
        <v>250</v>
      </c>
      <c r="C361" s="26" t="s">
        <v>335</v>
      </c>
      <c r="D361" s="26" t="s">
        <v>217</v>
      </c>
      <c r="E361" s="26" t="s">
        <v>18</v>
      </c>
      <c r="F361" s="26" t="s">
        <v>20</v>
      </c>
      <c r="G361" s="27" t="n">
        <v>-42</v>
      </c>
      <c r="H361" s="28" t="n">
        <v>1688.7</v>
      </c>
      <c r="I361" s="28" t="n">
        <v>70925.4</v>
      </c>
      <c r="J361" s="28" t="n">
        <v>0</v>
      </c>
      <c r="K361" s="28" t="n">
        <v>-42.56</v>
      </c>
      <c r="L361" s="28" t="n">
        <v>-6.59</v>
      </c>
      <c r="M361" s="28"/>
      <c r="N361" s="6" t="s">
        <f>=I361+J361+K361+L361</f>
      </c>
      <c r="O361" s="26"/>
      <c r="P361" s="26" t="s">
        <v>279</v>
      </c>
    </row>
    <row collapsed="false" customFormat="false" customHeight="false" hidden="false" ht="12.1" outlineLevel="0" r="362">
      <c r="A362" s="25" t="n">
        <v>44307.54193287</v>
      </c>
      <c r="B362" s="26" t="s">
        <v>250</v>
      </c>
      <c r="C362" s="26" t="s">
        <v>335</v>
      </c>
      <c r="D362" s="26" t="s">
        <v>217</v>
      </c>
      <c r="E362" s="26" t="s">
        <v>18</v>
      </c>
      <c r="F362" s="26" t="s">
        <v>20</v>
      </c>
      <c r="G362" s="27" t="n">
        <v>-5</v>
      </c>
      <c r="H362" s="28" t="n">
        <v>1688.7</v>
      </c>
      <c r="I362" s="28" t="n">
        <v>8443.5</v>
      </c>
      <c r="J362" s="28" t="n">
        <v>0</v>
      </c>
      <c r="K362" s="28" t="n">
        <v>-5.07</v>
      </c>
      <c r="L362" s="28" t="n">
        <v>-0.78</v>
      </c>
      <c r="M362" s="28"/>
      <c r="N362" s="6" t="s">
        <f>=I362+J362+K362+L362</f>
      </c>
      <c r="O362" s="26"/>
      <c r="P362" s="26" t="s">
        <v>279</v>
      </c>
    </row>
    <row collapsed="false" customFormat="false" customHeight="false" hidden="false" ht="12.1" outlineLevel="0" r="363">
      <c r="A363" s="20" t="n">
        <v>44307.5428125</v>
      </c>
      <c r="B363" s="16" t="s">
        <v>231</v>
      </c>
      <c r="C363" s="16" t="s">
        <v>292</v>
      </c>
      <c r="D363" s="16" t="s">
        <v>215</v>
      </c>
      <c r="E363" s="16" t="s">
        <v>18</v>
      </c>
      <c r="F363" s="16" t="s">
        <v>20</v>
      </c>
      <c r="G363" s="7" t="n">
        <v>520</v>
      </c>
      <c r="H363" s="6" t="n">
        <v>63.8</v>
      </c>
      <c r="I363" s="6" t="n">
        <v>-33176</v>
      </c>
      <c r="J363" s="6" t="n">
        <v>-0</v>
      </c>
      <c r="K363" s="6" t="n">
        <v>-19.91</v>
      </c>
      <c r="L363" s="6" t="n">
        <v>-3.08</v>
      </c>
      <c r="M363" s="6"/>
      <c r="N363" s="6" t="s">
        <f>=I363+J363+K363+L363</f>
      </c>
      <c r="O363" s="16"/>
      <c r="P363" s="16" t="s">
        <v>279</v>
      </c>
    </row>
    <row collapsed="false" customFormat="false" customHeight="false" hidden="false" ht="12.1" outlineLevel="0" r="364">
      <c r="A364" s="20" t="n">
        <v>44307.5428125</v>
      </c>
      <c r="B364" s="16" t="s">
        <v>231</v>
      </c>
      <c r="C364" s="16" t="s">
        <v>292</v>
      </c>
      <c r="D364" s="16" t="s">
        <v>215</v>
      </c>
      <c r="E364" s="16" t="s">
        <v>18</v>
      </c>
      <c r="F364" s="16" t="s">
        <v>20</v>
      </c>
      <c r="G364" s="7" t="n">
        <v>160</v>
      </c>
      <c r="H364" s="6" t="n">
        <v>63.8</v>
      </c>
      <c r="I364" s="6" t="n">
        <v>-10208</v>
      </c>
      <c r="J364" s="6" t="n">
        <v>-0</v>
      </c>
      <c r="K364" s="6" t="n">
        <v>-6.12</v>
      </c>
      <c r="L364" s="6" t="n">
        <v>-0.95</v>
      </c>
      <c r="M364" s="6"/>
      <c r="N364" s="6" t="s">
        <f>=I364+J364+K364+L364</f>
      </c>
      <c r="O364" s="16"/>
      <c r="P364" s="16" t="s">
        <v>279</v>
      </c>
    </row>
    <row collapsed="false" customFormat="false" customHeight="false" hidden="false" ht="12.1" outlineLevel="0" r="365">
      <c r="A365" s="20" t="n">
        <v>44307.5428125</v>
      </c>
      <c r="B365" s="16" t="s">
        <v>231</v>
      </c>
      <c r="C365" s="16" t="s">
        <v>292</v>
      </c>
      <c r="D365" s="16" t="s">
        <v>215</v>
      </c>
      <c r="E365" s="16" t="s">
        <v>18</v>
      </c>
      <c r="F365" s="16" t="s">
        <v>20</v>
      </c>
      <c r="G365" s="7" t="n">
        <v>720</v>
      </c>
      <c r="H365" s="6" t="n">
        <v>63.8</v>
      </c>
      <c r="I365" s="6" t="n">
        <v>-45936</v>
      </c>
      <c r="J365" s="6" t="n">
        <v>-0</v>
      </c>
      <c r="K365" s="6" t="n">
        <v>-27.56</v>
      </c>
      <c r="L365" s="6" t="n">
        <v>-4.28</v>
      </c>
      <c r="M365" s="6"/>
      <c r="N365" s="6" t="s">
        <f>=I365+J365+K365+L365</f>
      </c>
      <c r="O365" s="16"/>
      <c r="P365" s="16" t="s">
        <v>279</v>
      </c>
    </row>
    <row collapsed="false" customFormat="false" customHeight="false" hidden="false" ht="12.1" outlineLevel="0" r="366">
      <c r="A366" s="20" t="n">
        <v>44307.542974537</v>
      </c>
      <c r="B366" s="16" t="s">
        <v>231</v>
      </c>
      <c r="C366" s="16" t="s">
        <v>292</v>
      </c>
      <c r="D366" s="16" t="s">
        <v>215</v>
      </c>
      <c r="E366" s="16" t="s">
        <v>18</v>
      </c>
      <c r="F366" s="16" t="s">
        <v>20</v>
      </c>
      <c r="G366" s="7" t="n">
        <v>10</v>
      </c>
      <c r="H366" s="6" t="n">
        <v>63.8</v>
      </c>
      <c r="I366" s="6" t="n">
        <v>-638</v>
      </c>
      <c r="J366" s="6" t="n">
        <v>-0</v>
      </c>
      <c r="K366" s="6" t="n">
        <v>-0.38</v>
      </c>
      <c r="L366" s="6" t="n">
        <v>-0.06</v>
      </c>
      <c r="M366" s="6"/>
      <c r="N366" s="6" t="s">
        <f>=I366+J366+K366+L366</f>
      </c>
      <c r="O366" s="16"/>
      <c r="P366" s="16" t="s">
        <v>279</v>
      </c>
    </row>
    <row collapsed="false" customFormat="false" customHeight="false" hidden="false" ht="12.1" outlineLevel="0" r="367">
      <c r="A367" s="20" t="n">
        <v>44307.542974537</v>
      </c>
      <c r="B367" s="16" t="s">
        <v>231</v>
      </c>
      <c r="C367" s="16" t="s">
        <v>292</v>
      </c>
      <c r="D367" s="16" t="s">
        <v>215</v>
      </c>
      <c r="E367" s="16" t="s">
        <v>18</v>
      </c>
      <c r="F367" s="16" t="s">
        <v>20</v>
      </c>
      <c r="G367" s="7" t="n">
        <v>50</v>
      </c>
      <c r="H367" s="6" t="n">
        <v>63.8</v>
      </c>
      <c r="I367" s="6" t="n">
        <v>-3190</v>
      </c>
      <c r="J367" s="6" t="n">
        <v>-0</v>
      </c>
      <c r="K367" s="6" t="n">
        <v>-1.91</v>
      </c>
      <c r="L367" s="6" t="n">
        <v>-0.3</v>
      </c>
      <c r="M367" s="6"/>
      <c r="N367" s="6" t="s">
        <f>=I367+J367+K367+L367</f>
      </c>
      <c r="O367" s="16"/>
      <c r="P367" s="16" t="s">
        <v>279</v>
      </c>
    </row>
    <row collapsed="false" customFormat="false" customHeight="false" hidden="false" ht="12.1" outlineLevel="0" r="368">
      <c r="A368" s="20" t="n">
        <v>44307.543090278</v>
      </c>
      <c r="B368" s="16" t="s">
        <v>231</v>
      </c>
      <c r="C368" s="16" t="s">
        <v>292</v>
      </c>
      <c r="D368" s="16" t="s">
        <v>215</v>
      </c>
      <c r="E368" s="16" t="s">
        <v>18</v>
      </c>
      <c r="F368" s="16" t="s">
        <v>20</v>
      </c>
      <c r="G368" s="7" t="n">
        <v>10</v>
      </c>
      <c r="H368" s="6" t="n">
        <v>63.78</v>
      </c>
      <c r="I368" s="6" t="n">
        <v>-637.8</v>
      </c>
      <c r="J368" s="6" t="n">
        <v>-0</v>
      </c>
      <c r="K368" s="6" t="n">
        <v>-0.38</v>
      </c>
      <c r="L368" s="6" t="n">
        <v>-0.06</v>
      </c>
      <c r="M368" s="6"/>
      <c r="N368" s="6" t="s">
        <f>=I368+J368+K368+L368</f>
      </c>
      <c r="O368" s="16"/>
      <c r="P368" s="16" t="s">
        <v>279</v>
      </c>
    </row>
    <row collapsed="false" customFormat="false" customHeight="false" hidden="false" ht="12.1" outlineLevel="0" r="369">
      <c r="A369" s="25" t="n">
        <v>44309.510416667</v>
      </c>
      <c r="B369" s="26" t="s">
        <v>231</v>
      </c>
      <c r="C369" s="26" t="s">
        <v>292</v>
      </c>
      <c r="D369" s="26" t="s">
        <v>217</v>
      </c>
      <c r="E369" s="26" t="s">
        <v>18</v>
      </c>
      <c r="F369" s="26" t="s">
        <v>20</v>
      </c>
      <c r="G369" s="27" t="n">
        <v>-1470</v>
      </c>
      <c r="H369" s="28" t="n">
        <v>64.5</v>
      </c>
      <c r="I369" s="28" t="n">
        <v>94815</v>
      </c>
      <c r="J369" s="28" t="n">
        <v>0</v>
      </c>
      <c r="K369" s="28" t="n">
        <v>-56.89</v>
      </c>
      <c r="L369" s="28" t="n">
        <v>-8.82</v>
      </c>
      <c r="M369" s="28"/>
      <c r="N369" s="6" t="s">
        <f>=I369+J369+K369+L369</f>
      </c>
      <c r="O369" s="26"/>
      <c r="P369" s="26" t="s">
        <v>279</v>
      </c>
    </row>
    <row collapsed="false" customFormat="false" customHeight="false" hidden="false" ht="12.1" outlineLevel="0" r="370">
      <c r="A370" s="20" t="n">
        <v>44309.513912037</v>
      </c>
      <c r="B370" s="16" t="s">
        <v>243</v>
      </c>
      <c r="C370" s="16" t="s">
        <v>315</v>
      </c>
      <c r="D370" s="16" t="s">
        <v>215</v>
      </c>
      <c r="E370" s="16" t="s">
        <v>18</v>
      </c>
      <c r="F370" s="16" t="s">
        <v>20</v>
      </c>
      <c r="G370" s="7" t="n">
        <v>820</v>
      </c>
      <c r="H370" s="6" t="n">
        <v>109.8</v>
      </c>
      <c r="I370" s="6" t="n">
        <v>-90036</v>
      </c>
      <c r="J370" s="6" t="n">
        <v>-0</v>
      </c>
      <c r="K370" s="6" t="n">
        <v>-54.02</v>
      </c>
      <c r="L370" s="6" t="n">
        <v>-8.37</v>
      </c>
      <c r="M370" s="6"/>
      <c r="N370" s="6" t="s">
        <f>=I370+J370+K370+L370</f>
      </c>
      <c r="O370" s="16"/>
      <c r="P370" s="16" t="s">
        <v>279</v>
      </c>
    </row>
    <row collapsed="false" customFormat="false" customHeight="false" hidden="false" ht="12.1" outlineLevel="0" r="371">
      <c r="A371" s="20" t="n">
        <v>44309.514178241</v>
      </c>
      <c r="B371" s="16" t="s">
        <v>243</v>
      </c>
      <c r="C371" s="16" t="s">
        <v>315</v>
      </c>
      <c r="D371" s="16" t="s">
        <v>215</v>
      </c>
      <c r="E371" s="16" t="s">
        <v>18</v>
      </c>
      <c r="F371" s="16" t="s">
        <v>20</v>
      </c>
      <c r="G371" s="7" t="n">
        <v>40</v>
      </c>
      <c r="H371" s="6" t="n">
        <v>109.8</v>
      </c>
      <c r="I371" s="6" t="n">
        <v>-4392</v>
      </c>
      <c r="J371" s="6" t="n">
        <v>-0</v>
      </c>
      <c r="K371" s="6" t="n">
        <v>-2.64</v>
      </c>
      <c r="L371" s="6" t="n">
        <v>-0.4</v>
      </c>
      <c r="M371" s="6"/>
      <c r="N371" s="6" t="s">
        <f>=I371+J371+K371+L371</f>
      </c>
      <c r="O371" s="16"/>
      <c r="P371" s="16" t="s">
        <v>279</v>
      </c>
    </row>
    <row collapsed="false" customFormat="false" customHeight="false" hidden="false" ht="12.1" outlineLevel="0" r="372">
      <c r="A372" s="25" t="n">
        <v>44313.595</v>
      </c>
      <c r="B372" s="26" t="s">
        <v>243</v>
      </c>
      <c r="C372" s="26" t="s">
        <v>315</v>
      </c>
      <c r="D372" s="26" t="s">
        <v>217</v>
      </c>
      <c r="E372" s="26" t="s">
        <v>18</v>
      </c>
      <c r="F372" s="26" t="s">
        <v>20</v>
      </c>
      <c r="G372" s="27" t="n">
        <v>-20</v>
      </c>
      <c r="H372" s="28" t="n">
        <v>112.2</v>
      </c>
      <c r="I372" s="28" t="n">
        <v>2244</v>
      </c>
      <c r="J372" s="28" t="n">
        <v>0</v>
      </c>
      <c r="K372" s="28" t="n">
        <v>-1.35</v>
      </c>
      <c r="L372" s="28" t="n">
        <v>-0.21</v>
      </c>
      <c r="M372" s="28"/>
      <c r="N372" s="6" t="s">
        <f>=I372+J372+K372+L372</f>
      </c>
      <c r="O372" s="26"/>
      <c r="P372" s="26" t="s">
        <v>279</v>
      </c>
    </row>
    <row collapsed="false" customFormat="false" customHeight="false" hidden="false" ht="12.1" outlineLevel="0" r="373">
      <c r="A373" s="25" t="n">
        <v>44313.595</v>
      </c>
      <c r="B373" s="26" t="s">
        <v>243</v>
      </c>
      <c r="C373" s="26" t="s">
        <v>315</v>
      </c>
      <c r="D373" s="26" t="s">
        <v>217</v>
      </c>
      <c r="E373" s="26" t="s">
        <v>18</v>
      </c>
      <c r="F373" s="26" t="s">
        <v>20</v>
      </c>
      <c r="G373" s="27" t="n">
        <v>-400</v>
      </c>
      <c r="H373" s="28" t="n">
        <v>112.2</v>
      </c>
      <c r="I373" s="28" t="n">
        <v>44880</v>
      </c>
      <c r="J373" s="28" t="n">
        <v>0</v>
      </c>
      <c r="K373" s="28" t="n">
        <v>-26.93</v>
      </c>
      <c r="L373" s="28" t="n">
        <v>-4.17</v>
      </c>
      <c r="M373" s="28"/>
      <c r="N373" s="6" t="s">
        <f>=I373+J373+K373+L373</f>
      </c>
      <c r="O373" s="26"/>
      <c r="P373" s="26" t="s">
        <v>279</v>
      </c>
    </row>
    <row collapsed="false" customFormat="false" customHeight="false" hidden="false" ht="12.1" outlineLevel="0" r="374">
      <c r="A374" s="25" t="n">
        <v>44313.595</v>
      </c>
      <c r="B374" s="26" t="s">
        <v>243</v>
      </c>
      <c r="C374" s="26" t="s">
        <v>315</v>
      </c>
      <c r="D374" s="26" t="s">
        <v>217</v>
      </c>
      <c r="E374" s="26" t="s">
        <v>18</v>
      </c>
      <c r="F374" s="26" t="s">
        <v>20</v>
      </c>
      <c r="G374" s="27" t="n">
        <v>-10</v>
      </c>
      <c r="H374" s="28" t="n">
        <v>112.2</v>
      </c>
      <c r="I374" s="28" t="n">
        <v>1122</v>
      </c>
      <c r="J374" s="28" t="n">
        <v>0</v>
      </c>
      <c r="K374" s="28" t="n">
        <v>-0.67</v>
      </c>
      <c r="L374" s="28" t="n">
        <v>-0.1</v>
      </c>
      <c r="M374" s="28"/>
      <c r="N374" s="6" t="s">
        <f>=I374+J374+K374+L374</f>
      </c>
      <c r="O374" s="26"/>
      <c r="P374" s="26" t="s">
        <v>279</v>
      </c>
    </row>
    <row collapsed="false" customFormat="false" customHeight="false" hidden="false" ht="12.1" outlineLevel="0" r="375">
      <c r="A375" s="25" t="n">
        <v>44313.595</v>
      </c>
      <c r="B375" s="26" t="s">
        <v>243</v>
      </c>
      <c r="C375" s="26" t="s">
        <v>315</v>
      </c>
      <c r="D375" s="26" t="s">
        <v>217</v>
      </c>
      <c r="E375" s="26" t="s">
        <v>18</v>
      </c>
      <c r="F375" s="26" t="s">
        <v>20</v>
      </c>
      <c r="G375" s="27" t="n">
        <v>-400</v>
      </c>
      <c r="H375" s="28" t="n">
        <v>112.2</v>
      </c>
      <c r="I375" s="28" t="n">
        <v>44880</v>
      </c>
      <c r="J375" s="28" t="n">
        <v>0</v>
      </c>
      <c r="K375" s="28" t="n">
        <v>-26.93</v>
      </c>
      <c r="L375" s="28" t="n">
        <v>-4.17</v>
      </c>
      <c r="M375" s="28"/>
      <c r="N375" s="6" t="s">
        <f>=I375+J375+K375+L375</f>
      </c>
      <c r="O375" s="26"/>
      <c r="P375" s="26" t="s">
        <v>279</v>
      </c>
    </row>
    <row collapsed="false" customFormat="false" customHeight="false" hidden="false" ht="12.1" outlineLevel="0" r="376">
      <c r="A376" s="25" t="n">
        <v>44313.595</v>
      </c>
      <c r="B376" s="26" t="s">
        <v>243</v>
      </c>
      <c r="C376" s="26" t="s">
        <v>315</v>
      </c>
      <c r="D376" s="26" t="s">
        <v>217</v>
      </c>
      <c r="E376" s="26" t="s">
        <v>18</v>
      </c>
      <c r="F376" s="26" t="s">
        <v>20</v>
      </c>
      <c r="G376" s="27" t="n">
        <v>-20</v>
      </c>
      <c r="H376" s="28" t="n">
        <v>112.2</v>
      </c>
      <c r="I376" s="28" t="n">
        <v>2244</v>
      </c>
      <c r="J376" s="28" t="n">
        <v>0</v>
      </c>
      <c r="K376" s="28" t="n">
        <v>-1.35</v>
      </c>
      <c r="L376" s="28" t="n">
        <v>-0.21</v>
      </c>
      <c r="M376" s="28"/>
      <c r="N376" s="6" t="s">
        <f>=I376+J376+K376+L376</f>
      </c>
      <c r="O376" s="26"/>
      <c r="P376" s="26" t="s">
        <v>279</v>
      </c>
    </row>
    <row collapsed="false" customFormat="false" customHeight="false" hidden="false" ht="12.1" outlineLevel="0" r="377">
      <c r="A377" s="25" t="n">
        <v>44313.595</v>
      </c>
      <c r="B377" s="26" t="s">
        <v>243</v>
      </c>
      <c r="C377" s="26" t="s">
        <v>315</v>
      </c>
      <c r="D377" s="26" t="s">
        <v>217</v>
      </c>
      <c r="E377" s="26" t="s">
        <v>18</v>
      </c>
      <c r="F377" s="26" t="s">
        <v>20</v>
      </c>
      <c r="G377" s="27" t="n">
        <v>-10</v>
      </c>
      <c r="H377" s="28" t="n">
        <v>112.2</v>
      </c>
      <c r="I377" s="28" t="n">
        <v>1122</v>
      </c>
      <c r="J377" s="28" t="n">
        <v>0</v>
      </c>
      <c r="K377" s="28" t="n">
        <v>-0.67</v>
      </c>
      <c r="L377" s="28" t="n">
        <v>-0.1</v>
      </c>
      <c r="M377" s="28"/>
      <c r="N377" s="6" t="s">
        <f>=I377+J377+K377+L377</f>
      </c>
      <c r="O377" s="26"/>
      <c r="P377" s="26" t="s">
        <v>279</v>
      </c>
    </row>
    <row collapsed="false" customFormat="false" customHeight="false" hidden="false" ht="12.1" outlineLevel="0" r="378">
      <c r="A378" s="20" t="n">
        <v>44313.595474537</v>
      </c>
      <c r="B378" s="16" t="s">
        <v>253</v>
      </c>
      <c r="C378" s="16" t="s">
        <v>338</v>
      </c>
      <c r="D378" s="16" t="s">
        <v>215</v>
      </c>
      <c r="E378" s="16" t="s">
        <v>18</v>
      </c>
      <c r="F378" s="16" t="s">
        <v>20</v>
      </c>
      <c r="G378" s="7" t="n">
        <v>430</v>
      </c>
      <c r="H378" s="6" t="n">
        <v>65.63</v>
      </c>
      <c r="I378" s="6" t="n">
        <v>-28220.9</v>
      </c>
      <c r="J378" s="6" t="n">
        <v>-0</v>
      </c>
      <c r="K378" s="6" t="n">
        <v>-16.93</v>
      </c>
      <c r="L378" s="6" t="n">
        <v>-2.63</v>
      </c>
      <c r="M378" s="6"/>
      <c r="N378" s="6" t="s">
        <f>=I378+J378+K378+L378</f>
      </c>
      <c r="O378" s="16"/>
      <c r="P378" s="16" t="s">
        <v>279</v>
      </c>
    </row>
    <row collapsed="false" customFormat="false" customHeight="false" hidden="false" ht="12.1" outlineLevel="0" r="379">
      <c r="A379" s="20" t="n">
        <v>44313.595474537</v>
      </c>
      <c r="B379" s="16" t="s">
        <v>253</v>
      </c>
      <c r="C379" s="16" t="s">
        <v>338</v>
      </c>
      <c r="D379" s="16" t="s">
        <v>215</v>
      </c>
      <c r="E379" s="16" t="s">
        <v>18</v>
      </c>
      <c r="F379" s="16" t="s">
        <v>20</v>
      </c>
      <c r="G379" s="7" t="n">
        <v>970</v>
      </c>
      <c r="H379" s="6" t="n">
        <v>65.63</v>
      </c>
      <c r="I379" s="6" t="n">
        <v>-63661.1</v>
      </c>
      <c r="J379" s="6" t="n">
        <v>-0</v>
      </c>
      <c r="K379" s="6" t="n">
        <v>-38.2</v>
      </c>
      <c r="L379" s="6" t="n">
        <v>-5.92</v>
      </c>
      <c r="M379" s="6"/>
      <c r="N379" s="6" t="s">
        <f>=I379+J379+K379+L379</f>
      </c>
      <c r="O379" s="16"/>
      <c r="P379" s="16" t="s">
        <v>279</v>
      </c>
    </row>
    <row collapsed="false" customFormat="false" customHeight="false" hidden="false" ht="12.1" outlineLevel="0" r="380">
      <c r="A380" s="20" t="n">
        <v>44313.595810185</v>
      </c>
      <c r="B380" s="16" t="s">
        <v>253</v>
      </c>
      <c r="C380" s="16" t="s">
        <v>338</v>
      </c>
      <c r="D380" s="16" t="s">
        <v>215</v>
      </c>
      <c r="E380" s="16" t="s">
        <v>18</v>
      </c>
      <c r="F380" s="16" t="s">
        <v>20</v>
      </c>
      <c r="G380" s="7" t="n">
        <v>70</v>
      </c>
      <c r="H380" s="6" t="n">
        <v>65.65</v>
      </c>
      <c r="I380" s="6" t="n">
        <v>-4595.5</v>
      </c>
      <c r="J380" s="6" t="n">
        <v>-0</v>
      </c>
      <c r="K380" s="6" t="n">
        <v>-2.76</v>
      </c>
      <c r="L380" s="6" t="n">
        <v>-0.43</v>
      </c>
      <c r="M380" s="6"/>
      <c r="N380" s="6" t="s">
        <f>=I380+J380+K380+L380</f>
      </c>
      <c r="O380" s="16"/>
      <c r="P380" s="16" t="s">
        <v>279</v>
      </c>
    </row>
    <row collapsed="false" customFormat="false" customHeight="false" hidden="false" ht="12.1" outlineLevel="0" r="381">
      <c r="A381" s="25" t="n">
        <v>44313.67912037</v>
      </c>
      <c r="B381" s="26" t="s">
        <v>238</v>
      </c>
      <c r="C381" s="26" t="s">
        <v>302</v>
      </c>
      <c r="D381" s="26" t="s">
        <v>217</v>
      </c>
      <c r="E381" s="26" t="s">
        <v>18</v>
      </c>
      <c r="F381" s="26" t="s">
        <v>20</v>
      </c>
      <c r="G381" s="27" t="n">
        <v>-6</v>
      </c>
      <c r="H381" s="28" t="n">
        <v>5252.5</v>
      </c>
      <c r="I381" s="28" t="n">
        <v>31515</v>
      </c>
      <c r="J381" s="28" t="n">
        <v>0</v>
      </c>
      <c r="K381" s="28" t="n">
        <v>-18.91</v>
      </c>
      <c r="L381" s="28" t="n">
        <v>-2.94</v>
      </c>
      <c r="M381" s="28"/>
      <c r="N381" s="6" t="s">
        <f>=I381+J381+K381+L381</f>
      </c>
      <c r="O381" s="26"/>
      <c r="P381" s="26" t="s">
        <v>279</v>
      </c>
    </row>
    <row collapsed="false" customFormat="false" customHeight="false" hidden="false" ht="12.1" outlineLevel="0" r="382">
      <c r="A382" s="25" t="n">
        <v>44313.67912037</v>
      </c>
      <c r="B382" s="26" t="s">
        <v>238</v>
      </c>
      <c r="C382" s="26" t="s">
        <v>302</v>
      </c>
      <c r="D382" s="26" t="s">
        <v>217</v>
      </c>
      <c r="E382" s="26" t="s">
        <v>18</v>
      </c>
      <c r="F382" s="26" t="s">
        <v>20</v>
      </c>
      <c r="G382" s="27" t="n">
        <v>-7</v>
      </c>
      <c r="H382" s="28" t="n">
        <v>5252.5</v>
      </c>
      <c r="I382" s="28" t="n">
        <v>36767.5</v>
      </c>
      <c r="J382" s="28" t="n">
        <v>0</v>
      </c>
      <c r="K382" s="28" t="n">
        <v>-22.06</v>
      </c>
      <c r="L382" s="28" t="n">
        <v>-3.42</v>
      </c>
      <c r="M382" s="28"/>
      <c r="N382" s="6" t="s">
        <f>=I382+J382+K382+L382</f>
      </c>
      <c r="O382" s="26"/>
      <c r="P382" s="26" t="s">
        <v>279</v>
      </c>
    </row>
    <row collapsed="false" customFormat="false" customHeight="false" hidden="false" ht="12.1" outlineLevel="0" r="383">
      <c r="A383" s="25" t="n">
        <v>44313.681516204</v>
      </c>
      <c r="B383" s="26" t="s">
        <v>43</v>
      </c>
      <c r="C383" s="26" t="s">
        <v>312</v>
      </c>
      <c r="D383" s="26" t="s">
        <v>217</v>
      </c>
      <c r="E383" s="26" t="s">
        <v>18</v>
      </c>
      <c r="F383" s="26" t="s">
        <v>20</v>
      </c>
      <c r="G383" s="27" t="n">
        <v>-4</v>
      </c>
      <c r="H383" s="28" t="n">
        <v>25928</v>
      </c>
      <c r="I383" s="28" t="n">
        <v>103712</v>
      </c>
      <c r="J383" s="28" t="n">
        <v>0</v>
      </c>
      <c r="K383" s="28" t="n">
        <v>-62.23</v>
      </c>
      <c r="L383" s="28" t="n">
        <v>-9.65</v>
      </c>
      <c r="M383" s="28"/>
      <c r="N383" s="6" t="s">
        <f>=I383+J383+K383+L383</f>
      </c>
      <c r="O383" s="26"/>
      <c r="P383" s="26" t="s">
        <v>279</v>
      </c>
    </row>
    <row collapsed="false" customFormat="false" customHeight="false" hidden="false" ht="12.1" outlineLevel="0" r="384">
      <c r="A384" s="20" t="n">
        <v>44313.681759259</v>
      </c>
      <c r="B384" s="16" t="s">
        <v>17</v>
      </c>
      <c r="C384" s="16" t="s">
        <v>339</v>
      </c>
      <c r="D384" s="16" t="s">
        <v>215</v>
      </c>
      <c r="E384" s="16" t="s">
        <v>18</v>
      </c>
      <c r="F384" s="16" t="s">
        <v>20</v>
      </c>
      <c r="G384" s="7" t="n">
        <v>2</v>
      </c>
      <c r="H384" s="6" t="n">
        <v>5005</v>
      </c>
      <c r="I384" s="6" t="n">
        <v>-10010</v>
      </c>
      <c r="J384" s="6" t="n">
        <v>-0</v>
      </c>
      <c r="K384" s="6" t="n">
        <v>-6.01</v>
      </c>
      <c r="L384" s="6" t="n">
        <v>-0.94</v>
      </c>
      <c r="M384" s="6"/>
      <c r="N384" s="6" t="s">
        <f>=I384+J384+K384+L384</f>
      </c>
      <c r="O384" s="16"/>
      <c r="P384" s="16" t="s">
        <v>279</v>
      </c>
    </row>
    <row collapsed="false" customFormat="false" customHeight="false" hidden="false" ht="12.1" outlineLevel="0" r="385">
      <c r="A385" s="20" t="n">
        <v>44313.681759259</v>
      </c>
      <c r="B385" s="16" t="s">
        <v>17</v>
      </c>
      <c r="C385" s="16" t="s">
        <v>339</v>
      </c>
      <c r="D385" s="16" t="s">
        <v>215</v>
      </c>
      <c r="E385" s="16" t="s">
        <v>18</v>
      </c>
      <c r="F385" s="16" t="s">
        <v>20</v>
      </c>
      <c r="G385" s="7" t="n">
        <v>9</v>
      </c>
      <c r="H385" s="6" t="n">
        <v>5004.5</v>
      </c>
      <c r="I385" s="6" t="n">
        <v>-45040.5</v>
      </c>
      <c r="J385" s="6" t="n">
        <v>-0</v>
      </c>
      <c r="K385" s="6" t="n">
        <v>-27.02</v>
      </c>
      <c r="L385" s="6" t="n">
        <v>-4.19</v>
      </c>
      <c r="M385" s="6"/>
      <c r="N385" s="6" t="s">
        <f>=I385+J385+K385+L385</f>
      </c>
      <c r="O385" s="16"/>
      <c r="P385" s="16" t="s">
        <v>279</v>
      </c>
    </row>
    <row collapsed="false" customFormat="false" customHeight="false" hidden="false" ht="12.1" outlineLevel="0" r="386">
      <c r="A386" s="20" t="n">
        <v>44313.681759259</v>
      </c>
      <c r="B386" s="16" t="s">
        <v>17</v>
      </c>
      <c r="C386" s="16" t="s">
        <v>339</v>
      </c>
      <c r="D386" s="16" t="s">
        <v>215</v>
      </c>
      <c r="E386" s="16" t="s">
        <v>18</v>
      </c>
      <c r="F386" s="16" t="s">
        <v>20</v>
      </c>
      <c r="G386" s="7" t="n">
        <v>21</v>
      </c>
      <c r="H386" s="6" t="n">
        <v>5004</v>
      </c>
      <c r="I386" s="6" t="n">
        <v>-105084</v>
      </c>
      <c r="J386" s="6" t="n">
        <v>-0</v>
      </c>
      <c r="K386" s="6" t="n">
        <v>-63.05</v>
      </c>
      <c r="L386" s="6" t="n">
        <v>-9.77</v>
      </c>
      <c r="M386" s="6"/>
      <c r="N386" s="6" t="s">
        <f>=I386+J386+K386+L386</f>
      </c>
      <c r="O386" s="16"/>
      <c r="P386" s="16" t="s">
        <v>279</v>
      </c>
    </row>
    <row collapsed="false" customFormat="false" customHeight="false" hidden="false" ht="12.1" outlineLevel="0" r="387">
      <c r="A387" s="20" t="n">
        <v>44313.682002315</v>
      </c>
      <c r="B387" s="16" t="s">
        <v>17</v>
      </c>
      <c r="C387" s="16" t="s">
        <v>339</v>
      </c>
      <c r="D387" s="16" t="s">
        <v>215</v>
      </c>
      <c r="E387" s="16" t="s">
        <v>18</v>
      </c>
      <c r="F387" s="16" t="s">
        <v>20</v>
      </c>
      <c r="G387" s="7" t="n">
        <v>1</v>
      </c>
      <c r="H387" s="6" t="n">
        <v>5006</v>
      </c>
      <c r="I387" s="6" t="n">
        <v>-5006</v>
      </c>
      <c r="J387" s="6" t="n">
        <v>-0</v>
      </c>
      <c r="K387" s="6" t="n">
        <v>-3</v>
      </c>
      <c r="L387" s="6" t="n">
        <v>-0.47</v>
      </c>
      <c r="M387" s="6"/>
      <c r="N387" s="6" t="s">
        <f>=I387+J387+K387+L387</f>
      </c>
      <c r="O387" s="16"/>
      <c r="P387" s="16" t="s">
        <v>279</v>
      </c>
    </row>
    <row collapsed="false" customFormat="false" customHeight="false" hidden="false" ht="12.1" outlineLevel="0" r="388">
      <c r="A388" s="20" t="n">
        <v>44313.682002315</v>
      </c>
      <c r="B388" s="16" t="s">
        <v>17</v>
      </c>
      <c r="C388" s="16" t="s">
        <v>339</v>
      </c>
      <c r="D388" s="16" t="s">
        <v>215</v>
      </c>
      <c r="E388" s="16" t="s">
        <v>18</v>
      </c>
      <c r="F388" s="16" t="s">
        <v>20</v>
      </c>
      <c r="G388" s="7" t="n">
        <v>1</v>
      </c>
      <c r="H388" s="6" t="n">
        <v>5005</v>
      </c>
      <c r="I388" s="6" t="n">
        <v>-5005</v>
      </c>
      <c r="J388" s="6" t="n">
        <v>-0</v>
      </c>
      <c r="K388" s="6" t="n">
        <v>-3</v>
      </c>
      <c r="L388" s="6" t="n">
        <v>-0.47</v>
      </c>
      <c r="M388" s="6"/>
      <c r="N388" s="6" t="s">
        <f>=I388+J388+K388+L388</f>
      </c>
      <c r="O388" s="16"/>
      <c r="P388" s="16" t="s">
        <v>279</v>
      </c>
    </row>
    <row collapsed="false" customFormat="false" customHeight="false" hidden="false" ht="12.1" outlineLevel="0" r="389">
      <c r="A389" s="25" t="n">
        <v>44315.73599537</v>
      </c>
      <c r="B389" s="26" t="s">
        <v>253</v>
      </c>
      <c r="C389" s="26" t="s">
        <v>338</v>
      </c>
      <c r="D389" s="26" t="s">
        <v>217</v>
      </c>
      <c r="E389" s="26" t="s">
        <v>18</v>
      </c>
      <c r="F389" s="26" t="s">
        <v>20</v>
      </c>
      <c r="G389" s="27" t="n">
        <v>-1470</v>
      </c>
      <c r="H389" s="28" t="n">
        <v>66.715</v>
      </c>
      <c r="I389" s="28" t="n">
        <v>98071.05</v>
      </c>
      <c r="J389" s="28" t="n">
        <v>0</v>
      </c>
      <c r="K389" s="28" t="n">
        <v>-58.84</v>
      </c>
      <c r="L389" s="28" t="n">
        <v>-9.12</v>
      </c>
      <c r="M389" s="28"/>
      <c r="N389" s="6" t="s">
        <f>=I389+J389+K389+L389</f>
      </c>
      <c r="O389" s="26"/>
      <c r="P389" s="26" t="s">
        <v>279</v>
      </c>
    </row>
    <row collapsed="false" customFormat="false" customHeight="false" hidden="false" ht="12.1" outlineLevel="0" r="390">
      <c r="A390" s="20" t="n">
        <v>44315.739641204</v>
      </c>
      <c r="B390" s="16" t="s">
        <v>225</v>
      </c>
      <c r="C390" s="16" t="s">
        <v>286</v>
      </c>
      <c r="D390" s="16" t="s">
        <v>215</v>
      </c>
      <c r="E390" s="16" t="s">
        <v>18</v>
      </c>
      <c r="F390" s="16" t="s">
        <v>20</v>
      </c>
      <c r="G390" s="7" t="n">
        <v>20</v>
      </c>
      <c r="H390" s="6" t="n">
        <v>891.2</v>
      </c>
      <c r="I390" s="6" t="n">
        <v>-17824</v>
      </c>
      <c r="J390" s="6" t="n">
        <v>-0</v>
      </c>
      <c r="K390" s="6" t="n">
        <v>-10.7</v>
      </c>
      <c r="L390" s="6" t="n">
        <v>-1.65</v>
      </c>
      <c r="M390" s="6"/>
      <c r="N390" s="6" t="s">
        <f>=I390+J390+K390+L390</f>
      </c>
      <c r="O390" s="16"/>
      <c r="P390" s="16" t="s">
        <v>279</v>
      </c>
    </row>
    <row collapsed="false" customFormat="false" customHeight="false" hidden="false" ht="12.1" outlineLevel="0" r="391">
      <c r="A391" s="20" t="n">
        <v>44315.739641204</v>
      </c>
      <c r="B391" s="16" t="s">
        <v>225</v>
      </c>
      <c r="C391" s="16" t="s">
        <v>286</v>
      </c>
      <c r="D391" s="16" t="s">
        <v>215</v>
      </c>
      <c r="E391" s="16" t="s">
        <v>18</v>
      </c>
      <c r="F391" s="16" t="s">
        <v>20</v>
      </c>
      <c r="G391" s="7" t="n">
        <v>86</v>
      </c>
      <c r="H391" s="6" t="n">
        <v>891.2</v>
      </c>
      <c r="I391" s="6" t="n">
        <v>-76643.2</v>
      </c>
      <c r="J391" s="6" t="n">
        <v>-0</v>
      </c>
      <c r="K391" s="6" t="n">
        <v>-45.99</v>
      </c>
      <c r="L391" s="6" t="n">
        <v>-7.13</v>
      </c>
      <c r="M391" s="6"/>
      <c r="N391" s="6" t="s">
        <f>=I391+J391+K391+L391</f>
      </c>
      <c r="O391" s="16"/>
      <c r="P391" s="16" t="s">
        <v>279</v>
      </c>
    </row>
    <row collapsed="false" customFormat="false" customHeight="false" hidden="false" ht="12.1" outlineLevel="0" r="392">
      <c r="A392" s="20" t="n">
        <v>44315.739895833</v>
      </c>
      <c r="B392" s="16" t="s">
        <v>225</v>
      </c>
      <c r="C392" s="16" t="s">
        <v>286</v>
      </c>
      <c r="D392" s="16" t="s">
        <v>215</v>
      </c>
      <c r="E392" s="16" t="s">
        <v>18</v>
      </c>
      <c r="F392" s="16" t="s">
        <v>20</v>
      </c>
      <c r="G392" s="7" t="n">
        <v>5</v>
      </c>
      <c r="H392" s="6" t="n">
        <v>891.2</v>
      </c>
      <c r="I392" s="6" t="n">
        <v>-4456</v>
      </c>
      <c r="J392" s="6" t="n">
        <v>-0</v>
      </c>
      <c r="K392" s="6" t="n">
        <v>-2.67</v>
      </c>
      <c r="L392" s="6" t="n">
        <v>-0.42</v>
      </c>
      <c r="M392" s="6"/>
      <c r="N392" s="6" t="s">
        <f>=I392+J392+K392+L392</f>
      </c>
      <c r="O392" s="16"/>
      <c r="P392" s="16" t="s">
        <v>279</v>
      </c>
    </row>
    <row collapsed="false" customFormat="false" customHeight="false" hidden="false" ht="12.1" outlineLevel="0" r="393">
      <c r="A393" s="25" t="n">
        <v>44327.417303241</v>
      </c>
      <c r="B393" s="26" t="s">
        <v>31</v>
      </c>
      <c r="C393" s="26" t="s">
        <v>280</v>
      </c>
      <c r="D393" s="26" t="s">
        <v>217</v>
      </c>
      <c r="E393" s="26" t="s">
        <v>18</v>
      </c>
      <c r="F393" s="26" t="s">
        <v>20</v>
      </c>
      <c r="G393" s="27" t="n">
        <v>-180</v>
      </c>
      <c r="H393" s="28" t="n">
        <v>301.6</v>
      </c>
      <c r="I393" s="28" t="n">
        <v>54288</v>
      </c>
      <c r="J393" s="28" t="n">
        <v>0</v>
      </c>
      <c r="K393" s="28" t="n">
        <v>-32.57</v>
      </c>
      <c r="L393" s="28" t="n">
        <v>-5.05</v>
      </c>
      <c r="M393" s="28"/>
      <c r="N393" s="6" t="s">
        <f>=I393+J393+K393+L393</f>
      </c>
      <c r="O393" s="26"/>
      <c r="P393" s="26" t="s">
        <v>279</v>
      </c>
    </row>
    <row collapsed="false" customFormat="false" customHeight="false" hidden="false" ht="12.1" outlineLevel="0" r="394">
      <c r="A394" s="20" t="n">
        <v>44327.418645833</v>
      </c>
      <c r="B394" s="16" t="s">
        <v>59</v>
      </c>
      <c r="C394" s="16" t="s">
        <v>298</v>
      </c>
      <c r="D394" s="16" t="s">
        <v>215</v>
      </c>
      <c r="E394" s="16" t="s">
        <v>18</v>
      </c>
      <c r="F394" s="16" t="s">
        <v>20</v>
      </c>
      <c r="G394" s="7" t="n">
        <v>190</v>
      </c>
      <c r="H394" s="6" t="n">
        <v>271.56</v>
      </c>
      <c r="I394" s="6" t="n">
        <v>-51596.4</v>
      </c>
      <c r="J394" s="6" t="n">
        <v>-0</v>
      </c>
      <c r="K394" s="6" t="n">
        <v>-30.96</v>
      </c>
      <c r="L394" s="6" t="n">
        <v>-4.8</v>
      </c>
      <c r="M394" s="6"/>
      <c r="N394" s="6" t="s">
        <f>=I394+J394+K394+L394</f>
      </c>
      <c r="O394" s="16"/>
      <c r="P394" s="16" t="s">
        <v>279</v>
      </c>
    </row>
    <row collapsed="false" customFormat="false" customHeight="false" hidden="false" ht="12.1" outlineLevel="0" r="395">
      <c r="A395" s="20" t="n">
        <v>44327.418819444</v>
      </c>
      <c r="B395" s="16" t="s">
        <v>59</v>
      </c>
      <c r="C395" s="16" t="s">
        <v>298</v>
      </c>
      <c r="D395" s="16" t="s">
        <v>215</v>
      </c>
      <c r="E395" s="16" t="s">
        <v>18</v>
      </c>
      <c r="F395" s="16" t="s">
        <v>20</v>
      </c>
      <c r="G395" s="7" t="n">
        <v>10</v>
      </c>
      <c r="H395" s="6" t="n">
        <v>271.64</v>
      </c>
      <c r="I395" s="6" t="n">
        <v>-2716.4</v>
      </c>
      <c r="J395" s="6" t="n">
        <v>-0</v>
      </c>
      <c r="K395" s="6" t="n">
        <v>-1.63</v>
      </c>
      <c r="L395" s="6" t="n">
        <v>-0.26</v>
      </c>
      <c r="M395" s="6"/>
      <c r="N395" s="6" t="s">
        <f>=I395+J395+K395+L395</f>
      </c>
      <c r="O395" s="16"/>
      <c r="P395" s="16" t="s">
        <v>279</v>
      </c>
    </row>
    <row collapsed="false" customFormat="false" customHeight="false" hidden="false" ht="12.1" outlineLevel="0" r="396">
      <c r="A396" s="25" t="n">
        <v>44329.484907407</v>
      </c>
      <c r="B396" s="26" t="s">
        <v>225</v>
      </c>
      <c r="C396" s="26" t="s">
        <v>286</v>
      </c>
      <c r="D396" s="26" t="s">
        <v>217</v>
      </c>
      <c r="E396" s="26" t="s">
        <v>18</v>
      </c>
      <c r="F396" s="26" t="s">
        <v>20</v>
      </c>
      <c r="G396" s="27" t="n">
        <v>-25</v>
      </c>
      <c r="H396" s="28" t="n">
        <v>904.4</v>
      </c>
      <c r="I396" s="28" t="n">
        <v>22610</v>
      </c>
      <c r="J396" s="28" t="n">
        <v>0</v>
      </c>
      <c r="K396" s="28" t="n">
        <v>-13.57</v>
      </c>
      <c r="L396" s="28" t="n">
        <v>-2.1</v>
      </c>
      <c r="M396" s="28"/>
      <c r="N396" s="6" t="s">
        <f>=I396+J396+K396+L396</f>
      </c>
      <c r="O396" s="26"/>
      <c r="P396" s="26" t="s">
        <v>279</v>
      </c>
    </row>
    <row collapsed="false" customFormat="false" customHeight="false" hidden="false" ht="12.1" outlineLevel="0" r="397">
      <c r="A397" s="25" t="n">
        <v>44329.484907407</v>
      </c>
      <c r="B397" s="26" t="s">
        <v>225</v>
      </c>
      <c r="C397" s="26" t="s">
        <v>286</v>
      </c>
      <c r="D397" s="26" t="s">
        <v>217</v>
      </c>
      <c r="E397" s="26" t="s">
        <v>18</v>
      </c>
      <c r="F397" s="26" t="s">
        <v>20</v>
      </c>
      <c r="G397" s="27" t="n">
        <v>-39</v>
      </c>
      <c r="H397" s="28" t="n">
        <v>904.4</v>
      </c>
      <c r="I397" s="28" t="n">
        <v>35271.6</v>
      </c>
      <c r="J397" s="28" t="n">
        <v>0</v>
      </c>
      <c r="K397" s="28" t="n">
        <v>-21.16</v>
      </c>
      <c r="L397" s="28" t="n">
        <v>-3.28</v>
      </c>
      <c r="M397" s="28"/>
      <c r="N397" s="6" t="s">
        <f>=I397+J397+K397+L397</f>
      </c>
      <c r="O397" s="26"/>
      <c r="P397" s="26" t="s">
        <v>279</v>
      </c>
    </row>
    <row collapsed="false" customFormat="false" customHeight="false" hidden="false" ht="12.1" outlineLevel="0" r="398">
      <c r="A398" s="25" t="n">
        <v>44329.484907407</v>
      </c>
      <c r="B398" s="26" t="s">
        <v>225</v>
      </c>
      <c r="C398" s="26" t="s">
        <v>286</v>
      </c>
      <c r="D398" s="26" t="s">
        <v>217</v>
      </c>
      <c r="E398" s="26" t="s">
        <v>18</v>
      </c>
      <c r="F398" s="26" t="s">
        <v>20</v>
      </c>
      <c r="G398" s="27" t="n">
        <v>-47</v>
      </c>
      <c r="H398" s="28" t="n">
        <v>904.6</v>
      </c>
      <c r="I398" s="28" t="n">
        <v>42516.2</v>
      </c>
      <c r="J398" s="28" t="n">
        <v>0</v>
      </c>
      <c r="K398" s="28" t="n">
        <v>-25.51</v>
      </c>
      <c r="L398" s="28" t="n">
        <v>-3.95</v>
      </c>
      <c r="M398" s="28"/>
      <c r="N398" s="6" t="s">
        <f>=I398+J398+K398+L398</f>
      </c>
      <c r="O398" s="26"/>
      <c r="P398" s="26" t="s">
        <v>279</v>
      </c>
    </row>
    <row collapsed="false" customFormat="false" customHeight="false" hidden="false" ht="12.1" outlineLevel="0" r="399">
      <c r="A399" s="20" t="n">
        <v>44329.485486111</v>
      </c>
      <c r="B399" s="16" t="s">
        <v>35</v>
      </c>
      <c r="C399" s="16" t="s">
        <v>284</v>
      </c>
      <c r="D399" s="16" t="s">
        <v>215</v>
      </c>
      <c r="E399" s="16" t="s">
        <v>18</v>
      </c>
      <c r="F399" s="16" t="s">
        <v>20</v>
      </c>
      <c r="G399" s="7" t="n">
        <v>390</v>
      </c>
      <c r="H399" s="6" t="n">
        <v>242.54</v>
      </c>
      <c r="I399" s="6" t="n">
        <v>-94590.6</v>
      </c>
      <c r="J399" s="6" t="n">
        <v>-0</v>
      </c>
      <c r="K399" s="6" t="n">
        <v>-56.75</v>
      </c>
      <c r="L399" s="6" t="n">
        <v>-8.8</v>
      </c>
      <c r="M399" s="6"/>
      <c r="N399" s="6" t="s">
        <f>=I399+J399+K399+L399</f>
      </c>
      <c r="O399" s="16"/>
      <c r="P399" s="16" t="s">
        <v>279</v>
      </c>
    </row>
    <row collapsed="false" customFormat="false" customHeight="false" hidden="false" ht="12.1" outlineLevel="0" r="400">
      <c r="A400" s="20" t="n">
        <v>44329.485590278</v>
      </c>
      <c r="B400" s="16" t="s">
        <v>35</v>
      </c>
      <c r="C400" s="16" t="s">
        <v>284</v>
      </c>
      <c r="D400" s="16" t="s">
        <v>215</v>
      </c>
      <c r="E400" s="16" t="s">
        <v>18</v>
      </c>
      <c r="F400" s="16" t="s">
        <v>20</v>
      </c>
      <c r="G400" s="7" t="n">
        <v>20</v>
      </c>
      <c r="H400" s="6" t="n">
        <v>242.54</v>
      </c>
      <c r="I400" s="6" t="n">
        <v>-4850.8</v>
      </c>
      <c r="J400" s="6" t="n">
        <v>-0</v>
      </c>
      <c r="K400" s="6" t="n">
        <v>-2.91</v>
      </c>
      <c r="L400" s="6" t="n">
        <v>-0.45</v>
      </c>
      <c r="M400" s="6"/>
      <c r="N400" s="6" t="s">
        <f>=I400+J400+K400+L400</f>
      </c>
      <c r="O400" s="16"/>
      <c r="P400" s="16" t="s">
        <v>279</v>
      </c>
    </row>
    <row collapsed="false" customFormat="false" customHeight="false" hidden="false" ht="12.1" outlineLevel="0" r="401">
      <c r="A401" s="21" t="n">
        <v>44344</v>
      </c>
      <c r="B401" s="22" t="s">
        <v>276</v>
      </c>
      <c r="C401" s="22" t="s">
        <v>83</v>
      </c>
      <c r="D401" s="22" t="s">
        <v>276</v>
      </c>
      <c r="E401" s="22" t="s">
        <v>276</v>
      </c>
      <c r="F401" s="22" t="s">
        <v>20</v>
      </c>
      <c r="G401" s="23" t="n">
        <v>1</v>
      </c>
      <c r="H401" s="24" t="n">
        <v>56452.72</v>
      </c>
      <c r="I401" s="24" t="n">
        <v>56452.72</v>
      </c>
      <c r="J401" s="24" t="n">
        <v>0</v>
      </c>
      <c r="K401" s="24" t="n">
        <v>-0</v>
      </c>
      <c r="L401" s="24" t="n">
        <v>-0</v>
      </c>
      <c r="M401" s="24"/>
      <c r="N401" s="6" t="s">
        <f>=I401+J401+K401+L401</f>
      </c>
      <c r="O401" s="22"/>
      <c r="P401" s="22" t="s">
        <v>277</v>
      </c>
    </row>
    <row collapsed="false" customFormat="false" customHeight="false" hidden="false" ht="12.1" outlineLevel="0" r="402">
      <c r="A402" s="20" t="n">
        <v>44344.795069444</v>
      </c>
      <c r="B402" s="16" t="s">
        <v>227</v>
      </c>
      <c r="C402" s="16" t="s">
        <v>288</v>
      </c>
      <c r="D402" s="16" t="s">
        <v>215</v>
      </c>
      <c r="E402" s="16" t="s">
        <v>18</v>
      </c>
      <c r="F402" s="16" t="s">
        <v>20</v>
      </c>
      <c r="G402" s="7" t="n">
        <v>2</v>
      </c>
      <c r="H402" s="6" t="n">
        <v>5514.8</v>
      </c>
      <c r="I402" s="6" t="n">
        <v>-11029.6</v>
      </c>
      <c r="J402" s="6" t="n">
        <v>-0</v>
      </c>
      <c r="K402" s="6" t="n">
        <v>-6.62</v>
      </c>
      <c r="L402" s="6" t="n">
        <v>-1.31</v>
      </c>
      <c r="M402" s="6"/>
      <c r="N402" s="6" t="s">
        <f>=I402+J402+K402+L402</f>
      </c>
      <c r="O402" s="16"/>
      <c r="P402" s="16" t="s">
        <v>279</v>
      </c>
    </row>
    <row collapsed="false" customFormat="false" customHeight="false" hidden="false" ht="12.1" outlineLevel="0" r="403">
      <c r="A403" s="20" t="n">
        <v>44344.795069444</v>
      </c>
      <c r="B403" s="16" t="s">
        <v>227</v>
      </c>
      <c r="C403" s="16" t="s">
        <v>288</v>
      </c>
      <c r="D403" s="16" t="s">
        <v>215</v>
      </c>
      <c r="E403" s="16" t="s">
        <v>18</v>
      </c>
      <c r="F403" s="16" t="s">
        <v>20</v>
      </c>
      <c r="G403" s="7" t="n">
        <v>1</v>
      </c>
      <c r="H403" s="6" t="n">
        <v>5514.8</v>
      </c>
      <c r="I403" s="6" t="n">
        <v>-5514.8</v>
      </c>
      <c r="J403" s="6" t="n">
        <v>-0</v>
      </c>
      <c r="K403" s="6" t="n">
        <v>-3.31</v>
      </c>
      <c r="L403" s="6" t="n">
        <v>-0.65</v>
      </c>
      <c r="M403" s="6"/>
      <c r="N403" s="6" t="s">
        <f>=I403+J403+K403+L403</f>
      </c>
      <c r="O403" s="16"/>
      <c r="P403" s="16" t="s">
        <v>279</v>
      </c>
    </row>
    <row collapsed="false" customFormat="false" customHeight="false" hidden="false" ht="12.1" outlineLevel="0" r="404">
      <c r="A404" s="20" t="n">
        <v>44344.795069444</v>
      </c>
      <c r="B404" s="16" t="s">
        <v>227</v>
      </c>
      <c r="C404" s="16" t="s">
        <v>288</v>
      </c>
      <c r="D404" s="16" t="s">
        <v>215</v>
      </c>
      <c r="E404" s="16" t="s">
        <v>18</v>
      </c>
      <c r="F404" s="16" t="s">
        <v>20</v>
      </c>
      <c r="G404" s="7" t="n">
        <v>3</v>
      </c>
      <c r="H404" s="6" t="n">
        <v>5514.8</v>
      </c>
      <c r="I404" s="6" t="n">
        <v>-16544.4</v>
      </c>
      <c r="J404" s="6" t="n">
        <v>-0</v>
      </c>
      <c r="K404" s="6" t="n">
        <v>-9.93</v>
      </c>
      <c r="L404" s="6" t="n">
        <v>-1.95</v>
      </c>
      <c r="M404" s="6"/>
      <c r="N404" s="6" t="s">
        <f>=I404+J404+K404+L404</f>
      </c>
      <c r="O404" s="16"/>
      <c r="P404" s="16" t="s">
        <v>279</v>
      </c>
    </row>
    <row collapsed="false" customFormat="false" customHeight="false" hidden="false" ht="12.1" outlineLevel="0" r="405">
      <c r="A405" s="20" t="n">
        <v>44344.795069444</v>
      </c>
      <c r="B405" s="16" t="s">
        <v>227</v>
      </c>
      <c r="C405" s="16" t="s">
        <v>288</v>
      </c>
      <c r="D405" s="16" t="s">
        <v>215</v>
      </c>
      <c r="E405" s="16" t="s">
        <v>18</v>
      </c>
      <c r="F405" s="16" t="s">
        <v>20</v>
      </c>
      <c r="G405" s="7" t="n">
        <v>4</v>
      </c>
      <c r="H405" s="6" t="n">
        <v>5514.8</v>
      </c>
      <c r="I405" s="6" t="n">
        <v>-22059.2</v>
      </c>
      <c r="J405" s="6" t="n">
        <v>-0</v>
      </c>
      <c r="K405" s="6" t="n">
        <v>-13.23</v>
      </c>
      <c r="L405" s="6" t="n">
        <v>-2.6</v>
      </c>
      <c r="M405" s="6"/>
      <c r="N405" s="6" t="s">
        <f>=I405+J405+K405+L405</f>
      </c>
      <c r="O405" s="16"/>
      <c r="P405" s="16" t="s">
        <v>279</v>
      </c>
    </row>
    <row collapsed="false" customFormat="false" customHeight="false" hidden="false" ht="12.1" outlineLevel="0" r="406">
      <c r="A406" s="21" t="n">
        <v>44361</v>
      </c>
      <c r="B406" s="22" t="s">
        <v>276</v>
      </c>
      <c r="C406" s="22" t="s">
        <v>83</v>
      </c>
      <c r="D406" s="22" t="s">
        <v>276</v>
      </c>
      <c r="E406" s="22" t="s">
        <v>276</v>
      </c>
      <c r="F406" s="22" t="s">
        <v>20</v>
      </c>
      <c r="G406" s="23" t="n">
        <v>1</v>
      </c>
      <c r="H406" s="24" t="n">
        <v>30145.37</v>
      </c>
      <c r="I406" s="24" t="n">
        <v>30145.37</v>
      </c>
      <c r="J406" s="24" t="n">
        <v>0</v>
      </c>
      <c r="K406" s="24" t="n">
        <v>-0</v>
      </c>
      <c r="L406" s="24" t="n">
        <v>-0</v>
      </c>
      <c r="M406" s="24"/>
      <c r="N406" s="6" t="s">
        <f>=I406+J406+K406+L406</f>
      </c>
      <c r="O406" s="22"/>
      <c r="P406" s="22" t="s">
        <v>277</v>
      </c>
    </row>
    <row collapsed="false" customFormat="false" customHeight="false" hidden="false" ht="12.1" outlineLevel="0" r="407">
      <c r="A407" s="25" t="n">
        <v>44361.41900463</v>
      </c>
      <c r="B407" s="26" t="s">
        <v>39</v>
      </c>
      <c r="C407" s="26" t="s">
        <v>314</v>
      </c>
      <c r="D407" s="26" t="s">
        <v>217</v>
      </c>
      <c r="E407" s="26" t="s">
        <v>18</v>
      </c>
      <c r="F407" s="26" t="s">
        <v>20</v>
      </c>
      <c r="G407" s="27" t="n">
        <v>-8</v>
      </c>
      <c r="H407" s="28" t="n">
        <v>6468.5</v>
      </c>
      <c r="I407" s="28" t="n">
        <v>51748</v>
      </c>
      <c r="J407" s="28" t="n">
        <v>0</v>
      </c>
      <c r="K407" s="28" t="n">
        <v>-31.05</v>
      </c>
      <c r="L407" s="28" t="n">
        <v>-4.82</v>
      </c>
      <c r="M407" s="28"/>
      <c r="N407" s="6" t="s">
        <f>=I407+J407+K407+L407</f>
      </c>
      <c r="O407" s="26"/>
      <c r="P407" s="26" t="s">
        <v>279</v>
      </c>
    </row>
    <row collapsed="false" customFormat="false" customHeight="false" hidden="false" ht="12.1" outlineLevel="0" r="408">
      <c r="A408" s="20" t="n">
        <v>44361.46931713</v>
      </c>
      <c r="B408" s="16" t="s">
        <v>43</v>
      </c>
      <c r="C408" s="16" t="s">
        <v>312</v>
      </c>
      <c r="D408" s="16" t="s">
        <v>215</v>
      </c>
      <c r="E408" s="16" t="s">
        <v>18</v>
      </c>
      <c r="F408" s="16" t="s">
        <v>20</v>
      </c>
      <c r="G408" s="7" t="n">
        <v>3</v>
      </c>
      <c r="H408" s="6" t="n">
        <v>26278</v>
      </c>
      <c r="I408" s="6" t="n">
        <v>-78834</v>
      </c>
      <c r="J408" s="6" t="n">
        <v>-0</v>
      </c>
      <c r="K408" s="6" t="n">
        <v>-47.3</v>
      </c>
      <c r="L408" s="6" t="n">
        <v>-7.34</v>
      </c>
      <c r="M408" s="6"/>
      <c r="N408" s="6" t="s">
        <f>=I408+J408+K408+L408</f>
      </c>
      <c r="O408" s="16"/>
      <c r="P408" s="16" t="s">
        <v>279</v>
      </c>
    </row>
    <row collapsed="false" customFormat="false" customHeight="false" hidden="false" ht="12.1" outlineLevel="0" r="409">
      <c r="A409" s="25" t="n">
        <v>44362.671030093</v>
      </c>
      <c r="B409" s="26" t="s">
        <v>227</v>
      </c>
      <c r="C409" s="26" t="s">
        <v>288</v>
      </c>
      <c r="D409" s="26" t="s">
        <v>217</v>
      </c>
      <c r="E409" s="26" t="s">
        <v>18</v>
      </c>
      <c r="F409" s="26" t="s">
        <v>20</v>
      </c>
      <c r="G409" s="27" t="n">
        <v>-10</v>
      </c>
      <c r="H409" s="28" t="n">
        <v>5620.2</v>
      </c>
      <c r="I409" s="28" t="n">
        <v>56202</v>
      </c>
      <c r="J409" s="28" t="n">
        <v>0</v>
      </c>
      <c r="K409" s="28" t="n">
        <v>-33.72</v>
      </c>
      <c r="L409" s="28" t="n">
        <v>-5.23</v>
      </c>
      <c r="M409" s="28"/>
      <c r="N409" s="6" t="s">
        <f>=I409+J409+K409+L409</f>
      </c>
      <c r="O409" s="26"/>
      <c r="P409" s="26" t="s">
        <v>279</v>
      </c>
    </row>
    <row collapsed="false" customFormat="false" customHeight="false" hidden="false" ht="12.1" outlineLevel="0" r="410">
      <c r="A410" s="20" t="n">
        <v>44362.674409722</v>
      </c>
      <c r="B410" s="16" t="s">
        <v>50</v>
      </c>
      <c r="C410" s="16" t="s">
        <v>340</v>
      </c>
      <c r="D410" s="16" t="s">
        <v>215</v>
      </c>
      <c r="E410" s="16" t="s">
        <v>18</v>
      </c>
      <c r="F410" s="16" t="s">
        <v>20</v>
      </c>
      <c r="G410" s="7" t="n">
        <v>1800</v>
      </c>
      <c r="H410" s="6" t="n">
        <v>32.923</v>
      </c>
      <c r="I410" s="6" t="n">
        <v>-59261.4</v>
      </c>
      <c r="J410" s="6" t="n">
        <v>-0</v>
      </c>
      <c r="K410" s="6" t="n">
        <v>-35.56</v>
      </c>
      <c r="L410" s="6" t="n">
        <v>-5.51</v>
      </c>
      <c r="M410" s="6"/>
      <c r="N410" s="6" t="s">
        <f>=I410+J410+K410+L410</f>
      </c>
      <c r="O410" s="16"/>
      <c r="P410" s="16" t="s">
        <v>279</v>
      </c>
    </row>
    <row collapsed="false" customFormat="false" customHeight="false" hidden="false" ht="12.1" outlineLevel="0" r="411">
      <c r="A411" s="21" t="n">
        <v>44385</v>
      </c>
      <c r="B411" s="22" t="s">
        <v>276</v>
      </c>
      <c r="C411" s="22" t="s">
        <v>83</v>
      </c>
      <c r="D411" s="22" t="s">
        <v>276</v>
      </c>
      <c r="E411" s="22" t="s">
        <v>276</v>
      </c>
      <c r="F411" s="22" t="s">
        <v>20</v>
      </c>
      <c r="G411" s="23" t="n">
        <v>1</v>
      </c>
      <c r="H411" s="24" t="n">
        <v>19072.12</v>
      </c>
      <c r="I411" s="24" t="n">
        <v>19072.12</v>
      </c>
      <c r="J411" s="24" t="n">
        <v>0</v>
      </c>
      <c r="K411" s="24" t="n">
        <v>-0</v>
      </c>
      <c r="L411" s="24" t="n">
        <v>-0</v>
      </c>
      <c r="M411" s="24"/>
      <c r="N411" s="6" t="s">
        <f>=I411+J411+K411+L411</f>
      </c>
      <c r="O411" s="22"/>
      <c r="P411" s="22" t="s">
        <v>277</v>
      </c>
    </row>
    <row collapsed="false" customFormat="false" customHeight="false" hidden="false" ht="12.1" outlineLevel="0" r="412">
      <c r="A412" s="25" t="n">
        <v>44385.429930556</v>
      </c>
      <c r="B412" s="26" t="s">
        <v>221</v>
      </c>
      <c r="C412" s="26" t="s">
        <v>281</v>
      </c>
      <c r="D412" s="26" t="s">
        <v>217</v>
      </c>
      <c r="E412" s="26" t="s">
        <v>18</v>
      </c>
      <c r="F412" s="26" t="s">
        <v>20</v>
      </c>
      <c r="G412" s="27" t="n">
        <v>-9</v>
      </c>
      <c r="H412" s="28" t="n">
        <v>5265.4</v>
      </c>
      <c r="I412" s="28" t="n">
        <v>47388.6</v>
      </c>
      <c r="J412" s="28" t="n">
        <v>0</v>
      </c>
      <c r="K412" s="28" t="n">
        <v>-28.43</v>
      </c>
      <c r="L412" s="28" t="n">
        <v>-4.4</v>
      </c>
      <c r="M412" s="28"/>
      <c r="N412" s="6" t="s">
        <f>=I412+J412+K412+L412</f>
      </c>
      <c r="O412" s="26"/>
      <c r="P412" s="26" t="s">
        <v>279</v>
      </c>
    </row>
    <row collapsed="false" customFormat="false" customHeight="false" hidden="false" ht="12.1" outlineLevel="0" r="413">
      <c r="A413" s="25" t="n">
        <v>44385.429930556</v>
      </c>
      <c r="B413" s="26" t="s">
        <v>221</v>
      </c>
      <c r="C413" s="26" t="s">
        <v>281</v>
      </c>
      <c r="D413" s="26" t="s">
        <v>217</v>
      </c>
      <c r="E413" s="26" t="s">
        <v>18</v>
      </c>
      <c r="F413" s="26" t="s">
        <v>20</v>
      </c>
      <c r="G413" s="27" t="n">
        <v>-2</v>
      </c>
      <c r="H413" s="28" t="n">
        <v>5265.6</v>
      </c>
      <c r="I413" s="28" t="n">
        <v>10531.2</v>
      </c>
      <c r="J413" s="28" t="n">
        <v>0</v>
      </c>
      <c r="K413" s="28" t="n">
        <v>-6.32</v>
      </c>
      <c r="L413" s="28" t="n">
        <v>-0.98</v>
      </c>
      <c r="M413" s="28"/>
      <c r="N413" s="6" t="s">
        <f>=I413+J413+K413+L413</f>
      </c>
      <c r="O413" s="26"/>
      <c r="P413" s="26" t="s">
        <v>279</v>
      </c>
    </row>
    <row collapsed="false" customFormat="false" customHeight="false" hidden="false" ht="12.1" outlineLevel="0" r="414">
      <c r="A414" s="20" t="n">
        <v>44385.434826389</v>
      </c>
      <c r="B414" s="16" t="s">
        <v>254</v>
      </c>
      <c r="C414" s="16" t="s">
        <v>341</v>
      </c>
      <c r="D414" s="16" t="s">
        <v>215</v>
      </c>
      <c r="E414" s="16" t="s">
        <v>18</v>
      </c>
      <c r="F414" s="16" t="s">
        <v>20</v>
      </c>
      <c r="G414" s="7" t="n">
        <v>96000</v>
      </c>
      <c r="H414" s="6" t="n">
        <v>0.8196</v>
      </c>
      <c r="I414" s="6" t="n">
        <v>-78681.6</v>
      </c>
      <c r="J414" s="6" t="n">
        <v>-0</v>
      </c>
      <c r="K414" s="6" t="n">
        <v>-47.21</v>
      </c>
      <c r="L414" s="6" t="n">
        <v>-7.32</v>
      </c>
      <c r="M414" s="6"/>
      <c r="N414" s="6" t="s">
        <f>=I414+J414+K414+L414</f>
      </c>
      <c r="O414" s="16"/>
      <c r="P414" s="16" t="s">
        <v>279</v>
      </c>
    </row>
    <row collapsed="false" customFormat="false" customHeight="false" hidden="false" ht="12.1" outlineLevel="0" r="415">
      <c r="A415" s="20" t="n">
        <v>44385.43505787</v>
      </c>
      <c r="B415" s="16" t="s">
        <v>254</v>
      </c>
      <c r="C415" s="16" t="s">
        <v>341</v>
      </c>
      <c r="D415" s="16" t="s">
        <v>215</v>
      </c>
      <c r="E415" s="16" t="s">
        <v>18</v>
      </c>
      <c r="F415" s="16" t="s">
        <v>20</v>
      </c>
      <c r="G415" s="7" t="n">
        <v>1000</v>
      </c>
      <c r="H415" s="6" t="n">
        <v>0.8195</v>
      </c>
      <c r="I415" s="6" t="n">
        <v>-819.5</v>
      </c>
      <c r="J415" s="6" t="n">
        <v>-0</v>
      </c>
      <c r="K415" s="6" t="n">
        <v>-0.49</v>
      </c>
      <c r="L415" s="6" t="n">
        <v>-0.07</v>
      </c>
      <c r="M415" s="6"/>
      <c r="N415" s="6" t="s">
        <f>=I415+J415+K415+L415</f>
      </c>
      <c r="O415" s="16"/>
      <c r="P415" s="16" t="s">
        <v>279</v>
      </c>
    </row>
    <row collapsed="false" customFormat="false" customHeight="false" hidden="false" ht="12.1" outlineLevel="0" r="416">
      <c r="A416" s="21" t="n">
        <v>44389</v>
      </c>
      <c r="B416" s="22" t="s">
        <v>276</v>
      </c>
      <c r="C416" s="22" t="s">
        <v>83</v>
      </c>
      <c r="D416" s="22" t="s">
        <v>276</v>
      </c>
      <c r="E416" s="22" t="s">
        <v>276</v>
      </c>
      <c r="F416" s="22" t="s">
        <v>20</v>
      </c>
      <c r="G416" s="23" t="n">
        <v>1</v>
      </c>
      <c r="H416" s="24" t="n">
        <v>58875.29</v>
      </c>
      <c r="I416" s="24" t="n">
        <v>58875.29</v>
      </c>
      <c r="J416" s="24" t="n">
        <v>0</v>
      </c>
      <c r="K416" s="24" t="n">
        <v>-0</v>
      </c>
      <c r="L416" s="24" t="n">
        <v>-0</v>
      </c>
      <c r="M416" s="24"/>
      <c r="N416" s="6" t="s">
        <f>=I416+J416+K416+L416</f>
      </c>
      <c r="O416" s="22"/>
      <c r="P416" s="22" t="s">
        <v>277</v>
      </c>
    </row>
    <row collapsed="false" customFormat="false" customHeight="false" hidden="false" ht="12.1" outlineLevel="0" r="417">
      <c r="A417" s="20" t="n">
        <v>44389.759525463</v>
      </c>
      <c r="B417" s="16" t="s">
        <v>39</v>
      </c>
      <c r="C417" s="16" t="s">
        <v>314</v>
      </c>
      <c r="D417" s="16" t="s">
        <v>215</v>
      </c>
      <c r="E417" s="16" t="s">
        <v>18</v>
      </c>
      <c r="F417" s="16" t="s">
        <v>20</v>
      </c>
      <c r="G417" s="7" t="n">
        <v>8</v>
      </c>
      <c r="H417" s="6" t="n">
        <v>6596.5</v>
      </c>
      <c r="I417" s="6" t="n">
        <v>-52772</v>
      </c>
      <c r="J417" s="6" t="n">
        <v>-0</v>
      </c>
      <c r="K417" s="6" t="n">
        <v>-31.66</v>
      </c>
      <c r="L417" s="6" t="n">
        <v>-4.91</v>
      </c>
      <c r="M417" s="6"/>
      <c r="N417" s="6" t="s">
        <f>=I417+J417+K417+L417</f>
      </c>
      <c r="O417" s="16"/>
      <c r="P417" s="16" t="s">
        <v>279</v>
      </c>
    </row>
    <row collapsed="false" customFormat="false" customHeight="false" hidden="false" ht="12.1" outlineLevel="0" r="418">
      <c r="A418" s="21" t="n">
        <v>44420</v>
      </c>
      <c r="B418" s="22" t="s">
        <v>276</v>
      </c>
      <c r="C418" s="22" t="s">
        <v>83</v>
      </c>
      <c r="D418" s="22" t="s">
        <v>276</v>
      </c>
      <c r="E418" s="22" t="s">
        <v>276</v>
      </c>
      <c r="F418" s="22" t="s">
        <v>20</v>
      </c>
      <c r="G418" s="23" t="n">
        <v>1</v>
      </c>
      <c r="H418" s="24" t="n">
        <v>51300.87</v>
      </c>
      <c r="I418" s="24" t="n">
        <v>51300.87</v>
      </c>
      <c r="J418" s="24" t="n">
        <v>0</v>
      </c>
      <c r="K418" s="24" t="n">
        <v>-0</v>
      </c>
      <c r="L418" s="24" t="n">
        <v>-0</v>
      </c>
      <c r="M418" s="24"/>
      <c r="N418" s="6" t="s">
        <f>=I418+J418+K418+L418</f>
      </c>
      <c r="O418" s="22"/>
      <c r="P418" s="22" t="s">
        <v>277</v>
      </c>
    </row>
    <row collapsed="false" customFormat="false" customHeight="false" hidden="false" ht="12.1" outlineLevel="0" r="419">
      <c r="A419" s="20" t="n">
        <v>44420.651203704</v>
      </c>
      <c r="B419" s="16" t="s">
        <v>31</v>
      </c>
      <c r="C419" s="16" t="s">
        <v>280</v>
      </c>
      <c r="D419" s="16" t="s">
        <v>215</v>
      </c>
      <c r="E419" s="16" t="s">
        <v>18</v>
      </c>
      <c r="F419" s="16" t="s">
        <v>20</v>
      </c>
      <c r="G419" s="7" t="n">
        <v>170</v>
      </c>
      <c r="H419" s="6" t="n">
        <v>328.14</v>
      </c>
      <c r="I419" s="6" t="n">
        <v>-55783.8</v>
      </c>
      <c r="J419" s="6" t="n">
        <v>-0</v>
      </c>
      <c r="K419" s="6" t="n">
        <v>-33.47</v>
      </c>
      <c r="L419" s="6" t="n">
        <v>-5.18</v>
      </c>
      <c r="M419" s="6"/>
      <c r="N419" s="6" t="s">
        <f>=I419+J419+K419+L419</f>
      </c>
      <c r="O419" s="16"/>
      <c r="P419" s="16" t="s">
        <v>279</v>
      </c>
    </row>
    <row collapsed="false" customFormat="false" customHeight="false" hidden="false" ht="12.1" outlineLevel="0" r="420">
      <c r="A420" s="25" t="n">
        <v>44421.730810185</v>
      </c>
      <c r="B420" s="26" t="s">
        <v>254</v>
      </c>
      <c r="C420" s="26" t="s">
        <v>341</v>
      </c>
      <c r="D420" s="26" t="s">
        <v>217</v>
      </c>
      <c r="E420" s="26" t="s">
        <v>18</v>
      </c>
      <c r="F420" s="26" t="s">
        <v>20</v>
      </c>
      <c r="G420" s="27" t="n">
        <v>-97000</v>
      </c>
      <c r="H420" s="28" t="n">
        <v>0.8306</v>
      </c>
      <c r="I420" s="28" t="n">
        <v>80568.2</v>
      </c>
      <c r="J420" s="28" t="n">
        <v>0</v>
      </c>
      <c r="K420" s="28" t="n">
        <v>-48.34</v>
      </c>
      <c r="L420" s="28" t="n">
        <v>-7.49</v>
      </c>
      <c r="M420" s="28"/>
      <c r="N420" s="6" t="s">
        <f>=I420+J420+K420+L420</f>
      </c>
      <c r="O420" s="26"/>
      <c r="P420" s="26" t="s">
        <v>279</v>
      </c>
    </row>
    <row collapsed="false" customFormat="false" customHeight="false" hidden="false" ht="12.1" outlineLevel="0" r="421">
      <c r="A421" s="20" t="n">
        <v>44421.73255787</v>
      </c>
      <c r="B421" s="16" t="s">
        <v>27</v>
      </c>
      <c r="C421" s="16" t="s">
        <v>342</v>
      </c>
      <c r="D421" s="16" t="s">
        <v>215</v>
      </c>
      <c r="E421" s="16" t="s">
        <v>18</v>
      </c>
      <c r="F421" s="16" t="s">
        <v>20</v>
      </c>
      <c r="G421" s="7" t="n">
        <v>10</v>
      </c>
      <c r="H421" s="6" t="n">
        <v>2469</v>
      </c>
      <c r="I421" s="6" t="n">
        <v>-24690</v>
      </c>
      <c r="J421" s="6" t="n">
        <v>-0</v>
      </c>
      <c r="K421" s="6" t="n">
        <v>-14.81</v>
      </c>
      <c r="L421" s="6" t="n">
        <v>-2.3</v>
      </c>
      <c r="M421" s="6"/>
      <c r="N421" s="6" t="s">
        <f>=I421+J421+K421+L421</f>
      </c>
      <c r="O421" s="16"/>
      <c r="P421" s="16" t="s">
        <v>279</v>
      </c>
    </row>
    <row collapsed="false" customFormat="false" customHeight="false" hidden="false" ht="12.1" outlineLevel="0" r="422">
      <c r="A422" s="20" t="n">
        <v>44421.73255787</v>
      </c>
      <c r="B422" s="16" t="s">
        <v>27</v>
      </c>
      <c r="C422" s="16" t="s">
        <v>342</v>
      </c>
      <c r="D422" s="16" t="s">
        <v>215</v>
      </c>
      <c r="E422" s="16" t="s">
        <v>18</v>
      </c>
      <c r="F422" s="16" t="s">
        <v>20</v>
      </c>
      <c r="G422" s="7" t="n">
        <v>17</v>
      </c>
      <c r="H422" s="6" t="n">
        <v>2468.5</v>
      </c>
      <c r="I422" s="6" t="n">
        <v>-41964.5</v>
      </c>
      <c r="J422" s="6" t="n">
        <v>-0</v>
      </c>
      <c r="K422" s="6" t="n">
        <v>-25.18</v>
      </c>
      <c r="L422" s="6" t="n">
        <v>-3.9</v>
      </c>
      <c r="M422" s="6"/>
      <c r="N422" s="6" t="s">
        <f>=I422+J422+K422+L422</f>
      </c>
      <c r="O422" s="16"/>
      <c r="P422" s="16" t="s">
        <v>279</v>
      </c>
    </row>
    <row collapsed="false" customFormat="false" customHeight="false" hidden="false" ht="12.1" outlineLevel="0" r="423">
      <c r="A423" s="20" t="n">
        <v>44421.73255787</v>
      </c>
      <c r="B423" s="16" t="s">
        <v>27</v>
      </c>
      <c r="C423" s="16" t="s">
        <v>342</v>
      </c>
      <c r="D423" s="16" t="s">
        <v>215</v>
      </c>
      <c r="E423" s="16" t="s">
        <v>18</v>
      </c>
      <c r="F423" s="16" t="s">
        <v>20</v>
      </c>
      <c r="G423" s="7" t="n">
        <v>5</v>
      </c>
      <c r="H423" s="6" t="n">
        <v>2468.5</v>
      </c>
      <c r="I423" s="6" t="n">
        <v>-12342.5</v>
      </c>
      <c r="J423" s="6" t="n">
        <v>-0</v>
      </c>
      <c r="K423" s="6" t="n">
        <v>-7.41</v>
      </c>
      <c r="L423" s="6" t="n">
        <v>-1.15</v>
      </c>
      <c r="M423" s="6"/>
      <c r="N423" s="6" t="s">
        <f>=I423+J423+K423+L423</f>
      </c>
      <c r="O423" s="16"/>
      <c r="P423" s="16" t="s">
        <v>279</v>
      </c>
    </row>
    <row collapsed="false" customFormat="false" customHeight="false" hidden="false" ht="12.1" outlineLevel="0" r="424">
      <c r="A424" s="20" t="n">
        <v>44421.73275463</v>
      </c>
      <c r="B424" s="16" t="s">
        <v>27</v>
      </c>
      <c r="C424" s="16" t="s">
        <v>342</v>
      </c>
      <c r="D424" s="16" t="s">
        <v>215</v>
      </c>
      <c r="E424" s="16" t="s">
        <v>18</v>
      </c>
      <c r="F424" s="16" t="s">
        <v>20</v>
      </c>
      <c r="G424" s="7" t="n">
        <v>1</v>
      </c>
      <c r="H424" s="6" t="n">
        <v>2469</v>
      </c>
      <c r="I424" s="6" t="n">
        <v>-2469</v>
      </c>
      <c r="J424" s="6" t="n">
        <v>-0</v>
      </c>
      <c r="K424" s="6" t="n">
        <v>-1.48</v>
      </c>
      <c r="L424" s="6" t="n">
        <v>-0.23</v>
      </c>
      <c r="M424" s="6"/>
      <c r="N424" s="6" t="s">
        <f>=I424+J424+K424+L424</f>
      </c>
      <c r="O424" s="16"/>
      <c r="P424" s="16" t="s">
        <v>279</v>
      </c>
    </row>
    <row collapsed="false" customFormat="false" customHeight="false" hidden="false" ht="12.1" outlineLevel="0"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 t="s">
        <v>343</v>
      </c>
      <c r="M425" s="5" t="s">
        <f>=SUM(M2:M424)</f>
      </c>
      <c r="N425" s="5" t="s">
        <f>=SUM(N2:N424)</f>
      </c>
      <c r="O425" s="4"/>
    </row>
  </sheetData>
  <autoFilter ref="A1:P4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76</v>
      </c>
      <c r="B1" s="38" t="s">
        <v>275</v>
      </c>
      <c r="C1" s="38" t="s">
        <v>0</v>
      </c>
      <c r="D1" s="38" t="s">
        <v>2</v>
      </c>
      <c r="E1" s="38" t="s">
        <v>344</v>
      </c>
      <c r="F1" s="38" t="s">
        <v>3</v>
      </c>
      <c r="G1" s="38" t="s">
        <v>345</v>
      </c>
      <c r="H1" s="38" t="s">
        <v>346</v>
      </c>
      <c r="I1" s="38" t="s">
        <v>347</v>
      </c>
      <c r="J1" s="38" t="s">
        <v>348</v>
      </c>
      <c r="K1" s="38" t="s">
        <v>349</v>
      </c>
      <c r="L1" s="38" t="s">
        <v>350</v>
      </c>
      <c r="M1" s="38" t="s">
        <v>351</v>
      </c>
      <c r="N1" s="38" t="s">
        <v>352</v>
      </c>
    </row>
    <row collapsed="false" customFormat="false" customHeight="false" hidden="false" ht="12.1" outlineLevel="0" r="2">
      <c r="A2" s="37" t="n">
        <v>43917</v>
      </c>
      <c r="B2" s="16" t="s">
        <v>279</v>
      </c>
      <c r="C2" s="16" t="s">
        <v>227</v>
      </c>
      <c r="D2" s="16" t="s">
        <v>353</v>
      </c>
      <c r="E2" s="7" t="n">
        <v>37</v>
      </c>
      <c r="F2" s="16" t="s">
        <v>20</v>
      </c>
      <c r="G2" s="6" t="n">
        <v>15.13</v>
      </c>
      <c r="H2" s="6" t="n">
        <v>882</v>
      </c>
      <c r="I2" s="6" t="n">
        <v>987.88</v>
      </c>
      <c r="J2" s="6" t="n">
        <v>73</v>
      </c>
      <c r="K2" s="6" t="n">
        <v>559.81</v>
      </c>
      <c r="L2" s="6" t="n">
        <v>486.81</v>
      </c>
      <c r="M2" s="6" t="n">
        <v>1.33</v>
      </c>
      <c r="N2" s="6" t="n">
        <v>1.49</v>
      </c>
    </row>
    <row collapsed="false" customFormat="false" customHeight="false" hidden="false" ht="12.1" outlineLevel="0" r="3">
      <c r="A3" s="37" t="n">
        <v>43966</v>
      </c>
      <c r="B3" s="16" t="s">
        <v>279</v>
      </c>
      <c r="C3" s="16" t="s">
        <v>240</v>
      </c>
      <c r="D3" s="16" t="s">
        <v>354</v>
      </c>
      <c r="E3" s="7" t="n">
        <v>350</v>
      </c>
      <c r="F3" s="16" t="s">
        <v>20</v>
      </c>
      <c r="G3" s="6" t="n">
        <v>7.93</v>
      </c>
      <c r="H3" s="6" t="n">
        <v>113.57</v>
      </c>
      <c r="I3" s="6" t="n">
        <v>127.61</v>
      </c>
      <c r="J3" s="6" t="n">
        <v>361</v>
      </c>
      <c r="K3" s="6" t="n">
        <v>2775.5</v>
      </c>
      <c r="L3" s="6" t="n">
        <v>2414.5</v>
      </c>
      <c r="M3" s="6" t="n">
        <v>5.41</v>
      </c>
      <c r="N3" s="6" t="n">
        <v>6.07</v>
      </c>
    </row>
    <row collapsed="false" customFormat="false" customHeight="false" hidden="false" ht="12.1" outlineLevel="0" r="4">
      <c r="A4" s="37" t="n">
        <v>43980</v>
      </c>
      <c r="B4" s="16" t="s">
        <v>279</v>
      </c>
      <c r="C4" s="16" t="s">
        <v>241</v>
      </c>
      <c r="D4" s="16" t="s">
        <v>355</v>
      </c>
      <c r="E4" s="7" t="n">
        <v>270000</v>
      </c>
      <c r="F4" s="16" t="s">
        <v>20</v>
      </c>
      <c r="G4" s="6" t="n">
        <v>0.0095</v>
      </c>
      <c r="H4" s="6" t="n">
        <v>0.18354</v>
      </c>
      <c r="I4" s="6" t="n">
        <v>0.2</v>
      </c>
      <c r="J4" s="6" t="n">
        <v>333</v>
      </c>
      <c r="K4" s="6" t="n">
        <v>2563.4713</v>
      </c>
      <c r="L4" s="6" t="n">
        <v>2230.47</v>
      </c>
      <c r="M4" s="6" t="n">
        <v>4.19</v>
      </c>
      <c r="N4" s="6" t="n">
        <v>4.5</v>
      </c>
    </row>
    <row collapsed="false" customFormat="false" customHeight="false" hidden="false" ht="12.1" outlineLevel="0" r="5">
      <c r="A5" s="37" t="n">
        <v>43991</v>
      </c>
      <c r="B5" s="16" t="s">
        <v>279</v>
      </c>
      <c r="C5" s="16" t="s">
        <v>59</v>
      </c>
      <c r="D5" s="16" t="s">
        <v>60</v>
      </c>
      <c r="E5" s="7" t="n">
        <v>330</v>
      </c>
      <c r="F5" s="16" t="s">
        <v>20</v>
      </c>
      <c r="G5" s="6" t="n">
        <v>3.12</v>
      </c>
      <c r="H5" s="6" t="n">
        <v>137</v>
      </c>
      <c r="I5" s="6" t="n">
        <v>130.17</v>
      </c>
      <c r="J5" s="6" t="n">
        <v>134</v>
      </c>
      <c r="K5" s="6" t="n">
        <v>1029.6</v>
      </c>
      <c r="L5" s="6" t="n">
        <v>895.6</v>
      </c>
      <c r="M5" s="6" t="n">
        <v>2.08</v>
      </c>
      <c r="N5" s="6" t="n">
        <v>1.98</v>
      </c>
    </row>
    <row collapsed="false" customFormat="false" customHeight="false" hidden="false" ht="12.1" outlineLevel="0" r="6">
      <c r="A6" s="37" t="n">
        <v>44001</v>
      </c>
      <c r="B6" s="16" t="s">
        <v>279</v>
      </c>
      <c r="C6" s="16" t="s">
        <v>238</v>
      </c>
      <c r="D6" s="16" t="s">
        <v>356</v>
      </c>
      <c r="E6" s="7" t="n">
        <v>18</v>
      </c>
      <c r="F6" s="16" t="s">
        <v>20</v>
      </c>
      <c r="G6" s="6" t="n">
        <v>157</v>
      </c>
      <c r="H6" s="6" t="n">
        <v>3980</v>
      </c>
      <c r="I6" s="6" t="n">
        <v>3116.16</v>
      </c>
      <c r="J6" s="6" t="n">
        <v>367</v>
      </c>
      <c r="K6" s="6" t="n">
        <v>2826</v>
      </c>
      <c r="L6" s="6" t="n">
        <v>2459</v>
      </c>
      <c r="M6" s="6" t="n">
        <v>4.38</v>
      </c>
      <c r="N6" s="6" t="n">
        <v>3.43</v>
      </c>
    </row>
    <row collapsed="false" customFormat="false" customHeight="false" hidden="false" ht="12.1" outlineLevel="0" r="7">
      <c r="A7" s="37" t="n">
        <v>44028</v>
      </c>
      <c r="B7" s="16" t="s">
        <v>279</v>
      </c>
      <c r="C7" s="16" t="s">
        <v>35</v>
      </c>
      <c r="D7" s="16" t="s">
        <v>36</v>
      </c>
      <c r="E7" s="7" t="n">
        <v>200</v>
      </c>
      <c r="F7" s="16" t="s">
        <v>20</v>
      </c>
      <c r="G7" s="6" t="n">
        <v>15.24</v>
      </c>
      <c r="H7" s="6" t="n">
        <v>183.32</v>
      </c>
      <c r="I7" s="6" t="n">
        <v>203.47</v>
      </c>
      <c r="J7" s="6" t="n">
        <v>396</v>
      </c>
      <c r="K7" s="6" t="n">
        <v>3048</v>
      </c>
      <c r="L7" s="6" t="n">
        <v>2652</v>
      </c>
      <c r="M7" s="6" t="n">
        <v>6.52</v>
      </c>
      <c r="N7" s="6" t="n">
        <v>7.23</v>
      </c>
    </row>
    <row collapsed="false" customFormat="false" customHeight="false" hidden="false" ht="12.1" outlineLevel="0" r="8">
      <c r="A8" s="37" t="n">
        <v>44039</v>
      </c>
      <c r="B8" s="16" t="s">
        <v>279</v>
      </c>
      <c r="C8" s="16" t="s">
        <v>233</v>
      </c>
      <c r="D8" s="16" t="s">
        <v>357</v>
      </c>
      <c r="E8" s="7" t="n">
        <v>210</v>
      </c>
      <c r="F8" s="16" t="s">
        <v>20</v>
      </c>
      <c r="G8" s="6" t="n">
        <v>0.96</v>
      </c>
      <c r="H8" s="6" t="n">
        <v>230</v>
      </c>
      <c r="I8" s="6" t="n">
        <v>235.02</v>
      </c>
      <c r="J8" s="6" t="n">
        <v>26</v>
      </c>
      <c r="K8" s="6" t="n">
        <v>201.6</v>
      </c>
      <c r="L8" s="6" t="n">
        <v>175.6</v>
      </c>
      <c r="M8" s="6" t="n">
        <v>0.36</v>
      </c>
      <c r="N8" s="6" t="n">
        <v>0.36</v>
      </c>
    </row>
    <row collapsed="false" customFormat="false" customHeight="false" hidden="false" ht="12.1" outlineLevel="0" r="9">
      <c r="A9" s="37" t="n">
        <v>44071</v>
      </c>
      <c r="B9" s="16" t="s">
        <v>279</v>
      </c>
      <c r="C9" s="16" t="s">
        <v>237</v>
      </c>
      <c r="D9" s="16" t="s">
        <v>358</v>
      </c>
      <c r="E9" s="7" t="n">
        <v>4</v>
      </c>
      <c r="F9" s="16" t="s">
        <v>20</v>
      </c>
      <c r="G9" s="6" t="n">
        <v>244.75</v>
      </c>
      <c r="H9" s="6" t="n">
        <v>18366</v>
      </c>
      <c r="I9" s="6" t="n">
        <v>13266.44</v>
      </c>
      <c r="J9" s="6" t="n">
        <v>127</v>
      </c>
      <c r="K9" s="6" t="n">
        <v>979</v>
      </c>
      <c r="L9" s="6" t="n">
        <v>852</v>
      </c>
      <c r="M9" s="6" t="n">
        <v>1.61</v>
      </c>
      <c r="N9" s="6" t="n">
        <v>1.16</v>
      </c>
    </row>
    <row collapsed="false" customFormat="false" customHeight="false" hidden="false" ht="12.1" outlineLevel="0" r="10">
      <c r="A10" s="37" t="n">
        <v>44116</v>
      </c>
      <c r="B10" s="16" t="s">
        <v>279</v>
      </c>
      <c r="C10" s="16" t="s">
        <v>47</v>
      </c>
      <c r="D10" s="16" t="s">
        <v>48</v>
      </c>
      <c r="E10" s="7" t="n">
        <v>170</v>
      </c>
      <c r="F10" s="16" t="s">
        <v>20</v>
      </c>
      <c r="G10" s="6" t="n">
        <v>8.93</v>
      </c>
      <c r="H10" s="6" t="n">
        <v>330.8</v>
      </c>
      <c r="I10" s="6" t="n">
        <v>336.11</v>
      </c>
      <c r="J10" s="6" t="n">
        <v>197</v>
      </c>
      <c r="K10" s="6" t="n">
        <v>1518.1</v>
      </c>
      <c r="L10" s="6" t="n">
        <v>1321.1</v>
      </c>
      <c r="M10" s="6" t="n">
        <v>2.31</v>
      </c>
      <c r="N10" s="6" t="n">
        <v>2.35</v>
      </c>
    </row>
    <row collapsed="false" customFormat="false" customHeight="false" hidden="false" ht="12.1" outlineLevel="0" r="11">
      <c r="A11" s="37" t="n">
        <v>44186</v>
      </c>
      <c r="B11" s="16" t="s">
        <v>279</v>
      </c>
      <c r="C11" s="16" t="s">
        <v>249</v>
      </c>
      <c r="D11" s="16" t="s">
        <v>359</v>
      </c>
      <c r="E11" s="7" t="n">
        <v>34</v>
      </c>
      <c r="F11" s="16" t="s">
        <v>20</v>
      </c>
      <c r="G11" s="6" t="n">
        <v>24.78</v>
      </c>
      <c r="H11" s="6" t="n">
        <v>1020</v>
      </c>
      <c r="I11" s="6" t="n">
        <v>1219.67</v>
      </c>
      <c r="J11" s="6" t="n">
        <v>110</v>
      </c>
      <c r="K11" s="6" t="n">
        <v>842.52</v>
      </c>
      <c r="L11" s="6" t="n">
        <v>732.52</v>
      </c>
      <c r="M11" s="6" t="n">
        <v>1.77</v>
      </c>
      <c r="N11" s="6" t="n">
        <v>2.11</v>
      </c>
    </row>
    <row collapsed="false" customFormat="false" customHeight="false" hidden="false" ht="12.1" outlineLevel="0" r="12">
      <c r="A12" s="37" t="n">
        <v>44189</v>
      </c>
      <c r="B12" s="16" t="s">
        <v>279</v>
      </c>
      <c r="C12" s="16" t="s">
        <v>43</v>
      </c>
      <c r="D12" s="16" t="s">
        <v>44</v>
      </c>
      <c r="E12" s="7" t="n">
        <v>2</v>
      </c>
      <c r="F12" s="16" t="s">
        <v>20</v>
      </c>
      <c r="G12" s="6" t="n">
        <v>623.35</v>
      </c>
      <c r="H12" s="6" t="n">
        <v>23220</v>
      </c>
      <c r="I12" s="6" t="n">
        <v>20800.4</v>
      </c>
      <c r="J12" s="6" t="n">
        <v>162</v>
      </c>
      <c r="K12" s="6" t="n">
        <v>1246.7</v>
      </c>
      <c r="L12" s="6" t="n">
        <v>1084.7</v>
      </c>
      <c r="M12" s="6" t="n">
        <v>2.61</v>
      </c>
      <c r="N12" s="6" t="n">
        <v>2.34</v>
      </c>
    </row>
    <row collapsed="false" customFormat="false" customHeight="false" hidden="false" ht="12.1" outlineLevel="0" r="13">
      <c r="A13" s="37" t="n">
        <v>44328</v>
      </c>
      <c r="B13" s="16" t="s">
        <v>279</v>
      </c>
      <c r="C13" s="16" t="s">
        <v>31</v>
      </c>
      <c r="D13" s="16" t="s">
        <v>32</v>
      </c>
      <c r="E13" s="7" t="n">
        <v>180</v>
      </c>
      <c r="F13" s="16" t="s">
        <v>20</v>
      </c>
      <c r="G13" s="6" t="n">
        <v>18.7</v>
      </c>
      <c r="H13" s="6" t="n">
        <v>302.02</v>
      </c>
      <c r="I13" s="6" t="n">
        <v>284.96</v>
      </c>
      <c r="J13" s="6" t="n">
        <v>438</v>
      </c>
      <c r="K13" s="6" t="n">
        <v>3366</v>
      </c>
      <c r="L13" s="6" t="n">
        <v>2928</v>
      </c>
      <c r="M13" s="6" t="n">
        <v>5.71</v>
      </c>
      <c r="N13" s="6" t="n">
        <v>5.39</v>
      </c>
    </row>
    <row collapsed="false" customFormat="false" customHeight="false" hidden="false" ht="12.1" outlineLevel="0" r="14">
      <c r="A14" s="37" t="n">
        <v>44337</v>
      </c>
      <c r="B14" s="16" t="s">
        <v>279</v>
      </c>
      <c r="C14" s="16" t="s">
        <v>54</v>
      </c>
      <c r="D14" s="16" t="s">
        <v>55</v>
      </c>
      <c r="E14" s="7" t="n">
        <v>11.335354</v>
      </c>
      <c r="F14" s="16" t="s">
        <v>56</v>
      </c>
      <c r="G14" s="6" t="n">
        <v>8.0961</v>
      </c>
      <c r="H14" s="6" t="n">
        <v>15.59</v>
      </c>
      <c r="I14" s="6" t="n">
        <v>607.05206030619</v>
      </c>
      <c r="J14" s="6" t="n">
        <v>0.06</v>
      </c>
      <c r="K14" s="6" t="n">
        <v>91.7719</v>
      </c>
      <c r="L14" s="6" t="n">
        <v>82.2</v>
      </c>
      <c r="M14" s="6" t="n">
        <v>1.19</v>
      </c>
      <c r="N14" s="6" t="n">
        <v>0.63</v>
      </c>
    </row>
    <row collapsed="false" customFormat="false" customHeight="false" hidden="false" ht="12.1" outlineLevel="0" r="15">
      <c r="A15" s="37" t="n">
        <v>44370</v>
      </c>
      <c r="B15" s="16" t="s">
        <v>279</v>
      </c>
      <c r="C15" s="16" t="s">
        <v>59</v>
      </c>
      <c r="D15" s="16" t="s">
        <v>60</v>
      </c>
      <c r="E15" s="7" t="n">
        <v>200</v>
      </c>
      <c r="F15" s="16" t="s">
        <v>20</v>
      </c>
      <c r="G15" s="6" t="n">
        <v>7.71</v>
      </c>
      <c r="H15" s="6" t="n">
        <v>246.7</v>
      </c>
      <c r="I15" s="6" t="n">
        <v>271.75</v>
      </c>
      <c r="J15" s="6" t="n">
        <v>200</v>
      </c>
      <c r="K15" s="6" t="n">
        <v>1542</v>
      </c>
      <c r="L15" s="6" t="n">
        <v>1342</v>
      </c>
      <c r="M15" s="6" t="n">
        <v>2.47</v>
      </c>
      <c r="N15" s="6" t="n">
        <v>2.72</v>
      </c>
    </row>
    <row collapsed="false" customFormat="false" customHeight="false" hidden="false" ht="12.1" outlineLevel="0" r="16">
      <c r="A16" s="37" t="n">
        <v>44382</v>
      </c>
      <c r="B16" s="16" t="s">
        <v>279</v>
      </c>
      <c r="C16" s="16" t="s">
        <v>23</v>
      </c>
      <c r="D16" s="16" t="s">
        <v>24</v>
      </c>
      <c r="E16" s="7" t="n">
        <v>1420</v>
      </c>
      <c r="F16" s="16" t="s">
        <v>20</v>
      </c>
      <c r="G16" s="6" t="n">
        <v>6.67</v>
      </c>
      <c r="H16" s="6" t="n">
        <v>89.42</v>
      </c>
      <c r="I16" s="6" t="n">
        <v>96.32</v>
      </c>
      <c r="J16" s="6" t="n">
        <v>1231</v>
      </c>
      <c r="K16" s="6" t="n">
        <v>9471.4</v>
      </c>
      <c r="L16" s="6" t="n">
        <v>8240.4</v>
      </c>
      <c r="M16" s="6" t="n">
        <v>6.03</v>
      </c>
      <c r="N16" s="6" t="n">
        <v>6.49</v>
      </c>
    </row>
    <row collapsed="false" customFormat="false" customHeight="false" hidden="false" ht="12.1" outlineLevel="0" r="17">
      <c r="A17" s="37" t="n">
        <v>44385</v>
      </c>
      <c r="B17" s="16" t="s">
        <v>279</v>
      </c>
      <c r="C17" s="16" t="s">
        <v>47</v>
      </c>
      <c r="D17" s="16" t="s">
        <v>48</v>
      </c>
      <c r="E17" s="7" t="n">
        <v>170</v>
      </c>
      <c r="F17" s="16" t="s">
        <v>20</v>
      </c>
      <c r="G17" s="6" t="n">
        <v>26.51</v>
      </c>
      <c r="H17" s="6" t="n">
        <v>318.2</v>
      </c>
      <c r="I17" s="6" t="n">
        <v>336.11</v>
      </c>
      <c r="J17" s="6" t="n">
        <v>586</v>
      </c>
      <c r="K17" s="6" t="n">
        <v>4506.7</v>
      </c>
      <c r="L17" s="6" t="n">
        <v>3920.7</v>
      </c>
      <c r="M17" s="6" t="n">
        <v>6.86</v>
      </c>
      <c r="N17" s="6" t="n">
        <v>7.25</v>
      </c>
    </row>
    <row collapsed="false" customFormat="false" customHeight="false" hidden="false" ht="12.1" outlineLevel="0" r="18">
      <c r="A18" s="37" t="n">
        <v>44392</v>
      </c>
      <c r="B18" s="16" t="s">
        <v>279</v>
      </c>
      <c r="C18" s="16" t="s">
        <v>35</v>
      </c>
      <c r="D18" s="16" t="s">
        <v>36</v>
      </c>
      <c r="E18" s="7" t="n">
        <v>410</v>
      </c>
      <c r="F18" s="16" t="s">
        <v>20</v>
      </c>
      <c r="G18" s="6" t="n">
        <v>12.55</v>
      </c>
      <c r="H18" s="6" t="n">
        <v>280.01</v>
      </c>
      <c r="I18" s="6" t="n">
        <v>242.71</v>
      </c>
      <c r="J18" s="6" t="n">
        <v>669</v>
      </c>
      <c r="K18" s="6" t="n">
        <v>5145.5</v>
      </c>
      <c r="L18" s="6" t="n">
        <v>4476.5</v>
      </c>
      <c r="M18" s="6" t="n">
        <v>4.5</v>
      </c>
      <c r="N18" s="6" t="n">
        <v>3.9</v>
      </c>
    </row>
    <row collapsed="false" customFormat="false" customHeight="false" hidden="false" ht="12.1" outlineLevel="0" r="19">
      <c r="A19" s="37" t="n">
        <v>44392</v>
      </c>
      <c r="B19" s="16" t="s">
        <v>279</v>
      </c>
      <c r="C19" s="16" t="s">
        <v>50</v>
      </c>
      <c r="D19" s="16" t="s">
        <v>51</v>
      </c>
      <c r="E19" s="7" t="n">
        <v>1800</v>
      </c>
      <c r="F19" s="16" t="s">
        <v>20</v>
      </c>
      <c r="G19" s="6" t="n">
        <v>0.31</v>
      </c>
      <c r="H19" s="6" t="n">
        <v>30.07</v>
      </c>
      <c r="I19" s="6" t="n">
        <v>32.95</v>
      </c>
      <c r="J19" s="6" t="n">
        <v>73</v>
      </c>
      <c r="K19" s="6" t="n">
        <v>558</v>
      </c>
      <c r="L19" s="6" t="n">
        <v>485</v>
      </c>
      <c r="M19" s="6" t="n">
        <v>0.82</v>
      </c>
      <c r="N19" s="6" t="n">
        <v>0.9</v>
      </c>
    </row>
    <row collapsed="false" customFormat="false" customHeight="false" hidden="false" ht="12.1" outlineLevel="0" r="20">
      <c r="A20" s="37" t="n">
        <v>44431</v>
      </c>
      <c r="B20" s="16" t="s">
        <v>279</v>
      </c>
      <c r="C20" s="16" t="s">
        <v>54</v>
      </c>
      <c r="D20" s="16" t="s">
        <v>55</v>
      </c>
      <c r="E20" s="7" t="n">
        <v>11.335354</v>
      </c>
      <c r="F20" s="16" t="s">
        <v>56</v>
      </c>
      <c r="G20" s="6" t="n">
        <v>8.18</v>
      </c>
      <c r="H20" s="6" t="n">
        <v>14.69</v>
      </c>
      <c r="I20" s="6" t="n">
        <v>607.05206030619</v>
      </c>
      <c r="J20" s="6" t="n">
        <v>0.06</v>
      </c>
      <c r="K20" s="6" t="n">
        <v>92.7236</v>
      </c>
      <c r="L20" s="6" t="n">
        <v>83.06</v>
      </c>
      <c r="M20" s="6" t="n">
        <v>1.21</v>
      </c>
      <c r="N20" s="6" t="n">
        <v>0.67</v>
      </c>
    </row>
    <row collapsed="false" customFormat="false" customHeight="false" hidden="false" ht="12.1" outlineLevel="0" r="21">
      <c r="A21" s="37" t="n">
        <v>44446</v>
      </c>
      <c r="B21" s="16" t="s">
        <v>279</v>
      </c>
      <c r="C21" s="16" t="s">
        <v>59</v>
      </c>
      <c r="D21" s="16" t="s">
        <v>60</v>
      </c>
      <c r="E21" s="7" t="n">
        <v>200</v>
      </c>
      <c r="F21" s="16" t="s">
        <v>20</v>
      </c>
      <c r="G21" s="6" t="n">
        <v>13.62</v>
      </c>
      <c r="H21" s="6" t="n">
        <v>236.2</v>
      </c>
      <c r="I21" s="6" t="n">
        <v>271.75</v>
      </c>
      <c r="J21" s="6" t="n">
        <v>354</v>
      </c>
      <c r="K21" s="6" t="n">
        <v>2724</v>
      </c>
      <c r="L21" s="6" t="n">
        <v>2370</v>
      </c>
      <c r="M21" s="6" t="n">
        <v>4.36</v>
      </c>
      <c r="N21" s="6" t="n">
        <v>5.02</v>
      </c>
    </row>
    <row collapsed="false" customFormat="false" customHeight="false" hidden="false" ht="12.1" outlineLevel="0" r="22">
      <c r="A22" s="37" t="n">
        <v>44481</v>
      </c>
      <c r="B22" s="16" t="s">
        <v>279</v>
      </c>
      <c r="C22" s="16" t="s">
        <v>47</v>
      </c>
      <c r="D22" s="16" t="s">
        <v>48</v>
      </c>
      <c r="E22" s="7" t="n">
        <v>170</v>
      </c>
      <c r="F22" s="16" t="s">
        <v>20</v>
      </c>
      <c r="G22" s="6" t="n">
        <v>10.55</v>
      </c>
      <c r="H22" s="6" t="n">
        <v>318.05</v>
      </c>
      <c r="I22" s="6" t="n">
        <v>336.11</v>
      </c>
      <c r="J22" s="6" t="n">
        <v>233</v>
      </c>
      <c r="K22" s="6" t="n">
        <v>1793.5</v>
      </c>
      <c r="L22" s="6" t="n">
        <v>1560.5</v>
      </c>
      <c r="M22" s="6" t="n">
        <v>2.73</v>
      </c>
      <c r="N22" s="6" t="n">
        <v>2.89</v>
      </c>
    </row>
    <row collapsed="false" customFormat="false" customHeight="false" hidden="false" ht="12.1" outlineLevel="0" r="23">
      <c r="A23" s="37" t="n">
        <v>44522</v>
      </c>
      <c r="B23" s="16" t="s">
        <v>279</v>
      </c>
      <c r="C23" s="16" t="s">
        <v>54</v>
      </c>
      <c r="D23" s="16" t="s">
        <v>55</v>
      </c>
      <c r="E23" s="7" t="n">
        <v>11.335354</v>
      </c>
      <c r="F23" s="16" t="s">
        <v>56</v>
      </c>
      <c r="G23" s="6" t="n">
        <v>8.0038</v>
      </c>
      <c r="H23" s="6" t="n">
        <v>13.08</v>
      </c>
      <c r="I23" s="6" t="n">
        <v>607.05206030619</v>
      </c>
      <c r="J23" s="6" t="n">
        <v>0.06</v>
      </c>
      <c r="K23" s="6" t="n">
        <v>90.7257</v>
      </c>
      <c r="L23" s="6" t="n">
        <v>81.27</v>
      </c>
      <c r="M23" s="6" t="n">
        <v>1.18</v>
      </c>
      <c r="N23" s="6" t="n">
        <v>0.75</v>
      </c>
    </row>
    <row collapsed="false" customFormat="false" customHeight="false" hidden="false" ht="12.1" outlineLevel="0" r="24">
      <c r="A24" s="37" t="n">
        <v>44537</v>
      </c>
      <c r="B24" s="16" t="s">
        <v>279</v>
      </c>
      <c r="C24" s="16" t="s">
        <v>59</v>
      </c>
      <c r="D24" s="16" t="s">
        <v>60</v>
      </c>
      <c r="E24" s="7" t="n">
        <v>200</v>
      </c>
      <c r="F24" s="16" t="s">
        <v>20</v>
      </c>
      <c r="G24" s="6" t="n">
        <v>13.33</v>
      </c>
      <c r="H24" s="6" t="n">
        <v>208.36</v>
      </c>
      <c r="I24" s="6" t="n">
        <v>271.75</v>
      </c>
      <c r="J24" s="6" t="n">
        <v>347</v>
      </c>
      <c r="K24" s="6" t="n">
        <v>2666</v>
      </c>
      <c r="L24" s="6" t="n">
        <v>2319</v>
      </c>
      <c r="M24" s="6" t="n">
        <v>4.27</v>
      </c>
      <c r="N24" s="6" t="n">
        <v>5.56</v>
      </c>
    </row>
    <row collapsed="false" customFormat="false" customHeight="false" hidden="false" ht="12.1" outlineLevel="0" r="25">
      <c r="A25" s="37" t="n">
        <v>44547</v>
      </c>
      <c r="B25" s="16" t="s">
        <v>279</v>
      </c>
      <c r="C25" s="16" t="s">
        <v>27</v>
      </c>
      <c r="D25" s="16" t="s">
        <v>28</v>
      </c>
      <c r="E25" s="7" t="n">
        <v>33</v>
      </c>
      <c r="F25" s="16" t="s">
        <v>20</v>
      </c>
      <c r="G25" s="6" t="n">
        <v>73.65</v>
      </c>
      <c r="H25" s="6" t="n">
        <v>2031</v>
      </c>
      <c r="I25" s="6" t="n">
        <v>2470.38</v>
      </c>
      <c r="J25" s="6" t="n">
        <v>316</v>
      </c>
      <c r="K25" s="6" t="n">
        <v>2430.45</v>
      </c>
      <c r="L25" s="6" t="n">
        <v>2114.45</v>
      </c>
      <c r="M25" s="6" t="n">
        <v>2.59</v>
      </c>
      <c r="N25" s="6" t="n">
        <v>3.15</v>
      </c>
    </row>
    <row collapsed="false" customFormat="false" customHeight="false" hidden="false" ht="12.1" outlineLevel="0" r="26">
      <c r="A26" s="37" t="n">
        <v>44551</v>
      </c>
      <c r="B26" s="16" t="s">
        <v>279</v>
      </c>
      <c r="C26" s="16" t="s">
        <v>39</v>
      </c>
      <c r="D26" s="16" t="s">
        <v>40</v>
      </c>
      <c r="E26" s="7" t="n">
        <v>8</v>
      </c>
      <c r="F26" s="16" t="s">
        <v>20</v>
      </c>
      <c r="G26" s="6" t="n">
        <v>340</v>
      </c>
      <c r="H26" s="6" t="n">
        <v>6348.5</v>
      </c>
      <c r="I26" s="6" t="n">
        <v>6601.07</v>
      </c>
      <c r="J26" s="6" t="n">
        <v>354</v>
      </c>
      <c r="K26" s="6" t="n">
        <v>2720</v>
      </c>
      <c r="L26" s="6" t="n">
        <v>2366</v>
      </c>
      <c r="M26" s="6" t="n">
        <v>4.48</v>
      </c>
      <c r="N26" s="6" t="n">
        <v>4.66</v>
      </c>
    </row>
    <row collapsed="false" customFormat="false" customHeight="false" hidden="false" ht="12.1" outlineLevel="0" r="27">
      <c r="A27" s="37" t="n">
        <v>44575</v>
      </c>
      <c r="B27" s="16" t="s">
        <v>279</v>
      </c>
      <c r="C27" s="16" t="s">
        <v>43</v>
      </c>
      <c r="D27" s="16" t="s">
        <v>44</v>
      </c>
      <c r="E27" s="7" t="n">
        <v>3</v>
      </c>
      <c r="F27" s="16" t="s">
        <v>20</v>
      </c>
      <c r="G27" s="6" t="n">
        <v>1523.17</v>
      </c>
      <c r="H27" s="6" t="n">
        <v>22648</v>
      </c>
      <c r="I27" s="6" t="n">
        <v>26296.21</v>
      </c>
      <c r="J27" s="6" t="n">
        <v>594</v>
      </c>
      <c r="K27" s="6" t="n">
        <v>4569.51</v>
      </c>
      <c r="L27" s="6" t="n">
        <v>3975.51</v>
      </c>
      <c r="M27" s="6" t="n">
        <v>5.04</v>
      </c>
      <c r="N27" s="6" t="n">
        <v>5.85</v>
      </c>
    </row>
    <row collapsed="false" customFormat="false" customHeight="false" hidden="false" ht="12.1" outlineLevel="0" r="28">
      <c r="A28" s="37" t="n">
        <v>44615</v>
      </c>
      <c r="B28" s="16" t="s">
        <v>279</v>
      </c>
      <c r="C28" s="16" t="s">
        <v>54</v>
      </c>
      <c r="D28" s="16" t="s">
        <v>55</v>
      </c>
      <c r="E28" s="7" t="n">
        <v>11.335354</v>
      </c>
      <c r="F28" s="16" t="s">
        <v>56</v>
      </c>
      <c r="G28" s="6" t="n">
        <v>9.6503</v>
      </c>
      <c r="H28" s="6" t="n">
        <v>14.55</v>
      </c>
      <c r="I28" s="6" t="n">
        <v>607.05206030619</v>
      </c>
      <c r="J28" s="6" t="n">
        <v>0.06</v>
      </c>
      <c r="K28" s="6" t="n">
        <v>109.3898</v>
      </c>
      <c r="L28" s="6" t="n">
        <v>98.94</v>
      </c>
      <c r="M28" s="6" t="n">
        <v>1.44</v>
      </c>
      <c r="N28" s="6" t="n">
        <v>0.74</v>
      </c>
    </row>
    <row collapsed="false" customFormat="false" customHeight="false" hidden="false" ht="12.1" outlineLevel="0" r="29">
      <c r="A29" s="37" t="n">
        <v>44704</v>
      </c>
      <c r="B29" s="16" t="s">
        <v>279</v>
      </c>
      <c r="C29" s="16" t="s">
        <v>54</v>
      </c>
      <c r="D29" s="16" t="s">
        <v>55</v>
      </c>
      <c r="E29" s="7" t="n">
        <v>11.335354</v>
      </c>
      <c r="F29" s="16" t="s">
        <v>56</v>
      </c>
      <c r="G29" s="6" t="n">
        <v>7.0663</v>
      </c>
      <c r="H29" s="6" t="n">
        <v>11.8</v>
      </c>
      <c r="I29" s="6" t="n">
        <v>607.05206030619</v>
      </c>
      <c r="J29" s="6" t="n">
        <v>0.06</v>
      </c>
      <c r="K29" s="6" t="n">
        <v>80.0994</v>
      </c>
      <c r="L29" s="6" t="n">
        <v>72.45</v>
      </c>
      <c r="M29" s="6" t="n">
        <v>1.05</v>
      </c>
      <c r="N29" s="6" t="n">
        <v>0.92</v>
      </c>
    </row>
    <row collapsed="false" customFormat="false" customHeight="false" hidden="false" ht="12.1" outlineLevel="0" r="30">
      <c r="A30" s="37" t="n">
        <v>44726</v>
      </c>
      <c r="B30" s="16" t="s">
        <v>279</v>
      </c>
      <c r="C30" s="16" t="s">
        <v>43</v>
      </c>
      <c r="D30" s="16" t="s">
        <v>44</v>
      </c>
      <c r="E30" s="7" t="n">
        <v>3</v>
      </c>
      <c r="F30" s="16" t="s">
        <v>20</v>
      </c>
      <c r="G30" s="6" t="n">
        <v>1166.22</v>
      </c>
      <c r="H30" s="6" t="n">
        <v>19102</v>
      </c>
      <c r="I30" s="6" t="n">
        <v>26296.21</v>
      </c>
      <c r="J30" s="6" t="n">
        <v>455</v>
      </c>
      <c r="K30" s="6" t="n">
        <v>3498.66</v>
      </c>
      <c r="L30" s="6" t="n">
        <v>3043.66</v>
      </c>
      <c r="M30" s="6" t="n">
        <v>3.86</v>
      </c>
      <c r="N30" s="6" t="n">
        <v>5.31</v>
      </c>
    </row>
    <row collapsed="false" customFormat="false" customHeight="false" hidden="false" ht="12.1" outlineLevel="0" r="31">
      <c r="A31" s="37" t="n">
        <v>44754</v>
      </c>
      <c r="B31" s="16" t="s">
        <v>279</v>
      </c>
      <c r="C31" s="16" t="s">
        <v>47</v>
      </c>
      <c r="D31" s="16" t="s">
        <v>48</v>
      </c>
      <c r="E31" s="7" t="n">
        <v>170</v>
      </c>
      <c r="F31" s="16" t="s">
        <v>20</v>
      </c>
      <c r="G31" s="6" t="n">
        <v>33.85</v>
      </c>
      <c r="H31" s="6" t="n">
        <v>236.85</v>
      </c>
      <c r="I31" s="6" t="n">
        <v>336.11</v>
      </c>
      <c r="J31" s="6" t="n">
        <v>748</v>
      </c>
      <c r="K31" s="6" t="n">
        <v>5754.5</v>
      </c>
      <c r="L31" s="6" t="n">
        <v>5006.5</v>
      </c>
      <c r="M31" s="6" t="n">
        <v>8.76</v>
      </c>
      <c r="N31" s="6" t="n">
        <v>12.43</v>
      </c>
    </row>
    <row collapsed="false" customFormat="false" customHeight="false" hidden="false" ht="12.1" outlineLevel="0" r="32">
      <c r="A32" s="37" t="n">
        <v>44796</v>
      </c>
      <c r="B32" s="16" t="s">
        <v>279</v>
      </c>
      <c r="C32" s="16" t="s">
        <v>54</v>
      </c>
      <c r="D32" s="16" t="s">
        <v>55</v>
      </c>
      <c r="E32" s="7" t="n">
        <v>11.335354</v>
      </c>
      <c r="F32" s="16" t="s">
        <v>56</v>
      </c>
      <c r="G32" s="6" t="n">
        <v>7.169</v>
      </c>
      <c r="H32" s="6" t="n">
        <v>10.35</v>
      </c>
      <c r="I32" s="6" t="n">
        <v>607.05206030619</v>
      </c>
      <c r="J32" s="6" t="n">
        <v>0.06</v>
      </c>
      <c r="K32" s="6" t="n">
        <v>81.2634</v>
      </c>
      <c r="L32" s="6" t="n">
        <v>73.49</v>
      </c>
      <c r="M32" s="6" t="n">
        <v>1.07</v>
      </c>
      <c r="N32" s="6" t="n">
        <v>1.04</v>
      </c>
    </row>
    <row collapsed="false" customFormat="false" customHeight="false" hidden="false" ht="12.1" outlineLevel="0" r="33">
      <c r="A33" s="37" t="n">
        <v>44845</v>
      </c>
      <c r="B33" s="16" t="s">
        <v>279</v>
      </c>
      <c r="C33" s="16" t="s">
        <v>35</v>
      </c>
      <c r="D33" s="16" t="s">
        <v>36</v>
      </c>
      <c r="E33" s="7" t="n">
        <v>410</v>
      </c>
      <c r="F33" s="16" t="s">
        <v>20</v>
      </c>
      <c r="G33" s="6" t="n">
        <v>51.03</v>
      </c>
      <c r="H33" s="6" t="n">
        <v>162.89</v>
      </c>
      <c r="I33" s="6" t="n">
        <v>242.71</v>
      </c>
      <c r="J33" s="6" t="n">
        <v>2720</v>
      </c>
      <c r="K33" s="6" t="n">
        <v>20922.3</v>
      </c>
      <c r="L33" s="6" t="n">
        <v>18202.3</v>
      </c>
      <c r="M33" s="6" t="n">
        <v>18.29</v>
      </c>
      <c r="N33" s="6" t="n">
        <v>27.26</v>
      </c>
    </row>
    <row collapsed="false" customFormat="false" customHeight="false" hidden="false" ht="12.1" outlineLevel="0" r="34">
      <c r="A34" s="37" t="n">
        <v>44887</v>
      </c>
      <c r="B34" s="16" t="s">
        <v>279</v>
      </c>
      <c r="C34" s="16" t="s">
        <v>54</v>
      </c>
      <c r="D34" s="16" t="s">
        <v>55</v>
      </c>
      <c r="E34" s="7" t="n">
        <v>11.335354</v>
      </c>
      <c r="F34" s="16" t="s">
        <v>56</v>
      </c>
      <c r="G34" s="6" t="n">
        <v>7.2885</v>
      </c>
      <c r="H34" s="6" t="n">
        <v>11.09</v>
      </c>
      <c r="I34" s="6" t="n">
        <v>607.05206030619</v>
      </c>
      <c r="J34" s="6" t="n">
        <v>0.06</v>
      </c>
      <c r="K34" s="6" t="n">
        <v>82.6182</v>
      </c>
      <c r="L34" s="6" t="n">
        <v>74.72</v>
      </c>
      <c r="M34" s="6" t="n">
        <v>1.09</v>
      </c>
      <c r="N34" s="6" t="n">
        <v>0.97</v>
      </c>
    </row>
    <row collapsed="false" customFormat="false" customHeight="false" hidden="false" ht="12.1" outlineLevel="0" r="35">
      <c r="A35" s="37" t="n">
        <v>44916</v>
      </c>
      <c r="B35" s="16" t="s">
        <v>279</v>
      </c>
      <c r="C35" s="16" t="s">
        <v>39</v>
      </c>
      <c r="D35" s="16" t="s">
        <v>40</v>
      </c>
      <c r="E35" s="7" t="n">
        <v>8</v>
      </c>
      <c r="F35" s="16" t="s">
        <v>20</v>
      </c>
      <c r="G35" s="6" t="n">
        <v>256</v>
      </c>
      <c r="H35" s="6" t="n">
        <v>4040.5</v>
      </c>
      <c r="I35" s="6" t="n">
        <v>6601.07</v>
      </c>
      <c r="J35" s="6" t="n">
        <v>266</v>
      </c>
      <c r="K35" s="6" t="n">
        <v>2048</v>
      </c>
      <c r="L35" s="6" t="n">
        <v>1782</v>
      </c>
      <c r="M35" s="6" t="n">
        <v>3.37</v>
      </c>
      <c r="N35" s="6" t="n">
        <v>5.51</v>
      </c>
    </row>
    <row collapsed="false" customFormat="false" customHeight="false" hidden="false" ht="12.1" outlineLevel="0" r="36">
      <c r="A36" s="37" t="n">
        <v>44916</v>
      </c>
      <c r="B36" s="16" t="s">
        <v>279</v>
      </c>
      <c r="C36" s="16" t="s">
        <v>39</v>
      </c>
      <c r="D36" s="16" t="s">
        <v>40</v>
      </c>
      <c r="E36" s="7" t="n">
        <v>8</v>
      </c>
      <c r="F36" s="16" t="s">
        <v>20</v>
      </c>
      <c r="G36" s="6" t="n">
        <v>537</v>
      </c>
      <c r="H36" s="6" t="n">
        <v>4040.5</v>
      </c>
      <c r="I36" s="6" t="n">
        <v>6601.07</v>
      </c>
      <c r="J36" s="6" t="n">
        <v>558</v>
      </c>
      <c r="K36" s="6" t="n">
        <v>4296</v>
      </c>
      <c r="L36" s="6" t="n">
        <v>3738</v>
      </c>
      <c r="M36" s="6" t="n">
        <v>7.08</v>
      </c>
      <c r="N36" s="6" t="n">
        <v>11.56</v>
      </c>
    </row>
    <row collapsed="false" customFormat="false" customHeight="false" hidden="false" ht="12.1" outlineLevel="0" r="37">
      <c r="A37" s="37" t="n">
        <v>44993</v>
      </c>
      <c r="B37" s="16" t="s">
        <v>279</v>
      </c>
      <c r="C37" s="16" t="s">
        <v>54</v>
      </c>
      <c r="D37" s="16" t="s">
        <v>55</v>
      </c>
      <c r="E37" s="7" t="n">
        <v>11.335354</v>
      </c>
      <c r="F37" s="16" t="s">
        <v>56</v>
      </c>
      <c r="G37" s="6" t="n">
        <v>9.0549</v>
      </c>
      <c r="H37" s="6" t="n">
        <v>10.73</v>
      </c>
      <c r="I37" s="6" t="n">
        <v>607.05206030619</v>
      </c>
      <c r="J37" s="6" t="n">
        <v>0.06</v>
      </c>
      <c r="K37" s="6" t="n">
        <v>102.6407</v>
      </c>
      <c r="L37" s="6" t="n">
        <v>92.83</v>
      </c>
      <c r="M37" s="6" t="n">
        <v>1.35</v>
      </c>
      <c r="N37" s="6" t="n">
        <v>1.01</v>
      </c>
    </row>
    <row collapsed="false" customFormat="false" customHeight="false" hidden="false" ht="12.1" outlineLevel="0" r="38">
      <c r="A38" s="37" t="n">
        <v>45057</v>
      </c>
      <c r="B38" s="16" t="s">
        <v>279</v>
      </c>
      <c r="C38" s="16" t="s">
        <v>31</v>
      </c>
      <c r="D38" s="16" t="s">
        <v>32</v>
      </c>
      <c r="E38" s="7" t="n">
        <v>170</v>
      </c>
      <c r="F38" s="16" t="s">
        <v>20</v>
      </c>
      <c r="G38" s="6" t="n">
        <v>25</v>
      </c>
      <c r="H38" s="6" t="n">
        <v>229.32</v>
      </c>
      <c r="I38" s="6" t="n">
        <v>328.37</v>
      </c>
      <c r="J38" s="6" t="n">
        <v>553</v>
      </c>
      <c r="K38" s="6" t="n">
        <v>4250</v>
      </c>
      <c r="L38" s="6" t="n">
        <v>3697</v>
      </c>
      <c r="M38" s="6" t="n">
        <v>6.62</v>
      </c>
      <c r="N38" s="6" t="n">
        <v>9.48</v>
      </c>
    </row>
    <row collapsed="false" customFormat="false" customHeight="false" hidden="false" ht="12.1" outlineLevel="0" r="39">
      <c r="A39" s="37" t="n">
        <v>45069</v>
      </c>
      <c r="B39" s="16" t="s">
        <v>279</v>
      </c>
      <c r="C39" s="16" t="s">
        <v>54</v>
      </c>
      <c r="D39" s="16" t="s">
        <v>55</v>
      </c>
      <c r="E39" s="7" t="n">
        <v>11.335354</v>
      </c>
      <c r="F39" s="16" t="s">
        <v>56</v>
      </c>
      <c r="G39" s="6" t="n">
        <v>9.5925</v>
      </c>
      <c r="H39" s="6" t="n">
        <v>9.47</v>
      </c>
      <c r="I39" s="6" t="n">
        <v>607.05206030619</v>
      </c>
      <c r="J39" s="6" t="n">
        <v>0.06</v>
      </c>
      <c r="K39" s="6" t="n">
        <v>108.7348</v>
      </c>
      <c r="L39" s="6" t="n">
        <v>98.34</v>
      </c>
      <c r="M39" s="6" t="n">
        <v>1.43</v>
      </c>
      <c r="N39" s="6" t="n">
        <v>1.14</v>
      </c>
    </row>
    <row collapsed="false" customFormat="false" customHeight="false" hidden="false" ht="12.1" outlineLevel="0" r="40">
      <c r="A40" s="37" t="n">
        <v>45082</v>
      </c>
      <c r="B40" s="16" t="s">
        <v>279</v>
      </c>
      <c r="C40" s="16" t="s">
        <v>39</v>
      </c>
      <c r="D40" s="16" t="s">
        <v>40</v>
      </c>
      <c r="E40" s="7" t="n">
        <v>8</v>
      </c>
      <c r="F40" s="16" t="s">
        <v>20</v>
      </c>
      <c r="G40" s="6" t="n">
        <v>438</v>
      </c>
      <c r="H40" s="6" t="n">
        <v>5166.5</v>
      </c>
      <c r="I40" s="6" t="n">
        <v>6601.07</v>
      </c>
      <c r="J40" s="6" t="n">
        <v>456</v>
      </c>
      <c r="K40" s="6" t="n">
        <v>3504</v>
      </c>
      <c r="L40" s="6" t="n">
        <v>3048</v>
      </c>
      <c r="M40" s="6" t="n">
        <v>5.77</v>
      </c>
      <c r="N40" s="6" t="n">
        <v>7.37</v>
      </c>
    </row>
    <row collapsed="false" customFormat="false" customHeight="false" hidden="false" ht="12.1" outlineLevel="0" r="41">
      <c r="A41" s="37" t="n">
        <v>45106</v>
      </c>
      <c r="B41" s="16" t="s">
        <v>279</v>
      </c>
      <c r="C41" s="16" t="s">
        <v>47</v>
      </c>
      <c r="D41" s="16" t="s">
        <v>48</v>
      </c>
      <c r="E41" s="7" t="n">
        <v>170</v>
      </c>
      <c r="F41" s="16" t="s">
        <v>20</v>
      </c>
      <c r="G41" s="6" t="n">
        <v>34.29</v>
      </c>
      <c r="H41" s="6" t="n">
        <v>303.5</v>
      </c>
      <c r="I41" s="6" t="n">
        <v>336.11</v>
      </c>
      <c r="J41" s="6" t="n">
        <v>758</v>
      </c>
      <c r="K41" s="6" t="n">
        <v>5829.3</v>
      </c>
      <c r="L41" s="6" t="n">
        <v>5071.3</v>
      </c>
      <c r="M41" s="6" t="n">
        <v>8.88</v>
      </c>
      <c r="N41" s="6" t="n">
        <v>9.83</v>
      </c>
    </row>
    <row collapsed="false" customFormat="false" customHeight="false" hidden="false" ht="12.1" outlineLevel="0" r="42">
      <c r="A42" s="37" t="n">
        <v>45112</v>
      </c>
      <c r="B42" s="16" t="s">
        <v>279</v>
      </c>
      <c r="C42" s="16" t="s">
        <v>23</v>
      </c>
      <c r="D42" s="16" t="s">
        <v>24</v>
      </c>
      <c r="E42" s="7" t="n">
        <v>1420</v>
      </c>
      <c r="F42" s="16" t="s">
        <v>20</v>
      </c>
      <c r="G42" s="6" t="n">
        <v>4.3</v>
      </c>
      <c r="H42" s="6" t="n">
        <v>89.2</v>
      </c>
      <c r="I42" s="6" t="n">
        <v>96.32</v>
      </c>
      <c r="J42" s="6" t="n">
        <v>794</v>
      </c>
      <c r="K42" s="6" t="n">
        <v>6106</v>
      </c>
      <c r="L42" s="6" t="n">
        <v>5312</v>
      </c>
      <c r="M42" s="6" t="n">
        <v>3.88</v>
      </c>
      <c r="N42" s="6" t="n">
        <v>4.19</v>
      </c>
    </row>
    <row collapsed="false" customFormat="false" customHeight="false" hidden="false" ht="12.1" outlineLevel="0" r="43">
      <c r="A43" s="37" t="n">
        <v>45126</v>
      </c>
      <c r="B43" s="16" t="s">
        <v>279</v>
      </c>
      <c r="C43" s="16" t="s">
        <v>50</v>
      </c>
      <c r="D43" s="16" t="s">
        <v>51</v>
      </c>
      <c r="E43" s="7" t="n">
        <v>1800</v>
      </c>
      <c r="F43" s="16" t="s">
        <v>20</v>
      </c>
      <c r="G43" s="6" t="n">
        <v>0.41</v>
      </c>
      <c r="H43" s="6" t="n">
        <v>17.648</v>
      </c>
      <c r="I43" s="6" t="n">
        <v>32.95</v>
      </c>
      <c r="J43" s="6" t="n">
        <v>96</v>
      </c>
      <c r="K43" s="6" t="n">
        <v>738</v>
      </c>
      <c r="L43" s="6" t="n">
        <v>642</v>
      </c>
      <c r="M43" s="6" t="n">
        <v>1.08</v>
      </c>
      <c r="N43" s="6" t="n">
        <v>2.02</v>
      </c>
    </row>
    <row collapsed="false" customFormat="false" customHeight="false" hidden="false" ht="12.1" outlineLevel="0" r="44">
      <c r="A44" s="37" t="n">
        <v>45161</v>
      </c>
      <c r="B44" s="16" t="s">
        <v>279</v>
      </c>
      <c r="C44" s="16" t="s">
        <v>54</v>
      </c>
      <c r="D44" s="16" t="s">
        <v>55</v>
      </c>
      <c r="E44" s="7" t="n">
        <v>11.335354</v>
      </c>
      <c r="F44" s="16" t="s">
        <v>56</v>
      </c>
      <c r="G44" s="6" t="n">
        <v>11.2942</v>
      </c>
      <c r="H44" s="6" t="n">
        <v>11.16</v>
      </c>
      <c r="I44" s="6" t="n">
        <v>607.05206030619</v>
      </c>
      <c r="J44" s="6" t="n">
        <v>0.06</v>
      </c>
      <c r="K44" s="6" t="n">
        <v>128.024</v>
      </c>
      <c r="L44" s="6" t="n">
        <v>115.78</v>
      </c>
      <c r="M44" s="6" t="n">
        <v>1.68</v>
      </c>
      <c r="N44" s="6" t="n">
        <v>0.97</v>
      </c>
    </row>
    <row collapsed="false" customFormat="false" customHeight="false" hidden="false" ht="12.1" outlineLevel="0" r="45">
      <c r="A45" s="37" t="n">
        <v>45252</v>
      </c>
      <c r="B45" s="16" t="s">
        <v>279</v>
      </c>
      <c r="C45" s="16" t="s">
        <v>54</v>
      </c>
      <c r="D45" s="16" t="s">
        <v>55</v>
      </c>
      <c r="E45" s="7" t="n">
        <v>11.335354</v>
      </c>
      <c r="F45" s="16" t="s">
        <v>56</v>
      </c>
      <c r="G45" s="6" t="n">
        <v>10.5444</v>
      </c>
      <c r="H45" s="6" t="n">
        <v>9.38</v>
      </c>
      <c r="I45" s="6" t="n">
        <v>607.05206030619</v>
      </c>
      <c r="J45" s="6" t="n">
        <v>0.06</v>
      </c>
      <c r="K45" s="6" t="n">
        <v>119.5247</v>
      </c>
      <c r="L45" s="6" t="n">
        <v>108.11</v>
      </c>
      <c r="M45" s="6" t="n">
        <v>1.57</v>
      </c>
      <c r="N45" s="6" t="n">
        <v>1.15</v>
      </c>
    </row>
    <row collapsed="false" customFormat="false" customHeight="false" hidden="false" ht="12.1" outlineLevel="0" r="46">
      <c r="A46" s="37" t="n">
        <v>45277</v>
      </c>
      <c r="B46" s="16" t="s">
        <v>279</v>
      </c>
      <c r="C46" s="16" t="s">
        <v>39</v>
      </c>
      <c r="D46" s="16" t="s">
        <v>40</v>
      </c>
      <c r="E46" s="7" t="n">
        <v>8</v>
      </c>
      <c r="F46" s="16" t="s">
        <v>20</v>
      </c>
      <c r="G46" s="6" t="n">
        <v>447</v>
      </c>
      <c r="H46" s="6" t="n">
        <v>6560</v>
      </c>
      <c r="I46" s="6" t="n">
        <v>6601.07</v>
      </c>
      <c r="J46" s="6" t="n">
        <v>465</v>
      </c>
      <c r="K46" s="6" t="n">
        <v>3576</v>
      </c>
      <c r="L46" s="6" t="n">
        <v>3111</v>
      </c>
      <c r="M46" s="6" t="n">
        <v>5.89</v>
      </c>
      <c r="N46" s="6" t="n">
        <v>5.93</v>
      </c>
    </row>
    <row collapsed="false" customFormat="false" customHeight="false" hidden="false" ht="12.1" outlineLevel="0" r="47">
      <c r="A47" s="37" t="n">
        <v>45286</v>
      </c>
      <c r="B47" s="16" t="s">
        <v>279</v>
      </c>
      <c r="C47" s="16" t="s">
        <v>43</v>
      </c>
      <c r="D47" s="16" t="s">
        <v>44</v>
      </c>
      <c r="E47" s="7" t="n">
        <v>3</v>
      </c>
      <c r="F47" s="16" t="s">
        <v>20</v>
      </c>
      <c r="G47" s="6" t="n">
        <v>915.33</v>
      </c>
      <c r="H47" s="6" t="n">
        <v>16360</v>
      </c>
      <c r="I47" s="6" t="n">
        <v>26296.21</v>
      </c>
      <c r="J47" s="6" t="n">
        <v>357</v>
      </c>
      <c r="K47" s="6" t="n">
        <v>2745.99</v>
      </c>
      <c r="L47" s="6" t="n">
        <v>2388.99</v>
      </c>
      <c r="M47" s="6" t="n">
        <v>3.03</v>
      </c>
      <c r="N47" s="6" t="n">
        <v>4.87</v>
      </c>
    </row>
    <row collapsed="false" customFormat="false" customHeight="false" hidden="false" ht="12.1" outlineLevel="0" r="48">
      <c r="A48" s="37" t="n">
        <v>45298</v>
      </c>
      <c r="B48" s="16" t="s">
        <v>279</v>
      </c>
      <c r="C48" s="16" t="s">
        <v>23</v>
      </c>
      <c r="D48" s="16" t="s">
        <v>24</v>
      </c>
      <c r="E48" s="7" t="n">
        <v>1420</v>
      </c>
      <c r="F48" s="16" t="s">
        <v>20</v>
      </c>
      <c r="G48" s="6" t="n">
        <v>6.32</v>
      </c>
      <c r="H48" s="6" t="n">
        <v>142.5</v>
      </c>
      <c r="I48" s="6" t="n">
        <v>96.32</v>
      </c>
      <c r="J48" s="6" t="n">
        <v>1167</v>
      </c>
      <c r="K48" s="6" t="n">
        <v>8974.4</v>
      </c>
      <c r="L48" s="6" t="n">
        <v>7807.4</v>
      </c>
      <c r="M48" s="6" t="n">
        <v>5.71</v>
      </c>
      <c r="N48" s="6" t="n">
        <v>3.86</v>
      </c>
    </row>
    <row collapsed="false" customFormat="false" customHeight="false" hidden="false" ht="12.1" outlineLevel="0" r="49">
      <c r="A49" s="37" t="n">
        <v>45359</v>
      </c>
      <c r="B49" s="16" t="s">
        <v>279</v>
      </c>
      <c r="C49" s="16" t="s">
        <v>54</v>
      </c>
      <c r="D49" s="16" t="s">
        <v>55</v>
      </c>
      <c r="E49" s="7" t="n">
        <v>11.335354</v>
      </c>
      <c r="F49" s="16" t="s">
        <v>56</v>
      </c>
      <c r="G49" s="6" t="n">
        <v>10.8899</v>
      </c>
      <c r="H49" s="6" t="n">
        <v>12.33</v>
      </c>
      <c r="I49" s="6" t="n">
        <v>607.05206030619</v>
      </c>
      <c r="J49" s="6" t="n">
        <v>0.06</v>
      </c>
      <c r="K49" s="6" t="n">
        <v>123.4411</v>
      </c>
      <c r="L49" s="6" t="n">
        <v>111.64</v>
      </c>
      <c r="M49" s="6" t="n">
        <v>1.62</v>
      </c>
      <c r="N49" s="6" t="n">
        <v>0.88</v>
      </c>
    </row>
    <row collapsed="false" customFormat="false" customHeight="false" hidden="false" ht="12.1" outlineLevel="0" r="50">
      <c r="A50" s="37" t="n">
        <v>45419</v>
      </c>
      <c r="B50" s="16" t="s">
        <v>279</v>
      </c>
      <c r="C50" s="16" t="s">
        <v>39</v>
      </c>
      <c r="D50" s="16" t="s">
        <v>40</v>
      </c>
      <c r="E50" s="7" t="n">
        <v>8</v>
      </c>
      <c r="F50" s="16" t="s">
        <v>20</v>
      </c>
      <c r="G50" s="6" t="n">
        <v>498</v>
      </c>
      <c r="H50" s="6" t="n">
        <v>7722.5</v>
      </c>
      <c r="I50" s="6" t="n">
        <v>6601.07</v>
      </c>
      <c r="J50" s="6" t="n">
        <v>518</v>
      </c>
      <c r="K50" s="6" t="n">
        <v>3984</v>
      </c>
      <c r="L50" s="6" t="n">
        <v>3466</v>
      </c>
      <c r="M50" s="6" t="n">
        <v>6.56</v>
      </c>
      <c r="N50" s="6" t="n">
        <v>5.61</v>
      </c>
    </row>
    <row collapsed="false" customFormat="false" customHeight="false" hidden="false" ht="12.1" outlineLevel="0" r="51">
      <c r="A51" s="37" t="n">
        <v>45435</v>
      </c>
      <c r="B51" s="16" t="s">
        <v>279</v>
      </c>
      <c r="C51" s="16" t="s">
        <v>54</v>
      </c>
      <c r="D51" s="16" t="s">
        <v>55</v>
      </c>
      <c r="E51" s="7" t="n">
        <v>11.335354</v>
      </c>
      <c r="F51" s="16" t="s">
        <v>56</v>
      </c>
      <c r="G51" s="6" t="n">
        <v>10.8226</v>
      </c>
      <c r="H51" s="6" t="n">
        <v>10.875</v>
      </c>
      <c r="I51" s="6" t="n">
        <v>607.05206030619</v>
      </c>
      <c r="J51" s="6" t="n">
        <v>0.06</v>
      </c>
      <c r="K51" s="6" t="n">
        <v>122.6784</v>
      </c>
      <c r="L51" s="6" t="n">
        <v>110.95</v>
      </c>
      <c r="M51" s="6" t="n">
        <v>1.61</v>
      </c>
      <c r="N51" s="6" t="n">
        <v>0.99</v>
      </c>
    </row>
    <row collapsed="false" customFormat="false" customHeight="false" hidden="false" ht="12.1" outlineLevel="0" r="52">
      <c r="A52" s="37" t="n">
        <v>45439</v>
      </c>
      <c r="B52" s="16" t="s">
        <v>279</v>
      </c>
      <c r="C52" s="16" t="s">
        <v>59</v>
      </c>
      <c r="D52" s="16" t="s">
        <v>60</v>
      </c>
      <c r="E52" s="7" t="n">
        <v>200</v>
      </c>
      <c r="F52" s="16" t="s">
        <v>20</v>
      </c>
      <c r="G52" s="6" t="n">
        <v>25.43</v>
      </c>
      <c r="H52" s="6" t="n">
        <v>219.22</v>
      </c>
      <c r="I52" s="6" t="n">
        <v>271.75</v>
      </c>
      <c r="J52" s="6" t="n">
        <v>661</v>
      </c>
      <c r="K52" s="6" t="n">
        <v>5086</v>
      </c>
      <c r="L52" s="6" t="n">
        <v>4425</v>
      </c>
      <c r="M52" s="6" t="n">
        <v>8.14</v>
      </c>
      <c r="N52" s="6" t="n">
        <v>10.09</v>
      </c>
    </row>
    <row collapsed="false" customFormat="false" customHeight="false" hidden="false" ht="12.1" outlineLevel="0" r="53">
      <c r="A53" s="37" t="n">
        <v>45484</v>
      </c>
      <c r="B53" s="16" t="s">
        <v>279</v>
      </c>
      <c r="C53" s="16" t="s">
        <v>31</v>
      </c>
      <c r="D53" s="16" t="s">
        <v>32</v>
      </c>
      <c r="E53" s="7" t="n">
        <v>170</v>
      </c>
      <c r="F53" s="16" t="s">
        <v>20</v>
      </c>
      <c r="G53" s="6" t="n">
        <v>33.3</v>
      </c>
      <c r="H53" s="6" t="n">
        <v>295.87</v>
      </c>
      <c r="I53" s="6" t="n">
        <v>328.37</v>
      </c>
      <c r="J53" s="6" t="n">
        <v>736</v>
      </c>
      <c r="K53" s="6" t="n">
        <v>5661</v>
      </c>
      <c r="L53" s="6" t="n">
        <v>4925</v>
      </c>
      <c r="M53" s="6" t="n">
        <v>8.82</v>
      </c>
      <c r="N53" s="6" t="n">
        <v>9.79</v>
      </c>
    </row>
    <row collapsed="false" customFormat="false" customHeight="false" hidden="false" ht="12.1" outlineLevel="0" r="54">
      <c r="A54" s="37" t="n">
        <v>45489</v>
      </c>
      <c r="B54" s="16" t="s">
        <v>279</v>
      </c>
      <c r="C54" s="16" t="s">
        <v>47</v>
      </c>
      <c r="D54" s="16" t="s">
        <v>48</v>
      </c>
      <c r="E54" s="7" t="n">
        <v>170</v>
      </c>
      <c r="F54" s="16" t="s">
        <v>20</v>
      </c>
      <c r="G54" s="6" t="n">
        <v>35</v>
      </c>
      <c r="H54" s="6" t="n">
        <v>220.85</v>
      </c>
      <c r="I54" s="6" t="n">
        <v>336.11</v>
      </c>
      <c r="J54" s="6" t="n">
        <v>774</v>
      </c>
      <c r="K54" s="6" t="n">
        <v>5950</v>
      </c>
      <c r="L54" s="6" t="n">
        <v>5176</v>
      </c>
      <c r="M54" s="6" t="n">
        <v>9.06</v>
      </c>
      <c r="N54" s="6" t="n">
        <v>13.79</v>
      </c>
    </row>
    <row collapsed="false" customFormat="false" customHeight="false" hidden="false" ht="12.1" outlineLevel="0" r="55">
      <c r="A55" s="37" t="n">
        <v>45490</v>
      </c>
      <c r="B55" s="16" t="s">
        <v>279</v>
      </c>
      <c r="C55" s="16" t="s">
        <v>50</v>
      </c>
      <c r="D55" s="16" t="s">
        <v>51</v>
      </c>
      <c r="E55" s="7" t="n">
        <v>1800</v>
      </c>
      <c r="F55" s="16" t="s">
        <v>20</v>
      </c>
      <c r="G55" s="6" t="n">
        <v>0.52</v>
      </c>
      <c r="H55" s="6" t="n">
        <v>21.288</v>
      </c>
      <c r="I55" s="6" t="n">
        <v>32.95</v>
      </c>
      <c r="J55" s="6" t="n">
        <v>122</v>
      </c>
      <c r="K55" s="6" t="n">
        <v>936</v>
      </c>
      <c r="L55" s="6" t="n">
        <v>814</v>
      </c>
      <c r="M55" s="6" t="n">
        <v>1.37</v>
      </c>
      <c r="N55" s="6" t="n">
        <v>2.12</v>
      </c>
    </row>
    <row collapsed="false" customFormat="false" customHeight="false" hidden="false" ht="12.1" outlineLevel="0" r="56">
      <c r="A56" s="37" t="n">
        <v>45493</v>
      </c>
      <c r="B56" s="16" t="s">
        <v>279</v>
      </c>
      <c r="C56" s="16" t="s">
        <v>23</v>
      </c>
      <c r="D56" s="16" t="s">
        <v>24</v>
      </c>
      <c r="E56" s="7" t="n">
        <v>1420</v>
      </c>
      <c r="F56" s="16" t="s">
        <v>20</v>
      </c>
      <c r="G56" s="6" t="n">
        <v>11.27</v>
      </c>
      <c r="H56" s="6" t="n">
        <v>111.9</v>
      </c>
      <c r="I56" s="6" t="n">
        <v>96.32</v>
      </c>
      <c r="J56" s="6" t="n">
        <v>2080</v>
      </c>
      <c r="K56" s="6" t="n">
        <v>16003.4</v>
      </c>
      <c r="L56" s="6" t="n">
        <v>13923.4</v>
      </c>
      <c r="M56" s="6" t="n">
        <v>10.18</v>
      </c>
      <c r="N56" s="6" t="n">
        <v>8.76</v>
      </c>
    </row>
    <row collapsed="false" customFormat="false" customHeight="false" hidden="false" ht="12.1" outlineLevel="0" r="57">
      <c r="A57" s="37" t="n">
        <v>45527</v>
      </c>
      <c r="B57" s="16" t="s">
        <v>279</v>
      </c>
      <c r="C57" s="16" t="s">
        <v>54</v>
      </c>
      <c r="D57" s="16" t="s">
        <v>55</v>
      </c>
      <c r="E57" s="7" t="n">
        <v>11.335354</v>
      </c>
      <c r="F57" s="16" t="s">
        <v>56</v>
      </c>
      <c r="G57" s="6" t="n">
        <v>10.9546</v>
      </c>
      <c r="H57" s="6" t="n">
        <v>11.7</v>
      </c>
      <c r="I57" s="6" t="n">
        <v>607.05206030619</v>
      </c>
      <c r="J57" s="6" t="n">
        <v>0.06</v>
      </c>
      <c r="K57" s="6" t="n">
        <v>124.174</v>
      </c>
      <c r="L57" s="6" t="n">
        <v>112.31</v>
      </c>
      <c r="M57" s="6" t="n">
        <v>1.63</v>
      </c>
      <c r="N57" s="6" t="n">
        <v>0.92</v>
      </c>
    </row>
    <row collapsed="false" customFormat="false" customHeight="false" hidden="false" ht="12.1" outlineLevel="0" r="58">
      <c r="A58" s="37" t="n">
        <v>45618</v>
      </c>
      <c r="B58" s="16" t="s">
        <v>279</v>
      </c>
      <c r="C58" s="16" t="s">
        <v>54</v>
      </c>
      <c r="D58" s="16" t="s">
        <v>55</v>
      </c>
      <c r="E58" s="7" t="n">
        <v>11.335354</v>
      </c>
      <c r="F58" s="16" t="s">
        <v>56</v>
      </c>
      <c r="G58" s="6" t="n">
        <v>12.0816</v>
      </c>
      <c r="H58" s="6" t="n">
        <v>13.25</v>
      </c>
      <c r="I58" s="6" t="n">
        <v>607.05206030619</v>
      </c>
      <c r="J58" s="6" t="n">
        <v>0.06</v>
      </c>
      <c r="K58" s="6" t="n">
        <v>136.949</v>
      </c>
      <c r="L58" s="6" t="n">
        <v>123.86</v>
      </c>
      <c r="M58" s="6" t="n">
        <v>1.8</v>
      </c>
      <c r="N58" s="6" t="n">
        <v>0.82</v>
      </c>
    </row>
    <row collapsed="false" customFormat="false" customHeight="false" hidden="false" ht="12.1" outlineLevel="0" r="59">
      <c r="A59" s="37" t="n">
        <v>45643</v>
      </c>
      <c r="B59" s="16" t="s">
        <v>279</v>
      </c>
      <c r="C59" s="16" t="s">
        <v>39</v>
      </c>
      <c r="D59" s="16" t="s">
        <v>40</v>
      </c>
      <c r="E59" s="7" t="n">
        <v>8</v>
      </c>
      <c r="F59" s="16" t="s">
        <v>20</v>
      </c>
      <c r="G59" s="6" t="n">
        <v>514</v>
      </c>
      <c r="H59" s="6" t="n">
        <v>6290.5</v>
      </c>
      <c r="I59" s="6" t="n">
        <v>6601.07</v>
      </c>
      <c r="J59" s="6" t="n">
        <v>535</v>
      </c>
      <c r="K59" s="6" t="n">
        <v>4112</v>
      </c>
      <c r="L59" s="6" t="n">
        <v>3577</v>
      </c>
      <c r="M59" s="6" t="n">
        <v>6.77</v>
      </c>
      <c r="N59" s="6" t="n">
        <v>7.11</v>
      </c>
    </row>
    <row collapsed="false" customFormat="false" customHeight="false" hidden="false" ht="12.1" outlineLevel="0" r="60">
      <c r="A60" s="37" t="n">
        <v>45726</v>
      </c>
      <c r="B60" s="16" t="s">
        <v>279</v>
      </c>
      <c r="C60" s="16" t="s">
        <v>54</v>
      </c>
      <c r="D60" s="16" t="s">
        <v>55</v>
      </c>
      <c r="E60" s="7" t="n">
        <v>11.335354</v>
      </c>
      <c r="F60" s="16" t="s">
        <v>56</v>
      </c>
      <c r="G60" s="6" t="n">
        <v>10.6963</v>
      </c>
      <c r="H60" s="6" t="n">
        <v>9.65</v>
      </c>
      <c r="I60" s="6" t="n">
        <v>607.05206030619</v>
      </c>
      <c r="J60" s="6" t="n">
        <v>0.06</v>
      </c>
      <c r="K60" s="6" t="n">
        <v>121.2468</v>
      </c>
      <c r="L60" s="6" t="n">
        <v>109.65</v>
      </c>
      <c r="M60" s="6" t="n">
        <v>1.59</v>
      </c>
      <c r="N60" s="6" t="n">
        <v>1.12</v>
      </c>
    </row>
    <row collapsed="false" customFormat="false" customHeight="false" hidden="false" ht="12.1" outlineLevel="0" r="61">
      <c r="A61" s="37" t="n">
        <v>45800</v>
      </c>
      <c r="B61" s="16" t="s">
        <v>279</v>
      </c>
      <c r="C61" s="16" t="s">
        <v>54</v>
      </c>
      <c r="D61" s="16" t="s">
        <v>55</v>
      </c>
      <c r="E61" s="7" t="n">
        <v>11.335354</v>
      </c>
      <c r="F61" s="16" t="s">
        <v>56</v>
      </c>
      <c r="G61" s="6" t="n">
        <v>9.5683</v>
      </c>
      <c r="H61" s="6" t="n">
        <v>8.5</v>
      </c>
      <c r="I61" s="6" t="n">
        <v>607.05206030619</v>
      </c>
      <c r="J61" s="6" t="n">
        <v>0.06</v>
      </c>
      <c r="K61" s="6" t="n">
        <v>108.4599</v>
      </c>
      <c r="L61" s="6" t="n">
        <v>98.1</v>
      </c>
      <c r="M61" s="6" t="n">
        <v>1.43</v>
      </c>
      <c r="N61" s="6" t="n">
        <v>1.27</v>
      </c>
    </row>
    <row collapsed="false" customFormat="false" customHeight="false" hidden="false" ht="12.1" outlineLevel="0" r="62">
      <c r="A62" s="37" t="n">
        <v>45811</v>
      </c>
      <c r="B62" s="16" t="s">
        <v>279</v>
      </c>
      <c r="C62" s="16" t="s">
        <v>39</v>
      </c>
      <c r="D62" s="16" t="s">
        <v>40</v>
      </c>
      <c r="E62" s="7" t="n">
        <v>8</v>
      </c>
      <c r="F62" s="16" t="s">
        <v>20</v>
      </c>
      <c r="G62" s="6" t="n">
        <v>541</v>
      </c>
      <c r="H62" s="6" t="n">
        <v>6473</v>
      </c>
      <c r="I62" s="6" t="n">
        <v>6601.07</v>
      </c>
      <c r="J62" s="6" t="n">
        <v>563</v>
      </c>
      <c r="K62" s="6" t="n">
        <v>4328</v>
      </c>
      <c r="L62" s="6" t="n">
        <v>3765</v>
      </c>
      <c r="M62" s="6" t="n">
        <v>7.13</v>
      </c>
      <c r="N62" s="6" t="n">
        <v>7.27</v>
      </c>
    </row>
    <row collapsed="false" customFormat="false" customHeight="false" hidden="false" ht="12.1" outlineLevel="0" r="63">
      <c r="A63" s="37" t="n">
        <v>45845</v>
      </c>
      <c r="B63" s="16" t="s">
        <v>279</v>
      </c>
      <c r="C63" s="16" t="s">
        <v>47</v>
      </c>
      <c r="D63" s="16" t="s">
        <v>48</v>
      </c>
      <c r="E63" s="7" t="n">
        <v>170</v>
      </c>
      <c r="F63" s="16" t="s">
        <v>20</v>
      </c>
      <c r="G63" s="6" t="n">
        <v>35</v>
      </c>
      <c r="H63" s="6" t="n">
        <v>193.8</v>
      </c>
      <c r="I63" s="6" t="n">
        <v>336.11</v>
      </c>
      <c r="J63" s="6" t="n">
        <v>774</v>
      </c>
      <c r="K63" s="6" t="n">
        <v>5950</v>
      </c>
      <c r="L63" s="6" t="n">
        <v>5176</v>
      </c>
      <c r="M63" s="6" t="n">
        <v>9.06</v>
      </c>
      <c r="N63" s="6" t="n">
        <v>15.71</v>
      </c>
    </row>
    <row collapsed="false" customFormat="false" customHeight="false" hidden="false" ht="12.1" outlineLevel="0" r="64">
      <c r="A64" s="37" t="n">
        <v>45847</v>
      </c>
      <c r="B64" s="16" t="s">
        <v>279</v>
      </c>
      <c r="C64" s="16" t="s">
        <v>27</v>
      </c>
      <c r="D64" s="16" t="s">
        <v>28</v>
      </c>
      <c r="E64" s="7" t="n">
        <v>33</v>
      </c>
      <c r="F64" s="16" t="s">
        <v>20</v>
      </c>
      <c r="G64" s="6" t="n">
        <v>648</v>
      </c>
      <c r="H64" s="6" t="n">
        <v>2870.5</v>
      </c>
      <c r="I64" s="6" t="n">
        <v>2470.38</v>
      </c>
      <c r="J64" s="6" t="n">
        <v>2780</v>
      </c>
      <c r="K64" s="6" t="n">
        <v>21384</v>
      </c>
      <c r="L64" s="6" t="n">
        <v>18604</v>
      </c>
      <c r="M64" s="6" t="n">
        <v>22.82</v>
      </c>
      <c r="N64" s="6" t="n">
        <v>19.64</v>
      </c>
    </row>
    <row collapsed="false" customFormat="false" customHeight="false" hidden="false" ht="12.1" outlineLevel="0" r="65">
      <c r="A65" s="37" t="n">
        <v>45856</v>
      </c>
      <c r="B65" s="16" t="s">
        <v>279</v>
      </c>
      <c r="C65" s="16" t="s">
        <v>31</v>
      </c>
      <c r="D65" s="16" t="s">
        <v>32</v>
      </c>
      <c r="E65" s="7" t="n">
        <v>170</v>
      </c>
      <c r="F65" s="16" t="s">
        <v>20</v>
      </c>
      <c r="G65" s="6" t="n">
        <v>34.84</v>
      </c>
      <c r="H65" s="6" t="n">
        <v>309</v>
      </c>
      <c r="I65" s="6" t="n">
        <v>328.37</v>
      </c>
      <c r="J65" s="6" t="n">
        <v>770</v>
      </c>
      <c r="K65" s="6" t="n">
        <v>5922.8</v>
      </c>
      <c r="L65" s="6" t="n">
        <v>5152.8</v>
      </c>
      <c r="M65" s="6" t="n">
        <v>9.23</v>
      </c>
      <c r="N65" s="6" t="n">
        <v>9.81</v>
      </c>
    </row>
    <row collapsed="false" customFormat="false" customHeight="false" hidden="false" ht="12.1" outlineLevel="0" r="66">
      <c r="A66" s="37" t="n">
        <v>45891</v>
      </c>
      <c r="B66" s="16" t="s">
        <v>279</v>
      </c>
      <c r="C66" s="16" t="s">
        <v>54</v>
      </c>
      <c r="D66" s="16" t="s">
        <v>55</v>
      </c>
      <c r="E66" s="7" t="n">
        <v>11.335354</v>
      </c>
      <c r="F66" s="16" t="s">
        <v>56</v>
      </c>
      <c r="G66" s="6" t="n">
        <v>9.6306</v>
      </c>
      <c r="H66" s="6" t="n">
        <v>10.69</v>
      </c>
      <c r="I66" s="6" t="n">
        <v>607.05206030619</v>
      </c>
      <c r="J66" s="6" t="n">
        <v>0.06</v>
      </c>
      <c r="K66" s="6" t="n">
        <v>109.166</v>
      </c>
      <c r="L66" s="6" t="n">
        <v>98.74</v>
      </c>
      <c r="M66" s="6" t="n">
        <v>1.43</v>
      </c>
      <c r="N66" s="6" t="n">
        <v>1.01</v>
      </c>
    </row>
    <row collapsed="false" customFormat="false" customHeight="false" hidden="false" ht="12.1" outlineLevel="0" r="67">
      <c r="A67" s="37" t="n">
        <v>45985</v>
      </c>
      <c r="B67" s="16" t="s">
        <v>279</v>
      </c>
      <c r="C67" s="16" t="s">
        <v>54</v>
      </c>
      <c r="D67" s="16" t="s">
        <v>55</v>
      </c>
      <c r="E67" s="7" t="n">
        <v>11.335354</v>
      </c>
      <c r="F67" s="16" t="s">
        <v>56</v>
      </c>
      <c r="G67" s="6" t="n">
        <v>9.483</v>
      </c>
      <c r="H67" s="6" t="n">
        <v>10.46</v>
      </c>
      <c r="I67" s="6" t="n">
        <v>607.05206030619</v>
      </c>
      <c r="J67" s="6" t="n">
        <v>0.06</v>
      </c>
      <c r="K67" s="6" t="n">
        <v>107.4927</v>
      </c>
      <c r="L67" s="6" t="n">
        <v>97.21</v>
      </c>
      <c r="M67" s="6" t="n">
        <v>1.41</v>
      </c>
      <c r="N67" s="6" t="n">
        <v>1.03</v>
      </c>
    </row>
    <row collapsed="false" customFormat="false" customHeight="false" hidden="false" ht="12.1" outlineLevel="0" r="68">
      <c r="A68" s="37" t="n">
        <v>46013</v>
      </c>
      <c r="B68" s="16" t="s">
        <v>279</v>
      </c>
      <c r="C68" s="16" t="s">
        <v>17</v>
      </c>
      <c r="D68" s="16" t="s">
        <v>19</v>
      </c>
      <c r="E68" s="7" t="n">
        <v>34</v>
      </c>
      <c r="F68" s="16" t="s">
        <v>20</v>
      </c>
      <c r="G68" s="6" t="n">
        <v>143.55</v>
      </c>
      <c r="H68" s="6" t="n">
        <v>4110</v>
      </c>
      <c r="I68" s="6" t="n">
        <v>5007.75</v>
      </c>
      <c r="J68" s="6" t="n">
        <v>634</v>
      </c>
      <c r="K68" s="6" t="n">
        <v>4880.7</v>
      </c>
      <c r="L68" s="6" t="n">
        <v>4246.7</v>
      </c>
      <c r="M68" s="6" t="n">
        <v>2.49</v>
      </c>
      <c r="N68" s="6" t="n">
        <v>3.04</v>
      </c>
    </row>
    <row collapsed="false" customFormat="false" customHeight="false" hidden="false" ht="12.1" outlineLevel="0" r="69">
      <c r="A69" s="37" t="n">
        <v>46028</v>
      </c>
      <c r="B69" s="16" t="s">
        <v>279</v>
      </c>
      <c r="C69" s="16" t="s">
        <v>27</v>
      </c>
      <c r="D69" s="16" t="s">
        <v>28</v>
      </c>
      <c r="E69" s="7" t="n">
        <v>33</v>
      </c>
      <c r="F69" s="16" t="s">
        <v>20</v>
      </c>
      <c r="G69" s="6" t="n">
        <v>368</v>
      </c>
      <c r="H69" s="6" t="n">
        <v>2725.5</v>
      </c>
      <c r="I69" s="6" t="n">
        <v>2470.38</v>
      </c>
      <c r="J69" s="6" t="n">
        <v>1579</v>
      </c>
      <c r="K69" s="6" t="n">
        <v>12144</v>
      </c>
      <c r="L69" s="6" t="n">
        <v>10565</v>
      </c>
      <c r="M69" s="6" t="n">
        <v>12.96</v>
      </c>
      <c r="N69" s="6" t="n">
        <v>11.75</v>
      </c>
    </row>
    <row collapsed="false" customFormat="false" customHeight="false" hidden="false" ht="12.1" outlineLevel="0" r="70">
      <c r="A70" s="37" t="n">
        <v>46034</v>
      </c>
      <c r="B70" s="16" t="s">
        <v>279</v>
      </c>
      <c r="C70" s="16" t="s">
        <v>39</v>
      </c>
      <c r="D70" s="16" t="s">
        <v>40</v>
      </c>
      <c r="E70" s="7" t="n">
        <v>8</v>
      </c>
      <c r="F70" s="16" t="s">
        <v>20</v>
      </c>
      <c r="G70" s="6" t="n">
        <v>397</v>
      </c>
      <c r="H70" s="6" t="n">
        <v>5393</v>
      </c>
      <c r="I70" s="6" t="n">
        <v>6601.07</v>
      </c>
      <c r="J70" s="6" t="n">
        <v>413</v>
      </c>
      <c r="K70" s="6" t="n">
        <v>3176</v>
      </c>
      <c r="L70" s="6" t="n">
        <v>2763</v>
      </c>
      <c r="M70" s="6" t="n">
        <v>5.23</v>
      </c>
      <c r="N70" s="6" t="n">
        <v>6.4</v>
      </c>
    </row>
    <row collapsed="false" customFormat="false" customHeight="false" hidden="false" ht="12.1" outlineLevel="0" r="71">
      <c r="A71" s="37" t="n">
        <v>46090</v>
      </c>
      <c r="B71" s="16" t="s">
        <v>279</v>
      </c>
      <c r="C71" s="16" t="s">
        <v>54</v>
      </c>
      <c r="D71" s="16" t="s">
        <v>55</v>
      </c>
      <c r="E71" s="7" t="n">
        <v>11.335354</v>
      </c>
      <c r="F71" s="16" t="s">
        <v>56</v>
      </c>
      <c r="G71" s="6" t="n">
        <v>9.498</v>
      </c>
      <c r="H71" s="6" t="n">
        <v>14.16</v>
      </c>
      <c r="I71" s="6" t="n">
        <v>607.05206030619</v>
      </c>
      <c r="J71" s="6" t="n">
        <v>0.06</v>
      </c>
      <c r="K71" s="6" t="n">
        <v>107.6632</v>
      </c>
      <c r="L71" s="6" t="n">
        <v>97.38</v>
      </c>
      <c r="M71" s="6" t="n">
        <v>1.42</v>
      </c>
      <c r="N71" s="6" t="n">
        <v>0.76</v>
      </c>
    </row>
    <row collapsed="false" customFormat="false" customHeight="false" hidden="false" ht="12.1" outlineLevel="0" r="72">
      <c r="A72" s="37" t="n">
        <v>46146</v>
      </c>
      <c r="B72" s="16" t="s">
        <v>279</v>
      </c>
      <c r="C72" s="16" t="s">
        <v>39</v>
      </c>
      <c r="D72" s="16" t="s">
        <v>40</v>
      </c>
      <c r="E72" s="7" t="n">
        <v>8</v>
      </c>
      <c r="F72" s="16" t="s">
        <v>20</v>
      </c>
      <c r="G72" s="6" t="n">
        <v>278</v>
      </c>
      <c r="H72" s="6" t="n">
        <v>5217</v>
      </c>
      <c r="I72" s="6" t="n">
        <v>6601.07</v>
      </c>
      <c r="J72" s="6" t="n">
        <v>289</v>
      </c>
      <c r="K72" s="6" t="n">
        <v>2224</v>
      </c>
      <c r="L72" s="6" t="n">
        <v>1935</v>
      </c>
      <c r="M72" s="6" t="n">
        <v>3.66</v>
      </c>
      <c r="N72" s="6" t="n">
        <v>4.64</v>
      </c>
    </row>
    <row collapsed="false" customFormat="false" customHeight="false" hidden="false" ht="12.1" outlineLevel="0" r="73">
      <c r="A73" s="37" t="n">
        <v>46164</v>
      </c>
      <c r="B73" s="16" t="s">
        <v>279</v>
      </c>
      <c r="C73" s="16" t="s">
        <v>54</v>
      </c>
      <c r="D73" s="16" t="s">
        <v>55</v>
      </c>
      <c r="E73" s="7" t="n">
        <v>11.335354</v>
      </c>
      <c r="F73" s="16" t="s">
        <v>56</v>
      </c>
      <c r="G73" s="6" t="n">
        <v>8.4948</v>
      </c>
      <c r="H73" s="6" t="n">
        <v>16.34</v>
      </c>
      <c r="I73" s="6" t="n">
        <v>607.05206030619</v>
      </c>
      <c r="J73" s="6" t="n">
        <v>0.06</v>
      </c>
      <c r="K73" s="6" t="n">
        <v>96.2918</v>
      </c>
      <c r="L73" s="6" t="n">
        <v>87.1</v>
      </c>
      <c r="M73" s="6" t="n">
        <v>1.27</v>
      </c>
      <c r="N73" s="6" t="n">
        <v>0.66</v>
      </c>
    </row>
    <row collapsed="false" customFormat="false" customHeight="false" hidden="false" ht="12.1" outlineLevel="0" r="74">
      <c r="A74" s="37" t="n">
        <v>46168</v>
      </c>
      <c r="B74" s="16" t="s">
        <v>279</v>
      </c>
      <c r="C74" s="16" t="s">
        <v>17</v>
      </c>
      <c r="D74" s="16" t="s">
        <v>19</v>
      </c>
      <c r="E74" s="7" t="n">
        <v>34</v>
      </c>
      <c r="F74" s="16" t="s">
        <v>20</v>
      </c>
      <c r="G74" s="6" t="n">
        <v>70</v>
      </c>
      <c r="H74" s="6" t="n">
        <v>3985</v>
      </c>
      <c r="I74" s="6" t="n">
        <v>5007.75</v>
      </c>
      <c r="J74" s="6" t="n">
        <v>309</v>
      </c>
      <c r="K74" s="6" t="n">
        <v>2380</v>
      </c>
      <c r="L74" s="6" t="n">
        <v>2071</v>
      </c>
      <c r="M74" s="6" t="n">
        <v>1.22</v>
      </c>
      <c r="N74" s="6" t="n">
        <v>1.53</v>
      </c>
    </row>
    <row collapsed="false" customFormat="false" customHeight="false" hidden="false" ht="12.1" outlineLevel="0" r="75">
      <c r="A75" s="37"/>
      <c r="B75" s="16"/>
      <c r="C75" s="16"/>
      <c r="D75" s="16"/>
      <c r="E75" s="7"/>
      <c r="F75" s="16"/>
      <c r="G75" s="6"/>
      <c r="H75" s="6"/>
      <c r="I75" s="6"/>
      <c r="J75" s="6"/>
      <c r="K75" s="6"/>
      <c r="L75" s="6"/>
      <c r="M75" s="6"/>
      <c r="N75" s="6"/>
    </row>
    <row collapsed="false" customFormat="false" customHeight="false" hidden="false" ht="12.1" outlineLevel="0" r="76">
      <c r="A76" s="37" t="n">
        <v>46210</v>
      </c>
      <c r="B76" s="16" t="s">
        <v>279</v>
      </c>
      <c r="C76" s="16" t="s">
        <v>27</v>
      </c>
      <c r="D76" s="16" t="s">
        <v>28</v>
      </c>
      <c r="E76" s="7" t="n">
        <v>33</v>
      </c>
      <c r="F76" s="16" t="s">
        <v>20</v>
      </c>
      <c r="G76" s="6" t="n">
        <v>245</v>
      </c>
      <c r="H76" s="6" t="n">
        <v>1863.5</v>
      </c>
      <c r="I76" s="6" t="n">
        <v>2470.38</v>
      </c>
      <c r="J76" s="6" t="n">
        <v>1051</v>
      </c>
      <c r="K76" s="6" t="n">
        <v>8085</v>
      </c>
      <c r="L76" s="6" t="n">
        <v>7034</v>
      </c>
      <c r="M76" s="6" t="n">
        <v>8.63</v>
      </c>
      <c r="N76" s="6" t="n">
        <v>11.44</v>
      </c>
    </row>
    <row collapsed="false" customFormat="false" customHeight="false" hidden="false" ht="12.1" outlineLevel="0" r="77">
      <c r="A77" s="37" t="n">
        <v>46212</v>
      </c>
      <c r="B77" s="16" t="s">
        <v>279</v>
      </c>
      <c r="C77" s="16" t="s">
        <v>47</v>
      </c>
      <c r="D77" s="16" t="s">
        <v>48</v>
      </c>
      <c r="E77" s="7" t="n">
        <v>170</v>
      </c>
      <c r="F77" s="16" t="s">
        <v>20</v>
      </c>
      <c r="G77" s="6" t="n">
        <v>35</v>
      </c>
      <c r="H77" s="6" t="n">
        <v>181.75</v>
      </c>
      <c r="I77" s="6" t="n">
        <v>336.11</v>
      </c>
      <c r="J77" s="6" t="n">
        <v>774</v>
      </c>
      <c r="K77" s="6" t="n">
        <v>5950</v>
      </c>
      <c r="L77" s="6" t="n">
        <v>5176</v>
      </c>
      <c r="M77" s="6" t="n">
        <v>9.06</v>
      </c>
      <c r="N77" s="6" t="n">
        <v>16.75</v>
      </c>
    </row>
    <row collapsed="false" customFormat="false" customHeight="false" hidden="false" ht="12.1" outlineLevel="0" r="78">
      <c r="A78" s="37" t="n">
        <v>46219</v>
      </c>
      <c r="B78" s="16" t="s">
        <v>279</v>
      </c>
      <c r="C78" s="16" t="s">
        <v>23</v>
      </c>
      <c r="D78" s="16" t="s">
        <v>24</v>
      </c>
      <c r="E78" s="7" t="n">
        <v>1420</v>
      </c>
      <c r="F78" s="16" t="s">
        <v>20</v>
      </c>
      <c r="G78" s="6" t="n">
        <v>4.87</v>
      </c>
      <c r="H78" s="6" t="n">
        <v>70.98</v>
      </c>
      <c r="I78" s="6" t="n">
        <v>96.32</v>
      </c>
      <c r="J78" s="6" t="n">
        <v>899</v>
      </c>
      <c r="K78" s="6" t="n">
        <v>6915.4</v>
      </c>
      <c r="L78" s="6" t="n">
        <v>6016.4</v>
      </c>
      <c r="M78" s="6" t="n">
        <v>4.4</v>
      </c>
      <c r="N78" s="6" t="n">
        <v>5.97</v>
      </c>
    </row>
    <row collapsed="false" customFormat="false" customHeight="false" hidden="false" ht="12.1" outlineLevel="0" r="79">
      <c r="A79" s="37" t="n">
        <v>46223</v>
      </c>
      <c r="B79" s="16" t="s">
        <v>279</v>
      </c>
      <c r="C79" s="16" t="s">
        <v>31</v>
      </c>
      <c r="D79" s="16" t="s">
        <v>32</v>
      </c>
      <c r="E79" s="7" t="n">
        <v>170</v>
      </c>
      <c r="F79" s="16" t="s">
        <v>20</v>
      </c>
      <c r="G79" s="6" t="n">
        <v>37.64</v>
      </c>
      <c r="H79" s="6" t="n">
        <v>294.54</v>
      </c>
      <c r="I79" s="6" t="n">
        <v>328.37</v>
      </c>
      <c r="J79" s="6" t="n">
        <v>832</v>
      </c>
      <c r="K79" s="6" t="n">
        <v>6398.8</v>
      </c>
      <c r="L79" s="6" t="n">
        <v>5566.8</v>
      </c>
      <c r="M79" s="6" t="n">
        <v>9.97</v>
      </c>
      <c r="N79" s="6" t="n">
        <v>11.12</v>
      </c>
    </row>
  </sheetData>
  <autoFilter ref="A1:N7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76</v>
      </c>
      <c r="B1" s="38" t="s">
        <v>275</v>
      </c>
      <c r="C1" s="38" t="s">
        <v>0</v>
      </c>
      <c r="D1" s="38" t="s">
        <v>2</v>
      </c>
      <c r="E1" s="38" t="s">
        <v>344</v>
      </c>
      <c r="F1" s="38" t="s">
        <v>360</v>
      </c>
      <c r="G1" s="38" t="s">
        <v>361</v>
      </c>
      <c r="H1" s="38" t="s">
        <v>80</v>
      </c>
      <c r="I1" s="38" t="s">
        <v>362</v>
      </c>
      <c r="J1" s="38" t="s">
        <v>363</v>
      </c>
      <c r="K1" s="38" t="s">
        <v>364</v>
      </c>
      <c r="L1" s="38" t="s">
        <v>365</v>
      </c>
      <c r="M1" s="38" t="s">
        <v>366</v>
      </c>
      <c r="N1" s="38" t="s">
        <v>367</v>
      </c>
      <c r="O1" s="38" t="s">
        <v>368</v>
      </c>
    </row>
    <row collapsed="false" customFormat="false" customHeight="false" hidden="false" ht="12.1" outlineLevel="0" r="2">
      <c r="A2" s="39" t="n">
        <v>44313</v>
      </c>
      <c r="B2" s="16" t="s">
        <v>279</v>
      </c>
      <c r="C2" s="16" t="s">
        <v>17</v>
      </c>
      <c r="D2" s="16" t="s">
        <v>19</v>
      </c>
      <c r="E2" s="17" t="n">
        <v>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1901</v>
      </c>
      <c r="J2" s="17" t="n">
        <v>5008.475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44313</v>
      </c>
      <c r="B3" s="16" t="s">
        <v>279</v>
      </c>
      <c r="C3" s="16" t="s">
        <v>17</v>
      </c>
      <c r="D3" s="16" t="s">
        <v>19</v>
      </c>
      <c r="E3" s="17" t="n">
        <v>9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1901</v>
      </c>
      <c r="J3" s="17" t="n">
        <v>5007.9677777778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44313</v>
      </c>
      <c r="B4" s="16" t="s">
        <v>279</v>
      </c>
      <c r="C4" s="16" t="s">
        <v>17</v>
      </c>
      <c r="D4" s="16" t="s">
        <v>19</v>
      </c>
      <c r="E4" s="17" t="n">
        <v>21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1901</v>
      </c>
      <c r="J4" s="17" t="n">
        <v>5007.4676190476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44313</v>
      </c>
      <c r="B5" s="16" t="s">
        <v>279</v>
      </c>
      <c r="C5" s="16" t="s">
        <v>17</v>
      </c>
      <c r="D5" s="16" t="s">
        <v>19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1901</v>
      </c>
      <c r="J5" s="17" t="n">
        <v>5009.47</v>
      </c>
      <c r="K5" s="6" t="s">
        <f>=Портфель!G2*Портфель!$R$13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44313</v>
      </c>
      <c r="B6" s="16" t="s">
        <v>279</v>
      </c>
      <c r="C6" s="16" t="s">
        <v>17</v>
      </c>
      <c r="D6" s="16" t="s">
        <v>19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1901</v>
      </c>
      <c r="J6" s="17" t="n">
        <v>5008.47</v>
      </c>
      <c r="K6" s="6" t="s">
        <f>=Портфель!G2*Портфель!$R$13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44174</v>
      </c>
      <c r="B7" s="16" t="s">
        <v>279</v>
      </c>
      <c r="C7" s="16" t="s">
        <v>23</v>
      </c>
      <c r="D7" s="16" t="s">
        <v>24</v>
      </c>
      <c r="E7" s="17" t="n">
        <v>1360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2040</v>
      </c>
      <c r="J7" s="17" t="n">
        <v>96.316698529412</v>
      </c>
      <c r="K7" s="6" t="s">
        <f>=Портфель!G3*Портфель!$R$13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44174</v>
      </c>
      <c r="B8" s="16" t="s">
        <v>279</v>
      </c>
      <c r="C8" s="16" t="s">
        <v>23</v>
      </c>
      <c r="D8" s="16" t="s">
        <v>24</v>
      </c>
      <c r="E8" s="17" t="n">
        <v>60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2040</v>
      </c>
      <c r="J8" s="17" t="n">
        <v>96.316833333333</v>
      </c>
      <c r="K8" s="6" t="s">
        <f>=Портфель!G3*Портфель!$R$13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44421</v>
      </c>
      <c r="B9" s="16" t="s">
        <v>279</v>
      </c>
      <c r="C9" s="16" t="s">
        <v>27</v>
      </c>
      <c r="D9" s="16" t="s">
        <v>28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1793</v>
      </c>
      <c r="J9" s="17" t="n">
        <v>2470.711</v>
      </c>
      <c r="K9" s="6" t="s">
        <f>=Портфель!G4*Портфель!$R$13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44421</v>
      </c>
      <c r="B10" s="16" t="s">
        <v>279</v>
      </c>
      <c r="C10" s="16" t="s">
        <v>27</v>
      </c>
      <c r="D10" s="16" t="s">
        <v>28</v>
      </c>
      <c r="E10" s="17" t="n">
        <v>17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1793</v>
      </c>
      <c r="J10" s="17" t="n">
        <v>2470.2105882353</v>
      </c>
      <c r="K10" s="6" t="s">
        <f>=Портфель!G4*Портфель!$R$13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44421</v>
      </c>
      <c r="B11" s="16" t="s">
        <v>279</v>
      </c>
      <c r="C11" s="16" t="s">
        <v>27</v>
      </c>
      <c r="D11" s="16" t="s">
        <v>28</v>
      </c>
      <c r="E11" s="17" t="n">
        <v>5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1793</v>
      </c>
      <c r="J11" s="17" t="n">
        <v>2470.212</v>
      </c>
      <c r="K11" s="6" t="s">
        <f>=Портфель!G4*Портфель!$R$13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44421</v>
      </c>
      <c r="B12" s="16" t="s">
        <v>279</v>
      </c>
      <c r="C12" s="16" t="s">
        <v>27</v>
      </c>
      <c r="D12" s="16" t="s">
        <v>28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1793</v>
      </c>
      <c r="J12" s="17" t="n">
        <v>2470.71</v>
      </c>
      <c r="K12" s="6" t="s">
        <f>=Портфель!G4*Портфель!$R$13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44420</v>
      </c>
      <c r="B13" s="16" t="s">
        <v>279</v>
      </c>
      <c r="C13" s="16" t="s">
        <v>31</v>
      </c>
      <c r="D13" s="16" t="s">
        <v>32</v>
      </c>
      <c r="E13" s="17" t="n">
        <v>170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1794</v>
      </c>
      <c r="J13" s="17" t="n">
        <v>328.36735294118</v>
      </c>
      <c r="K13" s="6" t="s">
        <f>=Портфель!G5*Портфель!$R$13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44329</v>
      </c>
      <c r="B14" s="16" t="s">
        <v>279</v>
      </c>
      <c r="C14" s="16" t="s">
        <v>35</v>
      </c>
      <c r="D14" s="16" t="s">
        <v>36</v>
      </c>
      <c r="E14" s="17" t="n">
        <v>390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1885</v>
      </c>
      <c r="J14" s="17" t="n">
        <v>242.70807692308</v>
      </c>
      <c r="K14" s="6" t="s">
        <f>=Портфель!G6*Портфель!$R$13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44329</v>
      </c>
      <c r="B15" s="16" t="s">
        <v>279</v>
      </c>
      <c r="C15" s="16" t="s">
        <v>35</v>
      </c>
      <c r="D15" s="16" t="s">
        <v>36</v>
      </c>
      <c r="E15" s="17" t="n">
        <v>20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1885</v>
      </c>
      <c r="J15" s="17" t="n">
        <v>242.708</v>
      </c>
      <c r="K15" s="6" t="s">
        <f>=Портфель!G6*Портфель!$R$13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44389</v>
      </c>
      <c r="B16" s="16" t="s">
        <v>279</v>
      </c>
      <c r="C16" s="16" t="s">
        <v>39</v>
      </c>
      <c r="D16" s="16" t="s">
        <v>40</v>
      </c>
      <c r="E16" s="17" t="n">
        <v>8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1825</v>
      </c>
      <c r="J16" s="17" t="n">
        <v>6601.07125</v>
      </c>
      <c r="K16" s="6" t="s">
        <f>=Портфель!G7*Портфель!$R$13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44361</v>
      </c>
      <c r="B17" s="16" t="s">
        <v>279</v>
      </c>
      <c r="C17" s="16" t="s">
        <v>43</v>
      </c>
      <c r="D17" s="16" t="s">
        <v>44</v>
      </c>
      <c r="E17" s="17" t="n">
        <v>300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1853</v>
      </c>
      <c r="J17" s="17" t="n">
        <v>262.96213333333</v>
      </c>
      <c r="K17" s="6" t="s">
        <f>=Портфель!G8*Портфель!$R$13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44075</v>
      </c>
      <c r="B18" s="16" t="s">
        <v>279</v>
      </c>
      <c r="C18" s="16" t="s">
        <v>47</v>
      </c>
      <c r="D18" s="16" t="s">
        <v>48</v>
      </c>
      <c r="E18" s="17" t="n">
        <v>160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2139</v>
      </c>
      <c r="J18" s="17" t="n">
        <v>336.13275</v>
      </c>
      <c r="K18" s="6" t="s">
        <f>=Портфель!G9*Портфель!$R$13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44075</v>
      </c>
      <c r="B19" s="16" t="s">
        <v>279</v>
      </c>
      <c r="C19" s="16" t="s">
        <v>47</v>
      </c>
      <c r="D19" s="16" t="s">
        <v>48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2139</v>
      </c>
      <c r="J19" s="17" t="n">
        <v>335.782</v>
      </c>
      <c r="K19" s="6" t="s">
        <f>=Портфель!G9*Портфель!$R$13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44362</v>
      </c>
      <c r="B20" s="16" t="s">
        <v>279</v>
      </c>
      <c r="C20" s="16" t="s">
        <v>50</v>
      </c>
      <c r="D20" s="16" t="s">
        <v>51</v>
      </c>
      <c r="E20" s="17" t="n">
        <v>1800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1852</v>
      </c>
      <c r="J20" s="17" t="n">
        <v>32.945816666667</v>
      </c>
      <c r="K20" s="6" t="s">
        <f>=Портфель!G10*Портфель!$R$13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44161</v>
      </c>
      <c r="B21" s="16" t="s">
        <v>279</v>
      </c>
      <c r="C21" s="16" t="s">
        <v>54</v>
      </c>
      <c r="D21" s="16" t="s">
        <v>55</v>
      </c>
      <c r="E21" s="17" t="n">
        <v>5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2053</v>
      </c>
      <c r="J21" s="17" t="n">
        <v>1288.318989</v>
      </c>
      <c r="K21" s="6" t="s">
        <f>=Портфель!G11*Портфель!$R$17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44160</v>
      </c>
      <c r="B22" s="16" t="s">
        <v>277</v>
      </c>
      <c r="C22" s="16" t="s">
        <v>54</v>
      </c>
      <c r="D22" s="16" t="s">
        <v>55</v>
      </c>
      <c r="E22" s="17" t="n">
        <v>5.335354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2054</v>
      </c>
      <c r="J22" s="17" t="n">
        <v>0</v>
      </c>
      <c r="K22" s="6" t="s">
        <f>=Портфель!G11*Портфель!$R$17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44327</v>
      </c>
      <c r="B23" s="16" t="s">
        <v>279</v>
      </c>
      <c r="C23" s="16" t="s">
        <v>59</v>
      </c>
      <c r="D23" s="16" t="s">
        <v>60</v>
      </c>
      <c r="E23" s="17" t="n">
        <v>190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1887</v>
      </c>
      <c r="J23" s="17" t="n">
        <v>271.74821052632</v>
      </c>
      <c r="K23" s="6" t="s">
        <f>=Портфель!G12*Портфель!$R$13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44327</v>
      </c>
      <c r="B24" s="16" t="s">
        <v>279</v>
      </c>
      <c r="C24" s="16" t="s">
        <v>59</v>
      </c>
      <c r="D24" s="16" t="s">
        <v>60</v>
      </c>
      <c r="E24" s="17" t="n">
        <v>10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1887</v>
      </c>
      <c r="J24" s="17" t="n">
        <v>271.829</v>
      </c>
      <c r="K24" s="6" t="s">
        <f>=Портфель!G12*Портфель!$R$13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44092</v>
      </c>
      <c r="B25" s="16" t="s">
        <v>279</v>
      </c>
      <c r="C25" s="16" t="s">
        <v>63</v>
      </c>
      <c r="D25" s="16" t="s">
        <v>64</v>
      </c>
      <c r="E25" s="17" t="n">
        <v>2400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2122</v>
      </c>
      <c r="J25" s="17" t="n">
        <v>37.100695833333</v>
      </c>
      <c r="K25" s="6" t="s">
        <f>=Портфель!G13*Портфель!$R$13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44092</v>
      </c>
      <c r="B26" s="16" t="s">
        <v>279</v>
      </c>
      <c r="C26" s="16" t="s">
        <v>63</v>
      </c>
      <c r="D26" s="16" t="s">
        <v>64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2122</v>
      </c>
      <c r="J26" s="17" t="n">
        <v>37.1007</v>
      </c>
      <c r="K26" s="6" t="s">
        <f>=Портфель!G13*Портфель!$R$13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44165</v>
      </c>
      <c r="B27" s="16" t="s">
        <v>279</v>
      </c>
      <c r="C27" s="16" t="s">
        <v>66</v>
      </c>
      <c r="D27" s="16" t="s">
        <v>67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2049</v>
      </c>
      <c r="J27" s="17" t="n">
        <v>439.55</v>
      </c>
      <c r="K27" s="6" t="s">
        <f>=Портфель!G14*Портфель!$R$13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/>
      <c r="B28" s="16"/>
      <c r="C28" s="16"/>
      <c r="D28" s="16"/>
      <c r="E28" s="17"/>
      <c r="F28" s="7"/>
      <c r="G28" s="17"/>
      <c r="H28" s="16"/>
      <c r="I28" s="7"/>
      <c r="J28" s="17"/>
      <c r="K28" s="4" t="s">
        <v>75</v>
      </c>
      <c r="L28" s="8" t="s">
        <f>=SUBTOTAL(109,L2:L27)</f>
      </c>
      <c r="M28" s="8" t="s">
        <f>=SUBTOTAL(109,M2:M27)</f>
      </c>
      <c r="N28" s="8" t="s">
        <f>=MAX(0,M28*0.13)</f>
      </c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369</v>
      </c>
      <c r="D1" s="38" t="s">
        <v>370</v>
      </c>
      <c r="E1" s="38" t="s">
        <v>347</v>
      </c>
      <c r="F1" s="38" t="s">
        <v>371</v>
      </c>
      <c r="G1" s="38" t="s">
        <v>344</v>
      </c>
      <c r="H1" s="38" t="s">
        <v>372</v>
      </c>
      <c r="I1" s="38" t="s">
        <v>373</v>
      </c>
      <c r="J1" s="38" t="s">
        <v>374</v>
      </c>
      <c r="K1" s="38" t="s">
        <v>375</v>
      </c>
    </row>
    <row collapsed="false" customFormat="false" customHeight="false" hidden="false" ht="12.1" outlineLevel="0" r="2">
      <c r="A2" s="16" t="s">
        <v>220</v>
      </c>
      <c r="B2" s="16" t="s">
        <v>376</v>
      </c>
      <c r="C2" s="40" t="n">
        <v>43913</v>
      </c>
      <c r="D2" s="41" t="n">
        <v>43913</v>
      </c>
      <c r="E2" s="17" t="n">
        <v>26.3832</v>
      </c>
      <c r="F2" s="17" t="n">
        <v>26.5815</v>
      </c>
      <c r="G2" s="17" t="n">
        <v>100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220</v>
      </c>
      <c r="B3" s="16" t="s">
        <v>376</v>
      </c>
      <c r="C3" s="40" t="n">
        <v>44260</v>
      </c>
      <c r="D3" s="41" t="n">
        <v>44272</v>
      </c>
      <c r="E3" s="17" t="n">
        <v>33.6233</v>
      </c>
      <c r="F3" s="17" t="n">
        <v>34.9408</v>
      </c>
      <c r="G3" s="17" t="n">
        <v>1400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220</v>
      </c>
      <c r="B4" s="16" t="s">
        <v>376</v>
      </c>
      <c r="C4" s="40" t="n">
        <v>44260</v>
      </c>
      <c r="D4" s="41" t="n">
        <v>44272</v>
      </c>
      <c r="E4" s="17" t="n">
        <v>33.6233</v>
      </c>
      <c r="F4" s="17" t="n">
        <v>34.9408</v>
      </c>
      <c r="G4" s="17" t="n">
        <v>100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31</v>
      </c>
      <c r="B5" s="16" t="s">
        <v>32</v>
      </c>
      <c r="C5" s="40" t="n">
        <v>43913</v>
      </c>
      <c r="D5" s="41" t="n">
        <v>43913</v>
      </c>
      <c r="E5" s="17" t="n">
        <v>185.8187</v>
      </c>
      <c r="F5" s="17" t="n">
        <v>187.5499</v>
      </c>
      <c r="G5" s="17" t="n">
        <v>60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31</v>
      </c>
      <c r="B6" s="16" t="s">
        <v>32</v>
      </c>
      <c r="C6" s="40" t="n">
        <v>43913</v>
      </c>
      <c r="D6" s="41" t="n">
        <v>43913</v>
      </c>
      <c r="E6" s="17" t="n">
        <v>185.799</v>
      </c>
      <c r="F6" s="17" t="n">
        <v>187.5499</v>
      </c>
      <c r="G6" s="17" t="n">
        <v>20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31</v>
      </c>
      <c r="B7" s="16" t="s">
        <v>32</v>
      </c>
      <c r="C7" s="40" t="n">
        <v>43913</v>
      </c>
      <c r="D7" s="41" t="n">
        <v>43913</v>
      </c>
      <c r="E7" s="17" t="n">
        <v>185.7888</v>
      </c>
      <c r="F7" s="17" t="n">
        <v>187.5499</v>
      </c>
      <c r="G7" s="17" t="n">
        <v>50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31</v>
      </c>
      <c r="B8" s="16" t="s">
        <v>32</v>
      </c>
      <c r="C8" s="40" t="n">
        <v>43913</v>
      </c>
      <c r="D8" s="41" t="n">
        <v>43913</v>
      </c>
      <c r="E8" s="17" t="n">
        <v>185.779</v>
      </c>
      <c r="F8" s="17" t="n">
        <v>187.5499</v>
      </c>
      <c r="G8" s="17" t="n">
        <v>20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31</v>
      </c>
      <c r="B9" s="16" t="s">
        <v>32</v>
      </c>
      <c r="C9" s="40" t="n">
        <v>43920</v>
      </c>
      <c r="D9" s="41" t="n">
        <v>43936</v>
      </c>
      <c r="E9" s="17" t="n">
        <v>176.4322</v>
      </c>
      <c r="F9" s="17" t="n">
        <v>189.8083</v>
      </c>
      <c r="G9" s="17" t="n">
        <v>290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31</v>
      </c>
      <c r="B10" s="16" t="s">
        <v>32</v>
      </c>
      <c r="C10" s="40" t="n">
        <v>43944</v>
      </c>
      <c r="D10" s="41" t="n">
        <v>43955</v>
      </c>
      <c r="E10" s="17" t="n">
        <v>190.632</v>
      </c>
      <c r="F10" s="17" t="n">
        <v>193.6457</v>
      </c>
      <c r="G10" s="17" t="n">
        <v>230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31</v>
      </c>
      <c r="B11" s="16" t="s">
        <v>32</v>
      </c>
      <c r="C11" s="40" t="n">
        <v>44106</v>
      </c>
      <c r="D11" s="41" t="n">
        <v>44130</v>
      </c>
      <c r="E11" s="17" t="n">
        <v>209.2549</v>
      </c>
      <c r="F11" s="17" t="n">
        <v>211.7332</v>
      </c>
      <c r="G11" s="17" t="n">
        <v>350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31</v>
      </c>
      <c r="B12" s="16" t="s">
        <v>32</v>
      </c>
      <c r="C12" s="40" t="n">
        <v>44106</v>
      </c>
      <c r="D12" s="41" t="n">
        <v>44130</v>
      </c>
      <c r="E12" s="17" t="n">
        <v>209.135</v>
      </c>
      <c r="F12" s="17" t="n">
        <v>211.7332</v>
      </c>
      <c r="G12" s="17" t="n">
        <v>20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31</v>
      </c>
      <c r="B13" s="16" t="s">
        <v>32</v>
      </c>
      <c r="C13" s="40" t="n">
        <v>44181</v>
      </c>
      <c r="D13" s="41" t="n">
        <v>44209</v>
      </c>
      <c r="E13" s="17" t="n">
        <v>278.5129</v>
      </c>
      <c r="F13" s="17" t="n">
        <v>285.3915</v>
      </c>
      <c r="G13" s="17" t="n">
        <v>20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31</v>
      </c>
      <c r="B14" s="16" t="s">
        <v>32</v>
      </c>
      <c r="C14" s="40" t="n">
        <v>44181</v>
      </c>
      <c r="D14" s="41" t="n">
        <v>44209</v>
      </c>
      <c r="E14" s="17" t="n">
        <v>278.5129</v>
      </c>
      <c r="F14" s="17" t="n">
        <v>285.3921</v>
      </c>
      <c r="G14" s="17" t="n">
        <v>240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31</v>
      </c>
      <c r="B15" s="16" t="s">
        <v>32</v>
      </c>
      <c r="C15" s="40" t="n">
        <v>44181</v>
      </c>
      <c r="D15" s="41" t="n">
        <v>44209</v>
      </c>
      <c r="E15" s="17" t="n">
        <v>278.383</v>
      </c>
      <c r="F15" s="17" t="n">
        <v>285.3921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31</v>
      </c>
      <c r="B16" s="16" t="s">
        <v>32</v>
      </c>
      <c r="C16" s="40" t="n">
        <v>44280</v>
      </c>
      <c r="D16" s="41" t="n">
        <v>44327</v>
      </c>
      <c r="E16" s="17" t="n">
        <v>284.9473</v>
      </c>
      <c r="F16" s="17" t="n">
        <v>301.391</v>
      </c>
      <c r="G16" s="17" t="n">
        <v>170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31</v>
      </c>
      <c r="B17" s="16" t="s">
        <v>32</v>
      </c>
      <c r="C17" s="40" t="n">
        <v>44280</v>
      </c>
      <c r="D17" s="41" t="n">
        <v>44327</v>
      </c>
      <c r="E17" s="17" t="n">
        <v>285.087</v>
      </c>
      <c r="F17" s="17" t="n">
        <v>301.391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221</v>
      </c>
      <c r="B18" s="16" t="s">
        <v>377</v>
      </c>
      <c r="C18" s="40" t="n">
        <v>43913</v>
      </c>
      <c r="D18" s="41" t="n">
        <v>43913</v>
      </c>
      <c r="E18" s="17" t="n">
        <v>2399.465</v>
      </c>
      <c r="F18" s="17" t="n">
        <v>2423.52</v>
      </c>
      <c r="G18" s="17" t="n">
        <v>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221</v>
      </c>
      <c r="B19" s="16" t="s">
        <v>377</v>
      </c>
      <c r="C19" s="40" t="n">
        <v>44223</v>
      </c>
      <c r="D19" s="41" t="n">
        <v>44244</v>
      </c>
      <c r="E19" s="17" t="n">
        <v>4804.928</v>
      </c>
      <c r="F19" s="17" t="n">
        <v>5116.452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221</v>
      </c>
      <c r="B20" s="16" t="s">
        <v>377</v>
      </c>
      <c r="C20" s="40" t="n">
        <v>44223</v>
      </c>
      <c r="D20" s="41" t="n">
        <v>44244</v>
      </c>
      <c r="E20" s="17" t="n">
        <v>4811.33</v>
      </c>
      <c r="F20" s="17" t="n">
        <v>5121.45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221</v>
      </c>
      <c r="B21" s="16" t="s">
        <v>377</v>
      </c>
      <c r="C21" s="40" t="n">
        <v>44244</v>
      </c>
      <c r="D21" s="41" t="n">
        <v>44385</v>
      </c>
      <c r="E21" s="17" t="n">
        <v>5175.584</v>
      </c>
      <c r="F21" s="17" t="n">
        <v>5261.7522</v>
      </c>
      <c r="G21" s="17" t="n">
        <v>9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221</v>
      </c>
      <c r="B22" s="16" t="s">
        <v>377</v>
      </c>
      <c r="C22" s="40" t="n">
        <v>44244</v>
      </c>
      <c r="D22" s="41" t="n">
        <v>44385</v>
      </c>
      <c r="E22" s="17" t="n">
        <v>5175.584</v>
      </c>
      <c r="F22" s="17" t="n">
        <v>5261.95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221</v>
      </c>
      <c r="B23" s="16" t="s">
        <v>377</v>
      </c>
      <c r="C23" s="40" t="n">
        <v>44244</v>
      </c>
      <c r="D23" s="41" t="n">
        <v>44385</v>
      </c>
      <c r="E23" s="17" t="n">
        <v>5173.58</v>
      </c>
      <c r="F23" s="17" t="n">
        <v>5261.95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222</v>
      </c>
      <c r="B24" s="16" t="s">
        <v>378</v>
      </c>
      <c r="C24" s="40" t="n">
        <v>43913</v>
      </c>
      <c r="D24" s="41" t="n">
        <v>43913</v>
      </c>
      <c r="E24" s="17" t="n">
        <v>0.0311</v>
      </c>
      <c r="F24" s="17" t="n">
        <v>0.0319</v>
      </c>
      <c r="G24" s="17" t="n">
        <v>50000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222</v>
      </c>
      <c r="B25" s="16" t="s">
        <v>378</v>
      </c>
      <c r="C25" s="40" t="n">
        <v>43934</v>
      </c>
      <c r="D25" s="41" t="n">
        <v>43986</v>
      </c>
      <c r="E25" s="17" t="n">
        <v>0.0364</v>
      </c>
      <c r="F25" s="17" t="n">
        <v>0.0371</v>
      </c>
      <c r="G25" s="17" t="n">
        <v>1040000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222</v>
      </c>
      <c r="B26" s="16" t="s">
        <v>378</v>
      </c>
      <c r="C26" s="40" t="n">
        <v>44148</v>
      </c>
      <c r="D26" s="41" t="n">
        <v>44148</v>
      </c>
      <c r="E26" s="17" t="n">
        <v>0.0359</v>
      </c>
      <c r="F26" s="17" t="n">
        <v>0.0362</v>
      </c>
      <c r="G26" s="17" t="n">
        <v>470000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222</v>
      </c>
      <c r="B27" s="16" t="s">
        <v>378</v>
      </c>
      <c r="C27" s="40" t="n">
        <v>44148</v>
      </c>
      <c r="D27" s="41" t="n">
        <v>44148</v>
      </c>
      <c r="E27" s="17" t="n">
        <v>0.0359</v>
      </c>
      <c r="F27" s="17" t="n">
        <v>0.0362</v>
      </c>
      <c r="G27" s="17" t="n">
        <v>90000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222</v>
      </c>
      <c r="B28" s="16" t="s">
        <v>378</v>
      </c>
      <c r="C28" s="40" t="n">
        <v>44148</v>
      </c>
      <c r="D28" s="41" t="n">
        <v>44148</v>
      </c>
      <c r="E28" s="17" t="n">
        <v>0.0359</v>
      </c>
      <c r="F28" s="17" t="n">
        <v>0.0362</v>
      </c>
      <c r="G28" s="17" t="n">
        <v>80000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222</v>
      </c>
      <c r="B29" s="16" t="s">
        <v>378</v>
      </c>
      <c r="C29" s="40" t="n">
        <v>44148</v>
      </c>
      <c r="D29" s="41" t="n">
        <v>44148</v>
      </c>
      <c r="E29" s="17" t="n">
        <v>0.0359</v>
      </c>
      <c r="F29" s="17" t="n">
        <v>0.0362</v>
      </c>
      <c r="G29" s="17" t="n">
        <v>2820000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222</v>
      </c>
      <c r="B30" s="16" t="s">
        <v>378</v>
      </c>
      <c r="C30" s="40" t="n">
        <v>44148</v>
      </c>
      <c r="D30" s="41" t="n">
        <v>44148</v>
      </c>
      <c r="E30" s="17" t="n">
        <v>0.0359</v>
      </c>
      <c r="F30" s="17" t="n">
        <v>0.0362</v>
      </c>
      <c r="G30" s="17" t="n">
        <v>170000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222</v>
      </c>
      <c r="B31" s="16" t="s">
        <v>378</v>
      </c>
      <c r="C31" s="40" t="n">
        <v>44148</v>
      </c>
      <c r="D31" s="41" t="n">
        <v>44148</v>
      </c>
      <c r="E31" s="17" t="n">
        <v>0.0358</v>
      </c>
      <c r="F31" s="17" t="n">
        <v>0.0362</v>
      </c>
      <c r="G31" s="17" t="n">
        <v>10000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223</v>
      </c>
      <c r="B32" s="16" t="s">
        <v>379</v>
      </c>
      <c r="C32" s="40" t="n">
        <v>43913</v>
      </c>
      <c r="D32" s="41" t="n">
        <v>43914</v>
      </c>
      <c r="E32" s="17" t="n">
        <v>58.9408</v>
      </c>
      <c r="F32" s="17" t="n">
        <v>59.7586</v>
      </c>
      <c r="G32" s="17" t="n">
        <v>500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223</v>
      </c>
      <c r="B33" s="16" t="s">
        <v>379</v>
      </c>
      <c r="C33" s="40" t="n">
        <v>43913</v>
      </c>
      <c r="D33" s="41" t="n">
        <v>43914</v>
      </c>
      <c r="E33" s="17" t="n">
        <v>58.9408</v>
      </c>
      <c r="F33" s="17" t="n">
        <v>59.8585</v>
      </c>
      <c r="G33" s="17" t="n">
        <v>70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223</v>
      </c>
      <c r="B34" s="16" t="s">
        <v>379</v>
      </c>
      <c r="C34" s="40" t="n">
        <v>43913</v>
      </c>
      <c r="D34" s="41" t="n">
        <v>43914</v>
      </c>
      <c r="E34" s="17" t="n">
        <v>58.8907</v>
      </c>
      <c r="F34" s="17" t="n">
        <v>59.8585</v>
      </c>
      <c r="G34" s="17" t="n">
        <v>30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35</v>
      </c>
      <c r="B35" s="16" t="s">
        <v>36</v>
      </c>
      <c r="C35" s="40" t="n">
        <v>43913</v>
      </c>
      <c r="D35" s="41" t="n">
        <v>43914</v>
      </c>
      <c r="E35" s="17" t="n">
        <v>170.138</v>
      </c>
      <c r="F35" s="17" t="n">
        <v>173.29</v>
      </c>
      <c r="G35" s="17" t="n">
        <v>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35</v>
      </c>
      <c r="B36" s="16" t="s">
        <v>36</v>
      </c>
      <c r="C36" s="40" t="n">
        <v>43986</v>
      </c>
      <c r="D36" s="41" t="n">
        <v>44183</v>
      </c>
      <c r="E36" s="17" t="n">
        <v>203.4709</v>
      </c>
      <c r="F36" s="17" t="n">
        <v>208.2356</v>
      </c>
      <c r="G36" s="17" t="n">
        <v>190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35</v>
      </c>
      <c r="B37" s="16" t="s">
        <v>36</v>
      </c>
      <c r="C37" s="40" t="n">
        <v>43986</v>
      </c>
      <c r="D37" s="41" t="n">
        <v>44183</v>
      </c>
      <c r="E37" s="17" t="n">
        <v>203.511</v>
      </c>
      <c r="F37" s="17" t="n">
        <v>208.2356</v>
      </c>
      <c r="G37" s="17" t="n">
        <v>10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224</v>
      </c>
      <c r="B38" s="16" t="s">
        <v>380</v>
      </c>
      <c r="C38" s="40" t="n">
        <v>43914</v>
      </c>
      <c r="D38" s="41" t="n">
        <v>43914</v>
      </c>
      <c r="E38" s="17" t="n">
        <v>834.08</v>
      </c>
      <c r="F38" s="17" t="n">
        <v>849.4112</v>
      </c>
      <c r="G38" s="17" t="n">
        <v>2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224</v>
      </c>
      <c r="B39" s="16" t="s">
        <v>380</v>
      </c>
      <c r="C39" s="40" t="n">
        <v>43914</v>
      </c>
      <c r="D39" s="41" t="n">
        <v>43914</v>
      </c>
      <c r="E39" s="17" t="n">
        <v>833.5772</v>
      </c>
      <c r="F39" s="17" t="n">
        <v>849.4112</v>
      </c>
      <c r="G39" s="17" t="n">
        <v>40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224</v>
      </c>
      <c r="B40" s="16" t="s">
        <v>380</v>
      </c>
      <c r="C40" s="40" t="n">
        <v>43914</v>
      </c>
      <c r="D40" s="41" t="n">
        <v>43914</v>
      </c>
      <c r="E40" s="17" t="n">
        <v>833.58</v>
      </c>
      <c r="F40" s="17" t="n">
        <v>849.4112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224</v>
      </c>
      <c r="B41" s="16" t="s">
        <v>380</v>
      </c>
      <c r="C41" s="40" t="n">
        <v>43914</v>
      </c>
      <c r="D41" s="41" t="n">
        <v>43914</v>
      </c>
      <c r="E41" s="17" t="n">
        <v>833.58</v>
      </c>
      <c r="F41" s="17" t="n">
        <v>849.41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225</v>
      </c>
      <c r="B42" s="16" t="s">
        <v>381</v>
      </c>
      <c r="C42" s="40" t="n">
        <v>43914</v>
      </c>
      <c r="D42" s="41" t="n">
        <v>43914</v>
      </c>
      <c r="E42" s="17" t="n">
        <v>547.78</v>
      </c>
      <c r="F42" s="17" t="n">
        <v>556.415</v>
      </c>
      <c r="G42" s="17" t="n">
        <v>2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225</v>
      </c>
      <c r="B43" s="16" t="s">
        <v>381</v>
      </c>
      <c r="C43" s="40" t="n">
        <v>43928</v>
      </c>
      <c r="D43" s="41" t="n">
        <v>43934</v>
      </c>
      <c r="E43" s="17" t="n">
        <v>605.6194</v>
      </c>
      <c r="F43" s="17" t="n">
        <v>616.5724</v>
      </c>
      <c r="G43" s="17" t="n">
        <v>62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225</v>
      </c>
      <c r="B44" s="16" t="s">
        <v>381</v>
      </c>
      <c r="C44" s="40" t="n">
        <v>43928</v>
      </c>
      <c r="D44" s="41" t="n">
        <v>43934</v>
      </c>
      <c r="E44" s="17" t="n">
        <v>605.6194</v>
      </c>
      <c r="F44" s="17" t="n">
        <v>617.1713</v>
      </c>
      <c r="G44" s="17" t="n">
        <v>8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225</v>
      </c>
      <c r="B45" s="16" t="s">
        <v>381</v>
      </c>
      <c r="C45" s="40" t="n">
        <v>44209</v>
      </c>
      <c r="D45" s="41" t="n">
        <v>44223</v>
      </c>
      <c r="E45" s="17" t="n">
        <v>885.4132</v>
      </c>
      <c r="F45" s="17" t="n">
        <v>895.5791</v>
      </c>
      <c r="G45" s="17" t="n">
        <v>43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225</v>
      </c>
      <c r="B46" s="16" t="s">
        <v>381</v>
      </c>
      <c r="C46" s="40" t="n">
        <v>44209</v>
      </c>
      <c r="D46" s="41" t="n">
        <v>44223</v>
      </c>
      <c r="E46" s="17" t="n">
        <v>885.4132</v>
      </c>
      <c r="F46" s="17" t="n">
        <v>895.97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225</v>
      </c>
      <c r="B47" s="16" t="s">
        <v>381</v>
      </c>
      <c r="C47" s="40" t="n">
        <v>44209</v>
      </c>
      <c r="D47" s="41" t="n">
        <v>44223</v>
      </c>
      <c r="E47" s="17" t="n">
        <v>885.4132</v>
      </c>
      <c r="F47" s="17" t="n">
        <v>896.1785</v>
      </c>
      <c r="G47" s="17" t="n">
        <v>20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225</v>
      </c>
      <c r="B48" s="16" t="s">
        <v>381</v>
      </c>
      <c r="C48" s="40" t="n">
        <v>44209</v>
      </c>
      <c r="D48" s="41" t="n">
        <v>44223</v>
      </c>
      <c r="E48" s="17" t="n">
        <v>885.4132</v>
      </c>
      <c r="F48" s="17" t="n">
        <v>896.37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225</v>
      </c>
      <c r="B49" s="16" t="s">
        <v>381</v>
      </c>
      <c r="C49" s="40" t="n">
        <v>44209</v>
      </c>
      <c r="D49" s="41" t="n">
        <v>44223</v>
      </c>
      <c r="E49" s="17" t="n">
        <v>885.4132</v>
      </c>
      <c r="F49" s="17" t="n">
        <v>896.3789</v>
      </c>
      <c r="G49" s="17" t="n">
        <v>17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225</v>
      </c>
      <c r="B50" s="16" t="s">
        <v>381</v>
      </c>
      <c r="C50" s="40" t="n">
        <v>44209</v>
      </c>
      <c r="D50" s="41" t="n">
        <v>44223</v>
      </c>
      <c r="E50" s="17" t="n">
        <v>885.4125</v>
      </c>
      <c r="F50" s="17" t="n">
        <v>896.3789</v>
      </c>
      <c r="G50" s="17" t="n">
        <v>2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225</v>
      </c>
      <c r="B51" s="16" t="s">
        <v>381</v>
      </c>
      <c r="C51" s="40" t="n">
        <v>44209</v>
      </c>
      <c r="D51" s="41" t="n">
        <v>44223</v>
      </c>
      <c r="E51" s="17" t="n">
        <v>885.4125</v>
      </c>
      <c r="F51" s="17" t="n">
        <v>896.375</v>
      </c>
      <c r="G51" s="17" t="n">
        <v>2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225</v>
      </c>
      <c r="B52" s="16" t="s">
        <v>381</v>
      </c>
      <c r="C52" s="40" t="n">
        <v>44315</v>
      </c>
      <c r="D52" s="41" t="n">
        <v>44329</v>
      </c>
      <c r="E52" s="17" t="n">
        <v>891.8175</v>
      </c>
      <c r="F52" s="17" t="n">
        <v>903.7732</v>
      </c>
      <c r="G52" s="17" t="n">
        <v>20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225</v>
      </c>
      <c r="B53" s="16" t="s">
        <v>381</v>
      </c>
      <c r="C53" s="40" t="n">
        <v>44315</v>
      </c>
      <c r="D53" s="41" t="n">
        <v>44329</v>
      </c>
      <c r="E53" s="17" t="n">
        <v>891.8177</v>
      </c>
      <c r="F53" s="17" t="n">
        <v>903.7732</v>
      </c>
      <c r="G53" s="17" t="n">
        <v>5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225</v>
      </c>
      <c r="B54" s="16" t="s">
        <v>381</v>
      </c>
      <c r="C54" s="40" t="n">
        <v>44315</v>
      </c>
      <c r="D54" s="41" t="n">
        <v>44329</v>
      </c>
      <c r="E54" s="17" t="n">
        <v>891.8177</v>
      </c>
      <c r="F54" s="17" t="n">
        <v>903.7733</v>
      </c>
      <c r="G54" s="17" t="n">
        <v>39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225</v>
      </c>
      <c r="B55" s="16" t="s">
        <v>381</v>
      </c>
      <c r="C55" s="40" t="n">
        <v>44315</v>
      </c>
      <c r="D55" s="41" t="n">
        <v>44329</v>
      </c>
      <c r="E55" s="17" t="n">
        <v>891.8177</v>
      </c>
      <c r="F55" s="17" t="n">
        <v>903.9732</v>
      </c>
      <c r="G55" s="17" t="n">
        <v>42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225</v>
      </c>
      <c r="B56" s="16" t="s">
        <v>381</v>
      </c>
      <c r="C56" s="40" t="n">
        <v>44315</v>
      </c>
      <c r="D56" s="41" t="n">
        <v>44329</v>
      </c>
      <c r="E56" s="17" t="n">
        <v>891.818</v>
      </c>
      <c r="F56" s="17" t="n">
        <v>903.9732</v>
      </c>
      <c r="G56" s="17" t="n">
        <v>5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226</v>
      </c>
      <c r="B57" s="16" t="s">
        <v>382</v>
      </c>
      <c r="C57" s="40" t="n">
        <v>43914</v>
      </c>
      <c r="D57" s="41" t="n">
        <v>43915</v>
      </c>
      <c r="E57" s="17" t="n">
        <v>35.0443</v>
      </c>
      <c r="F57" s="17" t="n">
        <v>35.5154</v>
      </c>
      <c r="G57" s="17" t="n">
        <v>400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226</v>
      </c>
      <c r="B58" s="16" t="s">
        <v>382</v>
      </c>
      <c r="C58" s="40" t="n">
        <v>43914</v>
      </c>
      <c r="D58" s="41" t="n">
        <v>43915</v>
      </c>
      <c r="E58" s="17" t="n">
        <v>35.0443</v>
      </c>
      <c r="F58" s="17" t="n">
        <v>35.5204</v>
      </c>
      <c r="G58" s="17" t="n">
        <v>500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226</v>
      </c>
      <c r="B59" s="16" t="s">
        <v>382</v>
      </c>
      <c r="C59" s="40" t="n">
        <v>43914</v>
      </c>
      <c r="D59" s="41" t="n">
        <v>43915</v>
      </c>
      <c r="E59" s="17" t="n">
        <v>35.0443</v>
      </c>
      <c r="F59" s="17" t="n">
        <v>35.5204</v>
      </c>
      <c r="G59" s="17" t="n">
        <v>100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227</v>
      </c>
      <c r="B60" s="16" t="s">
        <v>353</v>
      </c>
      <c r="C60" s="40" t="n">
        <v>43915</v>
      </c>
      <c r="D60" s="41" t="n">
        <v>43928</v>
      </c>
      <c r="E60" s="17" t="n">
        <v>987.8841</v>
      </c>
      <c r="F60" s="17" t="n">
        <v>998.7075</v>
      </c>
      <c r="G60" s="17" t="n">
        <v>24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227</v>
      </c>
      <c r="B61" s="16" t="s">
        <v>353</v>
      </c>
      <c r="C61" s="40" t="n">
        <v>43915</v>
      </c>
      <c r="D61" s="41" t="n">
        <v>43928</v>
      </c>
      <c r="E61" s="17" t="n">
        <v>987.8841</v>
      </c>
      <c r="F61" s="17" t="n">
        <v>998.7063</v>
      </c>
      <c r="G61" s="17" t="n">
        <v>8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227</v>
      </c>
      <c r="B62" s="16" t="s">
        <v>353</v>
      </c>
      <c r="C62" s="40" t="n">
        <v>43915</v>
      </c>
      <c r="D62" s="41" t="n">
        <v>43928</v>
      </c>
      <c r="E62" s="17" t="n">
        <v>987.8841</v>
      </c>
      <c r="F62" s="17" t="n">
        <v>998.906</v>
      </c>
      <c r="G62" s="17" t="n">
        <v>5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227</v>
      </c>
      <c r="B63" s="16" t="s">
        <v>353</v>
      </c>
      <c r="C63" s="40" t="n">
        <v>44344</v>
      </c>
      <c r="D63" s="41" t="n">
        <v>44362</v>
      </c>
      <c r="E63" s="17" t="n">
        <v>5518.765</v>
      </c>
      <c r="F63" s="17" t="n">
        <v>5616.305</v>
      </c>
      <c r="G63" s="17" t="n">
        <v>2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227</v>
      </c>
      <c r="B64" s="16" t="s">
        <v>353</v>
      </c>
      <c r="C64" s="40" t="n">
        <v>44344</v>
      </c>
      <c r="D64" s="41" t="n">
        <v>44362</v>
      </c>
      <c r="E64" s="17" t="n">
        <v>5518.76</v>
      </c>
      <c r="F64" s="17" t="n">
        <v>5616.305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227</v>
      </c>
      <c r="B65" s="16" t="s">
        <v>353</v>
      </c>
      <c r="C65" s="40" t="n">
        <v>44344</v>
      </c>
      <c r="D65" s="41" t="n">
        <v>44362</v>
      </c>
      <c r="E65" s="17" t="n">
        <v>5518.76</v>
      </c>
      <c r="F65" s="17" t="n">
        <v>5616.305</v>
      </c>
      <c r="G65" s="17" t="n">
        <v>3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227</v>
      </c>
      <c r="B66" s="16" t="s">
        <v>353</v>
      </c>
      <c r="C66" s="40" t="n">
        <v>44344</v>
      </c>
      <c r="D66" s="41" t="n">
        <v>44362</v>
      </c>
      <c r="E66" s="17" t="n">
        <v>5518.7575</v>
      </c>
      <c r="F66" s="17" t="n">
        <v>5616.305</v>
      </c>
      <c r="G66" s="17" t="n">
        <v>4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228</v>
      </c>
      <c r="B67" s="16" t="s">
        <v>383</v>
      </c>
      <c r="C67" s="40" t="n">
        <v>43917</v>
      </c>
      <c r="D67" s="41" t="n">
        <v>43921</v>
      </c>
      <c r="E67" s="17" t="n">
        <v>5.5038</v>
      </c>
      <c r="F67" s="17" t="n">
        <v>5.5761</v>
      </c>
      <c r="G67" s="17" t="n">
        <v>1900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228</v>
      </c>
      <c r="B68" s="16" t="s">
        <v>383</v>
      </c>
      <c r="C68" s="40" t="n">
        <v>43917</v>
      </c>
      <c r="D68" s="41" t="n">
        <v>43921</v>
      </c>
      <c r="E68" s="17" t="n">
        <v>5.4938</v>
      </c>
      <c r="F68" s="17" t="n">
        <v>5.5761</v>
      </c>
      <c r="G68" s="17" t="n">
        <v>5000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228</v>
      </c>
      <c r="B69" s="16" t="s">
        <v>383</v>
      </c>
      <c r="C69" s="40" t="n">
        <v>43917</v>
      </c>
      <c r="D69" s="41" t="n">
        <v>43921</v>
      </c>
      <c r="E69" s="17" t="n">
        <v>5.4938</v>
      </c>
      <c r="F69" s="17" t="n">
        <v>5.5962</v>
      </c>
      <c r="G69" s="17" t="n">
        <v>200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228</v>
      </c>
      <c r="B70" s="16" t="s">
        <v>383</v>
      </c>
      <c r="C70" s="40" t="n">
        <v>43917</v>
      </c>
      <c r="D70" s="41" t="n">
        <v>43921</v>
      </c>
      <c r="E70" s="17" t="n">
        <v>5.4938</v>
      </c>
      <c r="F70" s="17" t="n">
        <v>5.6161</v>
      </c>
      <c r="G70" s="17" t="n">
        <v>100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229</v>
      </c>
      <c r="B71" s="16" t="s">
        <v>384</v>
      </c>
      <c r="C71" s="40" t="n">
        <v>43920</v>
      </c>
      <c r="D71" s="41" t="n">
        <v>43921</v>
      </c>
      <c r="E71" s="17" t="n">
        <v>67.5568</v>
      </c>
      <c r="F71" s="17" t="n">
        <v>71.0107</v>
      </c>
      <c r="G71" s="17" t="n">
        <v>120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229</v>
      </c>
      <c r="B72" s="16" t="s">
        <v>384</v>
      </c>
      <c r="C72" s="40" t="n">
        <v>43920</v>
      </c>
      <c r="D72" s="41" t="n">
        <v>43921</v>
      </c>
      <c r="E72" s="17" t="n">
        <v>67.5568</v>
      </c>
      <c r="F72" s="17" t="n">
        <v>71.0108</v>
      </c>
      <c r="G72" s="17" t="n">
        <v>310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229</v>
      </c>
      <c r="B73" s="16" t="s">
        <v>384</v>
      </c>
      <c r="C73" s="40" t="n">
        <v>43920</v>
      </c>
      <c r="D73" s="41" t="n">
        <v>43921</v>
      </c>
      <c r="E73" s="17" t="n">
        <v>67.5467</v>
      </c>
      <c r="F73" s="17" t="n">
        <v>71.0108</v>
      </c>
      <c r="G73" s="17" t="n">
        <v>150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229</v>
      </c>
      <c r="B74" s="16" t="s">
        <v>384</v>
      </c>
      <c r="C74" s="40" t="n">
        <v>43920</v>
      </c>
      <c r="D74" s="41" t="n">
        <v>43921</v>
      </c>
      <c r="E74" s="17" t="n">
        <v>67.5468</v>
      </c>
      <c r="F74" s="17" t="n">
        <v>71.0108</v>
      </c>
      <c r="G74" s="17" t="n">
        <v>120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230</v>
      </c>
      <c r="B75" s="16" t="s">
        <v>385</v>
      </c>
      <c r="C75" s="40" t="n">
        <v>43921</v>
      </c>
      <c r="D75" s="41" t="n">
        <v>43930</v>
      </c>
      <c r="E75" s="17" t="n">
        <v>152.0053</v>
      </c>
      <c r="F75" s="17" t="n">
        <v>153.8933</v>
      </c>
      <c r="G75" s="17" t="n">
        <v>15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230</v>
      </c>
      <c r="B76" s="16" t="s">
        <v>385</v>
      </c>
      <c r="C76" s="40" t="n">
        <v>43921</v>
      </c>
      <c r="D76" s="41" t="n">
        <v>43930</v>
      </c>
      <c r="E76" s="17" t="n">
        <v>152.0053</v>
      </c>
      <c r="F76" s="17" t="n">
        <v>153.993</v>
      </c>
      <c r="G76" s="17" t="n">
        <v>10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230</v>
      </c>
      <c r="B77" s="16" t="s">
        <v>385</v>
      </c>
      <c r="C77" s="40" t="n">
        <v>43921</v>
      </c>
      <c r="D77" s="41" t="n">
        <v>43930</v>
      </c>
      <c r="E77" s="17" t="n">
        <v>152.0053</v>
      </c>
      <c r="F77" s="17" t="n">
        <v>153.99</v>
      </c>
      <c r="G77" s="17" t="n">
        <v>2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230</v>
      </c>
      <c r="B78" s="16" t="s">
        <v>385</v>
      </c>
      <c r="C78" s="40" t="n">
        <v>43921</v>
      </c>
      <c r="D78" s="41" t="n">
        <v>43930</v>
      </c>
      <c r="E78" s="17" t="n">
        <v>152.0053</v>
      </c>
      <c r="F78" s="17" t="n">
        <v>153.9932</v>
      </c>
      <c r="G78" s="17" t="n">
        <v>300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230</v>
      </c>
      <c r="B79" s="16" t="s">
        <v>385</v>
      </c>
      <c r="C79" s="40" t="n">
        <v>43921</v>
      </c>
      <c r="D79" s="41" t="n">
        <v>43930</v>
      </c>
      <c r="E79" s="17" t="n">
        <v>152.0053</v>
      </c>
      <c r="F79" s="17" t="n">
        <v>153.99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230</v>
      </c>
      <c r="B80" s="16" t="s">
        <v>385</v>
      </c>
      <c r="C80" s="40" t="n">
        <v>43921</v>
      </c>
      <c r="D80" s="41" t="n">
        <v>43930</v>
      </c>
      <c r="E80" s="17" t="n">
        <v>152.0053</v>
      </c>
      <c r="F80" s="17" t="n">
        <v>153.99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230</v>
      </c>
      <c r="B81" s="16" t="s">
        <v>385</v>
      </c>
      <c r="C81" s="40" t="n">
        <v>43921</v>
      </c>
      <c r="D81" s="41" t="n">
        <v>43930</v>
      </c>
      <c r="E81" s="17" t="n">
        <v>152.0053</v>
      </c>
      <c r="F81" s="17" t="n">
        <v>153.99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230</v>
      </c>
      <c r="B82" s="16" t="s">
        <v>385</v>
      </c>
      <c r="C82" s="40" t="n">
        <v>43921</v>
      </c>
      <c r="D82" s="41" t="n">
        <v>43930</v>
      </c>
      <c r="E82" s="17" t="n">
        <v>151.9067</v>
      </c>
      <c r="F82" s="17" t="n">
        <v>153.99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230</v>
      </c>
      <c r="B83" s="16" t="s">
        <v>385</v>
      </c>
      <c r="C83" s="40" t="n">
        <v>43921</v>
      </c>
      <c r="D83" s="41" t="n">
        <v>43930</v>
      </c>
      <c r="E83" s="17" t="n">
        <v>151.9067</v>
      </c>
      <c r="F83" s="17" t="n">
        <v>153.994</v>
      </c>
      <c r="G83" s="17" t="n">
        <v>5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231</v>
      </c>
      <c r="B84" s="16" t="s">
        <v>386</v>
      </c>
      <c r="C84" s="40" t="n">
        <v>43921</v>
      </c>
      <c r="D84" s="41" t="n">
        <v>43921</v>
      </c>
      <c r="E84" s="17" t="n">
        <v>67.3667</v>
      </c>
      <c r="F84" s="17" t="n">
        <v>68.1727</v>
      </c>
      <c r="G84" s="17" t="n">
        <v>180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231</v>
      </c>
      <c r="B85" s="16" t="s">
        <v>386</v>
      </c>
      <c r="C85" s="40" t="n">
        <v>43921</v>
      </c>
      <c r="D85" s="41" t="n">
        <v>43921</v>
      </c>
      <c r="E85" s="17" t="n">
        <v>67.3667</v>
      </c>
      <c r="F85" s="17" t="n">
        <v>68.1727</v>
      </c>
      <c r="G85" s="17" t="n">
        <v>410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231</v>
      </c>
      <c r="B86" s="16" t="s">
        <v>386</v>
      </c>
      <c r="C86" s="40" t="n">
        <v>43921</v>
      </c>
      <c r="D86" s="41" t="n">
        <v>43921</v>
      </c>
      <c r="E86" s="17" t="n">
        <v>67.347</v>
      </c>
      <c r="F86" s="17" t="n">
        <v>68.1727</v>
      </c>
      <c r="G86" s="17" t="n">
        <v>10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231</v>
      </c>
      <c r="B87" s="16" t="s">
        <v>386</v>
      </c>
      <c r="C87" s="40" t="n">
        <v>44127</v>
      </c>
      <c r="D87" s="41" t="n">
        <v>44186</v>
      </c>
      <c r="E87" s="17" t="n">
        <v>59.7214</v>
      </c>
      <c r="F87" s="17" t="n">
        <v>67.3533</v>
      </c>
      <c r="G87" s="17" t="n">
        <v>280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231</v>
      </c>
      <c r="B88" s="16" t="s">
        <v>386</v>
      </c>
      <c r="C88" s="40" t="n">
        <v>44127</v>
      </c>
      <c r="D88" s="41" t="n">
        <v>44186</v>
      </c>
      <c r="E88" s="17" t="n">
        <v>59.7214</v>
      </c>
      <c r="F88" s="17" t="n">
        <v>67.3733</v>
      </c>
      <c r="G88" s="17" t="n">
        <v>460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231</v>
      </c>
      <c r="B89" s="16" t="s">
        <v>386</v>
      </c>
      <c r="C89" s="40" t="n">
        <v>44127</v>
      </c>
      <c r="D89" s="41" t="n">
        <v>44186</v>
      </c>
      <c r="E89" s="17" t="n">
        <v>59.7212</v>
      </c>
      <c r="F89" s="17" t="n">
        <v>67.3733</v>
      </c>
      <c r="G89" s="17" t="n">
        <v>40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231</v>
      </c>
      <c r="B90" s="16" t="s">
        <v>386</v>
      </c>
      <c r="C90" s="40" t="n">
        <v>44307</v>
      </c>
      <c r="D90" s="41" t="n">
        <v>44309</v>
      </c>
      <c r="E90" s="17" t="n">
        <v>63.8442</v>
      </c>
      <c r="F90" s="17" t="n">
        <v>64.4553</v>
      </c>
      <c r="G90" s="17" t="n">
        <v>520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231</v>
      </c>
      <c r="B91" s="16" t="s">
        <v>386</v>
      </c>
      <c r="C91" s="40" t="n">
        <v>44307</v>
      </c>
      <c r="D91" s="41" t="n">
        <v>44309</v>
      </c>
      <c r="E91" s="17" t="n">
        <v>63.8442</v>
      </c>
      <c r="F91" s="17" t="n">
        <v>64.4553</v>
      </c>
      <c r="G91" s="17" t="n">
        <v>160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231</v>
      </c>
      <c r="B92" s="16" t="s">
        <v>386</v>
      </c>
      <c r="C92" s="40" t="n">
        <v>44307</v>
      </c>
      <c r="D92" s="41" t="n">
        <v>44309</v>
      </c>
      <c r="E92" s="17" t="n">
        <v>63.8442</v>
      </c>
      <c r="F92" s="17" t="n">
        <v>64.4553</v>
      </c>
      <c r="G92" s="17" t="n">
        <v>720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231</v>
      </c>
      <c r="B93" s="16" t="s">
        <v>386</v>
      </c>
      <c r="C93" s="40" t="n">
        <v>44307</v>
      </c>
      <c r="D93" s="41" t="n">
        <v>44309</v>
      </c>
      <c r="E93" s="17" t="n">
        <v>63.844</v>
      </c>
      <c r="F93" s="17" t="n">
        <v>64.4553</v>
      </c>
      <c r="G93" s="17" t="n">
        <v>10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231</v>
      </c>
      <c r="B94" s="16" t="s">
        <v>386</v>
      </c>
      <c r="C94" s="40" t="n">
        <v>44307</v>
      </c>
      <c r="D94" s="41" t="n">
        <v>44309</v>
      </c>
      <c r="E94" s="17" t="n">
        <v>63.8442</v>
      </c>
      <c r="F94" s="17" t="n">
        <v>64.4553</v>
      </c>
      <c r="G94" s="17" t="n">
        <v>50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231</v>
      </c>
      <c r="B95" s="16" t="s">
        <v>386</v>
      </c>
      <c r="C95" s="40" t="n">
        <v>44307</v>
      </c>
      <c r="D95" s="41" t="n">
        <v>44309</v>
      </c>
      <c r="E95" s="17" t="n">
        <v>63.824</v>
      </c>
      <c r="F95" s="17" t="n">
        <v>64.4553</v>
      </c>
      <c r="G95" s="17" t="n">
        <v>10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232</v>
      </c>
      <c r="B96" s="16" t="s">
        <v>387</v>
      </c>
      <c r="C96" s="40" t="n">
        <v>43921</v>
      </c>
      <c r="D96" s="41" t="n">
        <v>43927</v>
      </c>
      <c r="E96" s="17" t="n">
        <v>0.3402</v>
      </c>
      <c r="F96" s="17" t="n">
        <v>0.3333</v>
      </c>
      <c r="G96" s="17" t="n">
        <v>17000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232</v>
      </c>
      <c r="B97" s="16" t="s">
        <v>387</v>
      </c>
      <c r="C97" s="40" t="n">
        <v>43921</v>
      </c>
      <c r="D97" s="41" t="n">
        <v>43934</v>
      </c>
      <c r="E97" s="17" t="n">
        <v>0.3402</v>
      </c>
      <c r="F97" s="17" t="n">
        <v>0.3428</v>
      </c>
      <c r="G97" s="17" t="n">
        <v>2000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232</v>
      </c>
      <c r="B98" s="16" t="s">
        <v>387</v>
      </c>
      <c r="C98" s="40" t="n">
        <v>43921</v>
      </c>
      <c r="D98" s="41" t="n">
        <v>43934</v>
      </c>
      <c r="E98" s="17" t="n">
        <v>0.3402</v>
      </c>
      <c r="F98" s="17" t="n">
        <v>0.3428</v>
      </c>
      <c r="G98" s="17" t="n">
        <v>17000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232</v>
      </c>
      <c r="B99" s="16" t="s">
        <v>387</v>
      </c>
      <c r="C99" s="40" t="n">
        <v>43921</v>
      </c>
      <c r="D99" s="41" t="n">
        <v>43934</v>
      </c>
      <c r="E99" s="17" t="n">
        <v>0.3382</v>
      </c>
      <c r="F99" s="17" t="n">
        <v>0.3428</v>
      </c>
      <c r="G99" s="17" t="n">
        <v>3000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232</v>
      </c>
      <c r="B100" s="16" t="s">
        <v>387</v>
      </c>
      <c r="C100" s="40" t="n">
        <v>43921</v>
      </c>
      <c r="D100" s="41" t="n">
        <v>43934</v>
      </c>
      <c r="E100" s="17" t="n">
        <v>0.3377</v>
      </c>
      <c r="F100" s="17" t="n">
        <v>0.3428</v>
      </c>
      <c r="G100" s="17" t="n">
        <v>9000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232</v>
      </c>
      <c r="B101" s="16" t="s">
        <v>387</v>
      </c>
      <c r="C101" s="40" t="n">
        <v>43921</v>
      </c>
      <c r="D101" s="41" t="n">
        <v>43934</v>
      </c>
      <c r="E101" s="17" t="n">
        <v>0.3352</v>
      </c>
      <c r="F101" s="17" t="n">
        <v>0.3428</v>
      </c>
      <c r="G101" s="17" t="n">
        <v>5000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232</v>
      </c>
      <c r="B102" s="16" t="s">
        <v>387</v>
      </c>
      <c r="C102" s="40" t="n">
        <v>43921</v>
      </c>
      <c r="D102" s="41" t="n">
        <v>43934</v>
      </c>
      <c r="E102" s="17" t="n">
        <v>0.3332</v>
      </c>
      <c r="F102" s="17" t="n">
        <v>0.3428</v>
      </c>
      <c r="G102" s="17" t="n">
        <v>5000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232</v>
      </c>
      <c r="B103" s="16" t="s">
        <v>387</v>
      </c>
      <c r="C103" s="40" t="n">
        <v>43921</v>
      </c>
      <c r="D103" s="41" t="n">
        <v>43934</v>
      </c>
      <c r="E103" s="17" t="n">
        <v>0.3332</v>
      </c>
      <c r="F103" s="17" t="n">
        <v>0.3428</v>
      </c>
      <c r="G103" s="17" t="n">
        <v>4000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232</v>
      </c>
      <c r="B104" s="16" t="s">
        <v>387</v>
      </c>
      <c r="C104" s="40" t="n">
        <v>43921</v>
      </c>
      <c r="D104" s="41" t="n">
        <v>43934</v>
      </c>
      <c r="E104" s="17" t="n">
        <v>0.3282</v>
      </c>
      <c r="F104" s="17" t="n">
        <v>0.3428</v>
      </c>
      <c r="G104" s="17" t="n">
        <v>2000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232</v>
      </c>
      <c r="B105" s="16" t="s">
        <v>387</v>
      </c>
      <c r="C105" s="40" t="n">
        <v>43921</v>
      </c>
      <c r="D105" s="41" t="n">
        <v>43934</v>
      </c>
      <c r="E105" s="17" t="n">
        <v>0.3262</v>
      </c>
      <c r="F105" s="17" t="n">
        <v>0.3428</v>
      </c>
      <c r="G105" s="17" t="n">
        <v>20000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232</v>
      </c>
      <c r="B106" s="16" t="s">
        <v>387</v>
      </c>
      <c r="C106" s="40" t="n">
        <v>43921</v>
      </c>
      <c r="D106" s="41" t="n">
        <v>43934</v>
      </c>
      <c r="E106" s="17" t="n">
        <v>0.3257</v>
      </c>
      <c r="F106" s="17" t="n">
        <v>0.3428</v>
      </c>
      <c r="G106" s="17" t="n">
        <v>42000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233</v>
      </c>
      <c r="B107" s="16" t="s">
        <v>357</v>
      </c>
      <c r="C107" s="40" t="n">
        <v>43930</v>
      </c>
      <c r="D107" s="41" t="n">
        <v>44056</v>
      </c>
      <c r="E107" s="17" t="n">
        <v>235.163</v>
      </c>
      <c r="F107" s="17" t="n">
        <v>233.339</v>
      </c>
      <c r="G107" s="17" t="n">
        <v>10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233</v>
      </c>
      <c r="B108" s="16" t="s">
        <v>357</v>
      </c>
      <c r="C108" s="40" t="n">
        <v>43930</v>
      </c>
      <c r="D108" s="41" t="n">
        <v>44056</v>
      </c>
      <c r="E108" s="17" t="n">
        <v>235.1629</v>
      </c>
      <c r="F108" s="17" t="n">
        <v>233.339</v>
      </c>
      <c r="G108" s="17" t="n">
        <v>10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233</v>
      </c>
      <c r="B109" s="16" t="s">
        <v>357</v>
      </c>
      <c r="C109" s="40" t="n">
        <v>43930</v>
      </c>
      <c r="D109" s="41" t="n">
        <v>44056</v>
      </c>
      <c r="E109" s="17" t="n">
        <v>235.1629</v>
      </c>
      <c r="F109" s="17" t="n">
        <v>233.838</v>
      </c>
      <c r="G109" s="17" t="n">
        <v>10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233</v>
      </c>
      <c r="B110" s="16" t="s">
        <v>357</v>
      </c>
      <c r="C110" s="40" t="n">
        <v>43930</v>
      </c>
      <c r="D110" s="41" t="n">
        <v>44056</v>
      </c>
      <c r="E110" s="17" t="n">
        <v>235.1629</v>
      </c>
      <c r="F110" s="17" t="n">
        <v>233.838</v>
      </c>
      <c r="G110" s="17" t="n">
        <v>10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233</v>
      </c>
      <c r="B111" s="16" t="s">
        <v>357</v>
      </c>
      <c r="C111" s="40" t="n">
        <v>43930</v>
      </c>
      <c r="D111" s="41" t="n">
        <v>44056</v>
      </c>
      <c r="E111" s="17" t="n">
        <v>235.1629</v>
      </c>
      <c r="F111" s="17" t="n">
        <v>234.337</v>
      </c>
      <c r="G111" s="17" t="n">
        <v>10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233</v>
      </c>
      <c r="B112" s="16" t="s">
        <v>357</v>
      </c>
      <c r="C112" s="40" t="n">
        <v>43930</v>
      </c>
      <c r="D112" s="41" t="n">
        <v>44056</v>
      </c>
      <c r="E112" s="17" t="n">
        <v>235.1629</v>
      </c>
      <c r="F112" s="17" t="n">
        <v>234.837</v>
      </c>
      <c r="G112" s="17" t="n">
        <v>10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233</v>
      </c>
      <c r="B113" s="16" t="s">
        <v>357</v>
      </c>
      <c r="C113" s="40" t="n">
        <v>43930</v>
      </c>
      <c r="D113" s="41" t="n">
        <v>44056</v>
      </c>
      <c r="E113" s="17" t="n">
        <v>235.1629</v>
      </c>
      <c r="F113" s="17" t="n">
        <v>234.837</v>
      </c>
      <c r="G113" s="17" t="n">
        <v>10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233</v>
      </c>
      <c r="B114" s="16" t="s">
        <v>357</v>
      </c>
      <c r="C114" s="40" t="n">
        <v>43930</v>
      </c>
      <c r="D114" s="41" t="n">
        <v>44056</v>
      </c>
      <c r="E114" s="17" t="n">
        <v>235.1629</v>
      </c>
      <c r="F114" s="17" t="n">
        <v>235.8363</v>
      </c>
      <c r="G114" s="17" t="n">
        <v>60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233</v>
      </c>
      <c r="B115" s="16" t="s">
        <v>357</v>
      </c>
      <c r="C115" s="40" t="n">
        <v>43930</v>
      </c>
      <c r="D115" s="41" t="n">
        <v>44056</v>
      </c>
      <c r="E115" s="17" t="n">
        <v>235.1629</v>
      </c>
      <c r="F115" s="17" t="n">
        <v>235.836</v>
      </c>
      <c r="G115" s="17" t="n">
        <v>10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233</v>
      </c>
      <c r="B116" s="16" t="s">
        <v>357</v>
      </c>
      <c r="C116" s="40" t="n">
        <v>43930</v>
      </c>
      <c r="D116" s="41" t="n">
        <v>44056</v>
      </c>
      <c r="E116" s="17" t="n">
        <v>235.1629</v>
      </c>
      <c r="F116" s="17" t="n">
        <v>236.836</v>
      </c>
      <c r="G116" s="17" t="n">
        <v>10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233</v>
      </c>
      <c r="B117" s="16" t="s">
        <v>357</v>
      </c>
      <c r="C117" s="40" t="n">
        <v>43930</v>
      </c>
      <c r="D117" s="41" t="n">
        <v>44056</v>
      </c>
      <c r="E117" s="17" t="n">
        <v>235.1629</v>
      </c>
      <c r="F117" s="17" t="n">
        <v>236.8358</v>
      </c>
      <c r="G117" s="17" t="n">
        <v>30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233</v>
      </c>
      <c r="B118" s="16" t="s">
        <v>357</v>
      </c>
      <c r="C118" s="40" t="n">
        <v>43930</v>
      </c>
      <c r="D118" s="41" t="n">
        <v>44056</v>
      </c>
      <c r="E118" s="17" t="n">
        <v>234.1623</v>
      </c>
      <c r="F118" s="17" t="n">
        <v>236.8358</v>
      </c>
      <c r="G118" s="17" t="n">
        <v>10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233</v>
      </c>
      <c r="B119" s="16" t="s">
        <v>357</v>
      </c>
      <c r="C119" s="40" t="n">
        <v>43930</v>
      </c>
      <c r="D119" s="41" t="n">
        <v>44056</v>
      </c>
      <c r="E119" s="17" t="n">
        <v>234.1623</v>
      </c>
      <c r="F119" s="17" t="n">
        <v>237.336</v>
      </c>
      <c r="G119" s="17" t="n">
        <v>10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233</v>
      </c>
      <c r="B120" s="16" t="s">
        <v>357</v>
      </c>
      <c r="C120" s="40" t="n">
        <v>43930</v>
      </c>
      <c r="D120" s="41" t="n">
        <v>44056</v>
      </c>
      <c r="E120" s="17" t="n">
        <v>234.1623</v>
      </c>
      <c r="F120" s="17" t="n">
        <v>237.335</v>
      </c>
      <c r="G120" s="17" t="n">
        <v>10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234</v>
      </c>
      <c r="B121" s="16" t="s">
        <v>388</v>
      </c>
      <c r="C121" s="40" t="n">
        <v>43934</v>
      </c>
      <c r="D121" s="41" t="n">
        <v>43944</v>
      </c>
      <c r="E121" s="17" t="n">
        <v>8.5259</v>
      </c>
      <c r="F121" s="17" t="n">
        <v>8.639</v>
      </c>
      <c r="G121" s="17" t="n">
        <v>4700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234</v>
      </c>
      <c r="B122" s="16" t="s">
        <v>388</v>
      </c>
      <c r="C122" s="40" t="n">
        <v>43934</v>
      </c>
      <c r="D122" s="41" t="n">
        <v>43944</v>
      </c>
      <c r="E122" s="17" t="n">
        <v>8.5209</v>
      </c>
      <c r="F122" s="17" t="n">
        <v>8.639</v>
      </c>
      <c r="G122" s="17" t="n">
        <v>300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59</v>
      </c>
      <c r="B123" s="16" t="s">
        <v>60</v>
      </c>
      <c r="C123" s="40" t="n">
        <v>43934</v>
      </c>
      <c r="D123" s="41" t="n">
        <v>43993</v>
      </c>
      <c r="E123" s="17" t="n">
        <v>130.1702</v>
      </c>
      <c r="F123" s="17" t="n">
        <v>135.7059</v>
      </c>
      <c r="G123" s="17" t="n">
        <v>280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59</v>
      </c>
      <c r="B124" s="16" t="s">
        <v>60</v>
      </c>
      <c r="C124" s="40" t="n">
        <v>43934</v>
      </c>
      <c r="D124" s="41" t="n">
        <v>43993</v>
      </c>
      <c r="E124" s="17" t="n">
        <v>130.1702</v>
      </c>
      <c r="F124" s="17" t="n">
        <v>135.707</v>
      </c>
      <c r="G124" s="17" t="n">
        <v>10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59</v>
      </c>
      <c r="B125" s="16" t="s">
        <v>60</v>
      </c>
      <c r="C125" s="40" t="n">
        <v>43934</v>
      </c>
      <c r="D125" s="41" t="n">
        <v>43993</v>
      </c>
      <c r="E125" s="17" t="n">
        <v>130.1702</v>
      </c>
      <c r="F125" s="17" t="n">
        <v>135.706</v>
      </c>
      <c r="G125" s="17" t="n">
        <v>40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59</v>
      </c>
      <c r="B126" s="16" t="s">
        <v>60</v>
      </c>
      <c r="C126" s="40" t="n">
        <v>44042</v>
      </c>
      <c r="D126" s="41" t="n">
        <v>44075</v>
      </c>
      <c r="E126" s="17" t="n">
        <v>143.46</v>
      </c>
      <c r="F126" s="17" t="n">
        <v>152.495</v>
      </c>
      <c r="G126" s="17" t="n">
        <v>10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59</v>
      </c>
      <c r="B127" s="16" t="s">
        <v>60</v>
      </c>
      <c r="C127" s="40" t="n">
        <v>44042</v>
      </c>
      <c r="D127" s="41" t="n">
        <v>44075</v>
      </c>
      <c r="E127" s="17" t="n">
        <v>143.4593</v>
      </c>
      <c r="F127" s="17" t="n">
        <v>152.495</v>
      </c>
      <c r="G127" s="17" t="n">
        <v>10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59</v>
      </c>
      <c r="B128" s="16" t="s">
        <v>60</v>
      </c>
      <c r="C128" s="40" t="n">
        <v>44042</v>
      </c>
      <c r="D128" s="41" t="n">
        <v>44075</v>
      </c>
      <c r="E128" s="17" t="n">
        <v>143.4593</v>
      </c>
      <c r="F128" s="17" t="n">
        <v>152.5142</v>
      </c>
      <c r="G128" s="17" t="n">
        <v>50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59</v>
      </c>
      <c r="B129" s="16" t="s">
        <v>60</v>
      </c>
      <c r="C129" s="40" t="n">
        <v>44042</v>
      </c>
      <c r="D129" s="41" t="n">
        <v>44075</v>
      </c>
      <c r="E129" s="17" t="n">
        <v>143.4593</v>
      </c>
      <c r="F129" s="17" t="n">
        <v>152.534</v>
      </c>
      <c r="G129" s="17" t="n">
        <v>10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59</v>
      </c>
      <c r="B130" s="16" t="s">
        <v>60</v>
      </c>
      <c r="C130" s="40" t="n">
        <v>44042</v>
      </c>
      <c r="D130" s="41" t="n">
        <v>44075</v>
      </c>
      <c r="E130" s="17" t="n">
        <v>143.4593</v>
      </c>
      <c r="F130" s="17" t="n">
        <v>152.5542</v>
      </c>
      <c r="G130" s="17" t="n">
        <v>280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59</v>
      </c>
      <c r="B131" s="16" t="s">
        <v>60</v>
      </c>
      <c r="C131" s="40" t="n">
        <v>44042</v>
      </c>
      <c r="D131" s="41" t="n">
        <v>44075</v>
      </c>
      <c r="E131" s="17" t="n">
        <v>143.479</v>
      </c>
      <c r="F131" s="17" t="n">
        <v>152.5542</v>
      </c>
      <c r="G131" s="17" t="n">
        <v>20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59</v>
      </c>
      <c r="B132" s="16" t="s">
        <v>60</v>
      </c>
      <c r="C132" s="40" t="n">
        <v>44251</v>
      </c>
      <c r="D132" s="41" t="n">
        <v>44253</v>
      </c>
      <c r="E132" s="17" t="n">
        <v>211.0461</v>
      </c>
      <c r="F132" s="17" t="n">
        <v>215.2707</v>
      </c>
      <c r="G132" s="17" t="n">
        <v>90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59</v>
      </c>
      <c r="B133" s="16" t="s">
        <v>60</v>
      </c>
      <c r="C133" s="40" t="n">
        <v>44251</v>
      </c>
      <c r="D133" s="41" t="n">
        <v>44253</v>
      </c>
      <c r="E133" s="17" t="n">
        <v>211.0461</v>
      </c>
      <c r="F133" s="17" t="n">
        <v>215.2706</v>
      </c>
      <c r="G133" s="17" t="n">
        <v>50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59</v>
      </c>
      <c r="B134" s="16" t="s">
        <v>60</v>
      </c>
      <c r="C134" s="40" t="n">
        <v>44251</v>
      </c>
      <c r="D134" s="41" t="n">
        <v>44253</v>
      </c>
      <c r="E134" s="17" t="n">
        <v>211.0461</v>
      </c>
      <c r="F134" s="17" t="n">
        <v>215.3906</v>
      </c>
      <c r="G134" s="17" t="n">
        <v>80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59</v>
      </c>
      <c r="B135" s="16" t="s">
        <v>60</v>
      </c>
      <c r="C135" s="40" t="n">
        <v>44251</v>
      </c>
      <c r="D135" s="41" t="n">
        <v>44253</v>
      </c>
      <c r="E135" s="17" t="n">
        <v>211.025</v>
      </c>
      <c r="F135" s="17" t="n">
        <v>215.3906</v>
      </c>
      <c r="G135" s="17" t="n">
        <v>10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235</v>
      </c>
      <c r="B136" s="16" t="s">
        <v>389</v>
      </c>
      <c r="C136" s="40" t="n">
        <v>43936</v>
      </c>
      <c r="D136" s="41" t="n">
        <v>43937</v>
      </c>
      <c r="E136" s="17" t="n">
        <v>0.5819</v>
      </c>
      <c r="F136" s="17" t="n">
        <v>0.5867</v>
      </c>
      <c r="G136" s="17" t="n">
        <v>33000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235</v>
      </c>
      <c r="B137" s="16" t="s">
        <v>389</v>
      </c>
      <c r="C137" s="40" t="n">
        <v>43936</v>
      </c>
      <c r="D137" s="41" t="n">
        <v>43937</v>
      </c>
      <c r="E137" s="17" t="n">
        <v>0.5819</v>
      </c>
      <c r="F137" s="17" t="n">
        <v>0.5867</v>
      </c>
      <c r="G137" s="17" t="n">
        <v>2000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235</v>
      </c>
      <c r="B138" s="16" t="s">
        <v>389</v>
      </c>
      <c r="C138" s="40" t="n">
        <v>43936</v>
      </c>
      <c r="D138" s="41" t="n">
        <v>43937</v>
      </c>
      <c r="E138" s="17" t="n">
        <v>0.5819</v>
      </c>
      <c r="F138" s="17" t="n">
        <v>0.5867</v>
      </c>
      <c r="G138" s="17" t="n">
        <v>5000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235</v>
      </c>
      <c r="B139" s="16" t="s">
        <v>389</v>
      </c>
      <c r="C139" s="40" t="n">
        <v>43936</v>
      </c>
      <c r="D139" s="41" t="n">
        <v>43937</v>
      </c>
      <c r="E139" s="17" t="n">
        <v>0.5819</v>
      </c>
      <c r="F139" s="17" t="n">
        <v>0.5867</v>
      </c>
      <c r="G139" s="17" t="n">
        <v>1000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235</v>
      </c>
      <c r="B140" s="16" t="s">
        <v>389</v>
      </c>
      <c r="C140" s="40" t="n">
        <v>43936</v>
      </c>
      <c r="D140" s="41" t="n">
        <v>43937</v>
      </c>
      <c r="E140" s="17" t="n">
        <v>0.5819</v>
      </c>
      <c r="F140" s="17" t="n">
        <v>0.5867</v>
      </c>
      <c r="G140" s="17" t="n">
        <v>10000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235</v>
      </c>
      <c r="B141" s="16" t="s">
        <v>389</v>
      </c>
      <c r="C141" s="40" t="n">
        <v>43936</v>
      </c>
      <c r="D141" s="41" t="n">
        <v>43937</v>
      </c>
      <c r="E141" s="17" t="n">
        <v>0.5819</v>
      </c>
      <c r="F141" s="17" t="n">
        <v>0.5868</v>
      </c>
      <c r="G141" s="17" t="n">
        <v>16000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235</v>
      </c>
      <c r="B142" s="16" t="s">
        <v>389</v>
      </c>
      <c r="C142" s="40" t="n">
        <v>43936</v>
      </c>
      <c r="D142" s="41" t="n">
        <v>43937</v>
      </c>
      <c r="E142" s="17" t="n">
        <v>0.5819</v>
      </c>
      <c r="F142" s="17" t="n">
        <v>0.5868</v>
      </c>
      <c r="G142" s="17" t="n">
        <v>8000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235</v>
      </c>
      <c r="B143" s="16" t="s">
        <v>389</v>
      </c>
      <c r="C143" s="40" t="n">
        <v>43936</v>
      </c>
      <c r="D143" s="41" t="n">
        <v>43937</v>
      </c>
      <c r="E143" s="17" t="n">
        <v>0.5819</v>
      </c>
      <c r="F143" s="17" t="n">
        <v>0.5868</v>
      </c>
      <c r="G143" s="17" t="n">
        <v>12000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235</v>
      </c>
      <c r="B144" s="16" t="s">
        <v>389</v>
      </c>
      <c r="C144" s="40" t="n">
        <v>43936</v>
      </c>
      <c r="D144" s="41" t="n">
        <v>43937</v>
      </c>
      <c r="E144" s="17" t="n">
        <v>0.5819</v>
      </c>
      <c r="F144" s="17" t="n">
        <v>0.5869</v>
      </c>
      <c r="G144" s="17" t="n">
        <v>6000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236</v>
      </c>
      <c r="B145" s="16" t="s">
        <v>390</v>
      </c>
      <c r="C145" s="40" t="n">
        <v>43937</v>
      </c>
      <c r="D145" s="41" t="n">
        <v>43938</v>
      </c>
      <c r="E145" s="17" t="n">
        <v>9.2064</v>
      </c>
      <c r="F145" s="17" t="n">
        <v>9.5184</v>
      </c>
      <c r="G145" s="17" t="n">
        <v>800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236</v>
      </c>
      <c r="B146" s="16" t="s">
        <v>390</v>
      </c>
      <c r="C146" s="40" t="n">
        <v>43937</v>
      </c>
      <c r="D146" s="41" t="n">
        <v>43938</v>
      </c>
      <c r="E146" s="17" t="n">
        <v>9.2014</v>
      </c>
      <c r="F146" s="17" t="n">
        <v>9.5184</v>
      </c>
      <c r="G146" s="17" t="n">
        <v>1000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236</v>
      </c>
      <c r="B147" s="16" t="s">
        <v>390</v>
      </c>
      <c r="C147" s="40" t="n">
        <v>43937</v>
      </c>
      <c r="D147" s="41" t="n">
        <v>43938</v>
      </c>
      <c r="E147" s="17" t="n">
        <v>9.2014</v>
      </c>
      <c r="F147" s="17" t="n">
        <v>9.5184</v>
      </c>
      <c r="G147" s="17" t="n">
        <v>1000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236</v>
      </c>
      <c r="B148" s="16" t="s">
        <v>390</v>
      </c>
      <c r="C148" s="40" t="n">
        <v>43937</v>
      </c>
      <c r="D148" s="41" t="n">
        <v>43938</v>
      </c>
      <c r="E148" s="17" t="n">
        <v>9.2014</v>
      </c>
      <c r="F148" s="17" t="n">
        <v>9.5184</v>
      </c>
      <c r="G148" s="17" t="n">
        <v>1000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236</v>
      </c>
      <c r="B149" s="16" t="s">
        <v>390</v>
      </c>
      <c r="C149" s="40" t="n">
        <v>43937</v>
      </c>
      <c r="D149" s="41" t="n">
        <v>43938</v>
      </c>
      <c r="E149" s="17" t="n">
        <v>9.1964</v>
      </c>
      <c r="F149" s="17" t="n">
        <v>9.5184</v>
      </c>
      <c r="G149" s="17" t="n">
        <v>200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236</v>
      </c>
      <c r="B150" s="16" t="s">
        <v>390</v>
      </c>
      <c r="C150" s="40" t="n">
        <v>43937</v>
      </c>
      <c r="D150" s="41" t="n">
        <v>43938</v>
      </c>
      <c r="E150" s="17" t="n">
        <v>9.1964</v>
      </c>
      <c r="F150" s="17" t="n">
        <v>9.5184</v>
      </c>
      <c r="G150" s="17" t="n">
        <v>500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236</v>
      </c>
      <c r="B151" s="16" t="s">
        <v>390</v>
      </c>
      <c r="C151" s="40" t="n">
        <v>43937</v>
      </c>
      <c r="D151" s="41" t="n">
        <v>43938</v>
      </c>
      <c r="E151" s="17" t="n">
        <v>9.1964</v>
      </c>
      <c r="F151" s="17" t="n">
        <v>9.5184</v>
      </c>
      <c r="G151" s="17" t="n">
        <v>900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236</v>
      </c>
      <c r="B152" s="16" t="s">
        <v>390</v>
      </c>
      <c r="C152" s="40" t="n">
        <v>43937</v>
      </c>
      <c r="D152" s="41" t="n">
        <v>43938</v>
      </c>
      <c r="E152" s="17" t="n">
        <v>9.1964</v>
      </c>
      <c r="F152" s="17" t="n">
        <v>9.5933</v>
      </c>
      <c r="G152" s="17" t="n">
        <v>300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236</v>
      </c>
      <c r="B153" s="16" t="s">
        <v>390</v>
      </c>
      <c r="C153" s="40" t="n">
        <v>43937</v>
      </c>
      <c r="D153" s="41" t="n">
        <v>43938</v>
      </c>
      <c r="E153" s="17" t="n">
        <v>9.1964</v>
      </c>
      <c r="F153" s="17" t="n">
        <v>9.5933</v>
      </c>
      <c r="G153" s="17" t="n">
        <v>100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236</v>
      </c>
      <c r="B154" s="16" t="s">
        <v>390</v>
      </c>
      <c r="C154" s="40" t="n">
        <v>43937</v>
      </c>
      <c r="D154" s="41" t="n">
        <v>43938</v>
      </c>
      <c r="E154" s="17" t="n">
        <v>9.1864</v>
      </c>
      <c r="F154" s="17" t="n">
        <v>9.5933</v>
      </c>
      <c r="G154" s="17" t="n">
        <v>100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237</v>
      </c>
      <c r="B155" s="16" t="s">
        <v>358</v>
      </c>
      <c r="C155" s="40" t="n">
        <v>43938</v>
      </c>
      <c r="D155" s="41" t="n">
        <v>43942</v>
      </c>
      <c r="E155" s="17" t="n">
        <v>11691.095</v>
      </c>
      <c r="F155" s="17" t="n">
        <v>11804.32</v>
      </c>
      <c r="G155" s="17" t="n">
        <v>2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237</v>
      </c>
      <c r="B156" s="16" t="s">
        <v>358</v>
      </c>
      <c r="C156" s="40" t="n">
        <v>43938</v>
      </c>
      <c r="D156" s="41" t="n">
        <v>43942</v>
      </c>
      <c r="E156" s="17" t="n">
        <v>11690.595</v>
      </c>
      <c r="F156" s="17" t="n">
        <v>11804.815</v>
      </c>
      <c r="G156" s="17" t="n">
        <v>2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237</v>
      </c>
      <c r="B157" s="16" t="s">
        <v>358</v>
      </c>
      <c r="C157" s="40" t="n">
        <v>44022</v>
      </c>
      <c r="D157" s="41" t="n">
        <v>44098</v>
      </c>
      <c r="E157" s="17" t="n">
        <v>13268.19</v>
      </c>
      <c r="F157" s="17" t="n">
        <v>15869.4925</v>
      </c>
      <c r="G157" s="17" t="n">
        <v>1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237</v>
      </c>
      <c r="B158" s="16" t="s">
        <v>358</v>
      </c>
      <c r="C158" s="40" t="n">
        <v>44022</v>
      </c>
      <c r="D158" s="41" t="n">
        <v>44098</v>
      </c>
      <c r="E158" s="17" t="n">
        <v>13266.18</v>
      </c>
      <c r="F158" s="17" t="n">
        <v>15869.4925</v>
      </c>
      <c r="G158" s="17" t="n">
        <v>1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237</v>
      </c>
      <c r="B159" s="16" t="s">
        <v>358</v>
      </c>
      <c r="C159" s="40" t="n">
        <v>44022</v>
      </c>
      <c r="D159" s="41" t="n">
        <v>44098</v>
      </c>
      <c r="E159" s="17" t="n">
        <v>13265.69</v>
      </c>
      <c r="F159" s="17" t="n">
        <v>15869.4925</v>
      </c>
      <c r="G159" s="17" t="n">
        <v>2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237</v>
      </c>
      <c r="B160" s="16" t="s">
        <v>358</v>
      </c>
      <c r="C160" s="40" t="n">
        <v>44179</v>
      </c>
      <c r="D160" s="41" t="n">
        <v>44181</v>
      </c>
      <c r="E160" s="17" t="n">
        <v>14314.4125</v>
      </c>
      <c r="F160" s="17" t="n">
        <v>14635.85</v>
      </c>
      <c r="G160" s="17" t="n">
        <v>4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237</v>
      </c>
      <c r="B161" s="16" t="s">
        <v>358</v>
      </c>
      <c r="C161" s="40" t="n">
        <v>44179</v>
      </c>
      <c r="D161" s="41" t="n">
        <v>44181</v>
      </c>
      <c r="E161" s="17" t="n">
        <v>14315.41</v>
      </c>
      <c r="F161" s="17" t="n">
        <v>14639.85</v>
      </c>
      <c r="G161" s="17" t="n">
        <v>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238</v>
      </c>
      <c r="B162" s="16" t="s">
        <v>356</v>
      </c>
      <c r="C162" s="40" t="n">
        <v>43942</v>
      </c>
      <c r="D162" s="41" t="n">
        <v>44074</v>
      </c>
      <c r="E162" s="17" t="n">
        <v>3116.1583</v>
      </c>
      <c r="F162" s="17" t="n">
        <v>4586.82</v>
      </c>
      <c r="G162" s="17" t="n">
        <v>10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238</v>
      </c>
      <c r="B163" s="16" t="s">
        <v>356</v>
      </c>
      <c r="C163" s="40" t="n">
        <v>43942</v>
      </c>
      <c r="D163" s="41" t="n">
        <v>44074</v>
      </c>
      <c r="E163" s="17" t="n">
        <v>3116.1583</v>
      </c>
      <c r="F163" s="17" t="n">
        <v>4586.82</v>
      </c>
      <c r="G163" s="17" t="n">
        <v>8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238</v>
      </c>
      <c r="B164" s="16" t="s">
        <v>356</v>
      </c>
      <c r="C164" s="40" t="n">
        <v>44298</v>
      </c>
      <c r="D164" s="41" t="n">
        <v>44313</v>
      </c>
      <c r="E164" s="17" t="n">
        <v>5175.5842</v>
      </c>
      <c r="F164" s="17" t="n">
        <v>5248.8583</v>
      </c>
      <c r="G164" s="17" t="n">
        <v>6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238</v>
      </c>
      <c r="B165" s="16" t="s">
        <v>356</v>
      </c>
      <c r="C165" s="40" t="n">
        <v>44298</v>
      </c>
      <c r="D165" s="41" t="n">
        <v>44313</v>
      </c>
      <c r="E165" s="17" t="n">
        <v>5175.5842</v>
      </c>
      <c r="F165" s="17" t="n">
        <v>5248.86</v>
      </c>
      <c r="G165" s="17" t="n">
        <v>6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238</v>
      </c>
      <c r="B166" s="16" t="s">
        <v>356</v>
      </c>
      <c r="C166" s="40" t="n">
        <v>44298</v>
      </c>
      <c r="D166" s="41" t="n">
        <v>44313</v>
      </c>
      <c r="E166" s="17" t="n">
        <v>5175.58</v>
      </c>
      <c r="F166" s="17" t="n">
        <v>5248.86</v>
      </c>
      <c r="G166" s="17" t="n">
        <v>1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239</v>
      </c>
      <c r="B167" s="16" t="s">
        <v>391</v>
      </c>
      <c r="C167" s="40" t="n">
        <v>43955</v>
      </c>
      <c r="D167" s="41" t="n">
        <v>43973</v>
      </c>
      <c r="E167" s="17" t="n">
        <v>86.4399</v>
      </c>
      <c r="F167" s="17" t="n">
        <v>93.0355</v>
      </c>
      <c r="G167" s="17" t="n">
        <v>80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239</v>
      </c>
      <c r="B168" s="16" t="s">
        <v>391</v>
      </c>
      <c r="C168" s="40" t="n">
        <v>43955</v>
      </c>
      <c r="D168" s="41" t="n">
        <v>43973</v>
      </c>
      <c r="E168" s="17" t="n">
        <v>86.4399</v>
      </c>
      <c r="F168" s="17" t="n">
        <v>93.0355</v>
      </c>
      <c r="G168" s="17" t="n">
        <v>20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239</v>
      </c>
      <c r="B169" s="16" t="s">
        <v>391</v>
      </c>
      <c r="C169" s="40" t="n">
        <v>43955</v>
      </c>
      <c r="D169" s="41" t="n">
        <v>43973</v>
      </c>
      <c r="E169" s="17" t="n">
        <v>86.4399</v>
      </c>
      <c r="F169" s="17" t="n">
        <v>93.0356</v>
      </c>
      <c r="G169" s="17" t="n">
        <v>50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239</v>
      </c>
      <c r="B170" s="16" t="s">
        <v>391</v>
      </c>
      <c r="C170" s="40" t="n">
        <v>43955</v>
      </c>
      <c r="D170" s="41" t="n">
        <v>43973</v>
      </c>
      <c r="E170" s="17" t="n">
        <v>86.4399</v>
      </c>
      <c r="F170" s="17" t="n">
        <v>93.035</v>
      </c>
      <c r="G170" s="17" t="n">
        <v>10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239</v>
      </c>
      <c r="B171" s="16" t="s">
        <v>391</v>
      </c>
      <c r="C171" s="40" t="n">
        <v>43955</v>
      </c>
      <c r="D171" s="41" t="n">
        <v>43973</v>
      </c>
      <c r="E171" s="17" t="n">
        <v>86.4399</v>
      </c>
      <c r="F171" s="17" t="n">
        <v>93.0355</v>
      </c>
      <c r="G171" s="17" t="n">
        <v>190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239</v>
      </c>
      <c r="B172" s="16" t="s">
        <v>391</v>
      </c>
      <c r="C172" s="40" t="n">
        <v>43955</v>
      </c>
      <c r="D172" s="41" t="n">
        <v>43973</v>
      </c>
      <c r="E172" s="17" t="n">
        <v>86.42</v>
      </c>
      <c r="F172" s="17" t="n">
        <v>93.0355</v>
      </c>
      <c r="G172" s="17" t="n">
        <v>20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239</v>
      </c>
      <c r="B173" s="16" t="s">
        <v>391</v>
      </c>
      <c r="C173" s="40" t="n">
        <v>43955</v>
      </c>
      <c r="D173" s="41" t="n">
        <v>43973</v>
      </c>
      <c r="E173" s="17" t="n">
        <v>86.4198</v>
      </c>
      <c r="F173" s="17" t="n">
        <v>93.0355</v>
      </c>
      <c r="G173" s="17" t="n">
        <v>150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239</v>
      </c>
      <c r="B174" s="16" t="s">
        <v>391</v>
      </c>
      <c r="C174" s="40" t="n">
        <v>43955</v>
      </c>
      <c r="D174" s="41" t="n">
        <v>43973</v>
      </c>
      <c r="E174" s="17" t="n">
        <v>86.72</v>
      </c>
      <c r="F174" s="17" t="n">
        <v>93.0355</v>
      </c>
      <c r="G174" s="17" t="n">
        <v>30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240</v>
      </c>
      <c r="B175" s="16" t="s">
        <v>354</v>
      </c>
      <c r="C175" s="40" t="n">
        <v>43963</v>
      </c>
      <c r="D175" s="41" t="n">
        <v>44042</v>
      </c>
      <c r="E175" s="17" t="n">
        <v>127.6084</v>
      </c>
      <c r="F175" s="17" t="n">
        <v>130.2497</v>
      </c>
      <c r="G175" s="17" t="n">
        <v>170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240</v>
      </c>
      <c r="B176" s="16" t="s">
        <v>354</v>
      </c>
      <c r="C176" s="40" t="n">
        <v>43963</v>
      </c>
      <c r="D176" s="41" t="n">
        <v>44042</v>
      </c>
      <c r="E176" s="17" t="n">
        <v>127.6084</v>
      </c>
      <c r="F176" s="17" t="n">
        <v>130.2597</v>
      </c>
      <c r="G176" s="17" t="n">
        <v>10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240</v>
      </c>
      <c r="B177" s="16" t="s">
        <v>354</v>
      </c>
      <c r="C177" s="40" t="n">
        <v>43963</v>
      </c>
      <c r="D177" s="41" t="n">
        <v>44042</v>
      </c>
      <c r="E177" s="17" t="n">
        <v>127.6084</v>
      </c>
      <c r="F177" s="17" t="n">
        <v>130.2597</v>
      </c>
      <c r="G177" s="17" t="n">
        <v>20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240</v>
      </c>
      <c r="B178" s="16" t="s">
        <v>354</v>
      </c>
      <c r="C178" s="40" t="n">
        <v>43963</v>
      </c>
      <c r="D178" s="41" t="n">
        <v>44042</v>
      </c>
      <c r="E178" s="17" t="n">
        <v>127.6084</v>
      </c>
      <c r="F178" s="17" t="n">
        <v>130.2597</v>
      </c>
      <c r="G178" s="17" t="n">
        <v>140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240</v>
      </c>
      <c r="B179" s="16" t="s">
        <v>354</v>
      </c>
      <c r="C179" s="40" t="n">
        <v>43963</v>
      </c>
      <c r="D179" s="41" t="n">
        <v>44042</v>
      </c>
      <c r="E179" s="17" t="n">
        <v>127.639</v>
      </c>
      <c r="F179" s="17" t="n">
        <v>130.2597</v>
      </c>
      <c r="G179" s="17" t="n">
        <v>10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241</v>
      </c>
      <c r="B180" s="16" t="s">
        <v>355</v>
      </c>
      <c r="C180" s="40" t="n">
        <v>43973</v>
      </c>
      <c r="D180" s="41" t="n">
        <v>43977</v>
      </c>
      <c r="E180" s="17" t="n">
        <v>0.1925</v>
      </c>
      <c r="F180" s="17" t="n">
        <v>0.1965</v>
      </c>
      <c r="G180" s="17" t="n">
        <v>20000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241</v>
      </c>
      <c r="B181" s="16" t="s">
        <v>355</v>
      </c>
      <c r="C181" s="40" t="n">
        <v>43973</v>
      </c>
      <c r="D181" s="41" t="n">
        <v>43977</v>
      </c>
      <c r="E181" s="17" t="n">
        <v>0.1924</v>
      </c>
      <c r="F181" s="17" t="n">
        <v>0.1965</v>
      </c>
      <c r="G181" s="17" t="n">
        <v>120000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241</v>
      </c>
      <c r="B182" s="16" t="s">
        <v>355</v>
      </c>
      <c r="C182" s="40" t="n">
        <v>43973</v>
      </c>
      <c r="D182" s="41" t="n">
        <v>43977</v>
      </c>
      <c r="E182" s="17" t="n">
        <v>0.1924</v>
      </c>
      <c r="F182" s="17" t="n">
        <v>0.1965</v>
      </c>
      <c r="G182" s="17" t="n">
        <v>110000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241</v>
      </c>
      <c r="B183" s="16" t="s">
        <v>355</v>
      </c>
      <c r="C183" s="40" t="n">
        <v>43973</v>
      </c>
      <c r="D183" s="41" t="n">
        <v>43977</v>
      </c>
      <c r="E183" s="17" t="n">
        <v>0.1926</v>
      </c>
      <c r="F183" s="17" t="n">
        <v>0.1965</v>
      </c>
      <c r="G183" s="17" t="n">
        <v>20000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241</v>
      </c>
      <c r="B184" s="16" t="s">
        <v>355</v>
      </c>
      <c r="C184" s="40" t="n">
        <v>43977</v>
      </c>
      <c r="D184" s="41" t="n">
        <v>44049</v>
      </c>
      <c r="E184" s="17" t="n">
        <v>0.1972</v>
      </c>
      <c r="F184" s="17" t="n">
        <v>0.2007</v>
      </c>
      <c r="G184" s="17" t="n">
        <v>170000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241</v>
      </c>
      <c r="B185" s="16" t="s">
        <v>355</v>
      </c>
      <c r="C185" s="40" t="n">
        <v>43977</v>
      </c>
      <c r="D185" s="41" t="n">
        <v>44049</v>
      </c>
      <c r="E185" s="17" t="n">
        <v>0.1972</v>
      </c>
      <c r="F185" s="17" t="n">
        <v>0.2007</v>
      </c>
      <c r="G185" s="17" t="n">
        <v>10000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241</v>
      </c>
      <c r="B186" s="16" t="s">
        <v>355</v>
      </c>
      <c r="C186" s="40" t="n">
        <v>43977</v>
      </c>
      <c r="D186" s="41" t="n">
        <v>44049</v>
      </c>
      <c r="E186" s="17" t="n">
        <v>0.1972</v>
      </c>
      <c r="F186" s="17" t="n">
        <v>0.2007</v>
      </c>
      <c r="G186" s="17" t="n">
        <v>70000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241</v>
      </c>
      <c r="B187" s="16" t="s">
        <v>355</v>
      </c>
      <c r="C187" s="40" t="n">
        <v>43977</v>
      </c>
      <c r="D187" s="41" t="n">
        <v>44049</v>
      </c>
      <c r="E187" s="17" t="n">
        <v>0.1972</v>
      </c>
      <c r="F187" s="17" t="n">
        <v>0.2007</v>
      </c>
      <c r="G187" s="17" t="n">
        <v>20000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242</v>
      </c>
      <c r="B188" s="16" t="s">
        <v>392</v>
      </c>
      <c r="C188" s="40" t="n">
        <v>43993</v>
      </c>
      <c r="D188" s="41" t="n">
        <v>44127</v>
      </c>
      <c r="E188" s="17" t="n">
        <v>59.7414</v>
      </c>
      <c r="F188" s="17" t="n">
        <v>60.2782</v>
      </c>
      <c r="G188" s="17" t="n">
        <v>170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242</v>
      </c>
      <c r="B189" s="16" t="s">
        <v>392</v>
      </c>
      <c r="C189" s="40" t="n">
        <v>43993</v>
      </c>
      <c r="D189" s="41" t="n">
        <v>44127</v>
      </c>
      <c r="E189" s="17" t="n">
        <v>59.7414</v>
      </c>
      <c r="F189" s="17" t="n">
        <v>60.299</v>
      </c>
      <c r="G189" s="17" t="n">
        <v>10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242</v>
      </c>
      <c r="B190" s="16" t="s">
        <v>392</v>
      </c>
      <c r="C190" s="40" t="n">
        <v>43993</v>
      </c>
      <c r="D190" s="41" t="n">
        <v>44127</v>
      </c>
      <c r="E190" s="17" t="n">
        <v>59.7414</v>
      </c>
      <c r="F190" s="17" t="n">
        <v>60.299</v>
      </c>
      <c r="G190" s="17" t="n">
        <v>10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242</v>
      </c>
      <c r="B191" s="16" t="s">
        <v>392</v>
      </c>
      <c r="C191" s="40" t="n">
        <v>43993</v>
      </c>
      <c r="D191" s="41" t="n">
        <v>44127</v>
      </c>
      <c r="E191" s="17" t="n">
        <v>59.7414</v>
      </c>
      <c r="F191" s="17" t="n">
        <v>60.2981</v>
      </c>
      <c r="G191" s="17" t="n">
        <v>80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242</v>
      </c>
      <c r="B192" s="16" t="s">
        <v>392</v>
      </c>
      <c r="C192" s="40" t="n">
        <v>43993</v>
      </c>
      <c r="D192" s="41" t="n">
        <v>44127</v>
      </c>
      <c r="E192" s="17" t="n">
        <v>59.7414</v>
      </c>
      <c r="F192" s="17" t="n">
        <v>60.3181</v>
      </c>
      <c r="G192" s="17" t="n">
        <v>150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242</v>
      </c>
      <c r="B193" s="16" t="s">
        <v>392</v>
      </c>
      <c r="C193" s="40" t="n">
        <v>43993</v>
      </c>
      <c r="D193" s="41" t="n">
        <v>44127</v>
      </c>
      <c r="E193" s="17" t="n">
        <v>59.7414</v>
      </c>
      <c r="F193" s="17" t="n">
        <v>60.3181</v>
      </c>
      <c r="G193" s="17" t="n">
        <v>300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242</v>
      </c>
      <c r="B194" s="16" t="s">
        <v>392</v>
      </c>
      <c r="C194" s="40" t="n">
        <v>43993</v>
      </c>
      <c r="D194" s="41" t="n">
        <v>44127</v>
      </c>
      <c r="E194" s="17" t="n">
        <v>59.8015</v>
      </c>
      <c r="F194" s="17" t="n">
        <v>60.3181</v>
      </c>
      <c r="G194" s="17" t="n">
        <v>20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242</v>
      </c>
      <c r="B195" s="16" t="s">
        <v>392</v>
      </c>
      <c r="C195" s="40" t="n">
        <v>43993</v>
      </c>
      <c r="D195" s="41" t="n">
        <v>44127</v>
      </c>
      <c r="E195" s="17" t="n">
        <v>59.781</v>
      </c>
      <c r="F195" s="17" t="n">
        <v>60.3181</v>
      </c>
      <c r="G195" s="17" t="n">
        <v>10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43</v>
      </c>
      <c r="B196" s="16" t="s">
        <v>44</v>
      </c>
      <c r="C196" s="40" t="n">
        <v>44049</v>
      </c>
      <c r="D196" s="41" t="n">
        <v>44251</v>
      </c>
      <c r="E196" s="17" t="n">
        <v>20800.4</v>
      </c>
      <c r="F196" s="17" t="n">
        <v>24397.08</v>
      </c>
      <c r="G196" s="17" t="n">
        <v>1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43</v>
      </c>
      <c r="B197" s="16" t="s">
        <v>44</v>
      </c>
      <c r="C197" s="40" t="n">
        <v>44049</v>
      </c>
      <c r="D197" s="41" t="n">
        <v>44251</v>
      </c>
      <c r="E197" s="17" t="n">
        <v>20800.4</v>
      </c>
      <c r="F197" s="17" t="n">
        <v>24413.06</v>
      </c>
      <c r="G197" s="17" t="n">
        <v>1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43</v>
      </c>
      <c r="B198" s="16" t="s">
        <v>44</v>
      </c>
      <c r="C198" s="40" t="n">
        <v>44305</v>
      </c>
      <c r="D198" s="41" t="n">
        <v>44313</v>
      </c>
      <c r="E198" s="17" t="n">
        <v>25547.6925</v>
      </c>
      <c r="F198" s="17" t="n">
        <v>25910.03</v>
      </c>
      <c r="G198" s="17" t="n">
        <v>4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39</v>
      </c>
      <c r="B199" s="16" t="s">
        <v>40</v>
      </c>
      <c r="C199" s="40" t="n">
        <v>44056</v>
      </c>
      <c r="D199" s="41" t="n">
        <v>44179</v>
      </c>
      <c r="E199" s="17" t="n">
        <v>5300.1709</v>
      </c>
      <c r="F199" s="17" t="n">
        <v>5379.27</v>
      </c>
      <c r="G199" s="17" t="n">
        <v>11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39</v>
      </c>
      <c r="B200" s="16" t="s">
        <v>40</v>
      </c>
      <c r="C200" s="40" t="n">
        <v>44056</v>
      </c>
      <c r="D200" s="41" t="n">
        <v>44179</v>
      </c>
      <c r="E200" s="17" t="n">
        <v>5294.16</v>
      </c>
      <c r="F200" s="17" t="n">
        <v>5379.27</v>
      </c>
      <c r="G200" s="17" t="n">
        <v>1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39</v>
      </c>
      <c r="B201" s="16" t="s">
        <v>40</v>
      </c>
      <c r="C201" s="40" t="n">
        <v>44186</v>
      </c>
      <c r="D201" s="41" t="n">
        <v>44223</v>
      </c>
      <c r="E201" s="17" t="n">
        <v>5052</v>
      </c>
      <c r="F201" s="17" t="n">
        <v>5497.188</v>
      </c>
      <c r="G201" s="17" t="n">
        <v>1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39</v>
      </c>
      <c r="B202" s="16" t="s">
        <v>40</v>
      </c>
      <c r="C202" s="40" t="n">
        <v>44186</v>
      </c>
      <c r="D202" s="41" t="n">
        <v>44223</v>
      </c>
      <c r="E202" s="17" t="n">
        <v>5054.5</v>
      </c>
      <c r="F202" s="17" t="n">
        <v>5497.188</v>
      </c>
      <c r="G202" s="17" t="n">
        <v>9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39</v>
      </c>
      <c r="B203" s="16" t="s">
        <v>40</v>
      </c>
      <c r="C203" s="40" t="n">
        <v>44272</v>
      </c>
      <c r="D203" s="41" t="n">
        <v>44361</v>
      </c>
      <c r="E203" s="17" t="n">
        <v>6342.8913</v>
      </c>
      <c r="F203" s="17" t="n">
        <v>6464.0163</v>
      </c>
      <c r="G203" s="17" t="n">
        <v>8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243</v>
      </c>
      <c r="B204" s="16" t="s">
        <v>393</v>
      </c>
      <c r="C204" s="40" t="n">
        <v>44074</v>
      </c>
      <c r="D204" s="41" t="n">
        <v>44084</v>
      </c>
      <c r="E204" s="17" t="n">
        <v>67.927</v>
      </c>
      <c r="F204" s="17" t="n">
        <v>68.5625</v>
      </c>
      <c r="G204" s="17" t="n">
        <v>410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243</v>
      </c>
      <c r="B205" s="16" t="s">
        <v>393</v>
      </c>
      <c r="C205" s="40" t="n">
        <v>44074</v>
      </c>
      <c r="D205" s="41" t="n">
        <v>44084</v>
      </c>
      <c r="E205" s="17" t="n">
        <v>67.928</v>
      </c>
      <c r="F205" s="17" t="n">
        <v>68.5625</v>
      </c>
      <c r="G205" s="17" t="n">
        <v>10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243</v>
      </c>
      <c r="B206" s="16" t="s">
        <v>393</v>
      </c>
      <c r="C206" s="40" t="n">
        <v>44074</v>
      </c>
      <c r="D206" s="41" t="n">
        <v>44084</v>
      </c>
      <c r="E206" s="17" t="n">
        <v>67.927</v>
      </c>
      <c r="F206" s="17" t="n">
        <v>68.5625</v>
      </c>
      <c r="G206" s="17" t="n">
        <v>800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243</v>
      </c>
      <c r="B207" s="16" t="s">
        <v>393</v>
      </c>
      <c r="C207" s="40" t="n">
        <v>44074</v>
      </c>
      <c r="D207" s="41" t="n">
        <v>44084</v>
      </c>
      <c r="E207" s="17" t="n">
        <v>67.917</v>
      </c>
      <c r="F207" s="17" t="n">
        <v>68.5625</v>
      </c>
      <c r="G207" s="17" t="n">
        <v>60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243</v>
      </c>
      <c r="B208" s="16" t="s">
        <v>393</v>
      </c>
      <c r="C208" s="40" t="n">
        <v>44074</v>
      </c>
      <c r="D208" s="41" t="n">
        <v>44084</v>
      </c>
      <c r="E208" s="17" t="n">
        <v>67.877</v>
      </c>
      <c r="F208" s="17" t="n">
        <v>68.5625</v>
      </c>
      <c r="G208" s="17" t="n">
        <v>50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243</v>
      </c>
      <c r="B209" s="16" t="s">
        <v>393</v>
      </c>
      <c r="C209" s="40" t="n">
        <v>44074</v>
      </c>
      <c r="D209" s="41" t="n">
        <v>44084</v>
      </c>
      <c r="E209" s="17" t="n">
        <v>67.878</v>
      </c>
      <c r="F209" s="17" t="n">
        <v>68.5625</v>
      </c>
      <c r="G209" s="17" t="n">
        <v>10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243</v>
      </c>
      <c r="B210" s="16" t="s">
        <v>393</v>
      </c>
      <c r="C210" s="40" t="n">
        <v>44223</v>
      </c>
      <c r="D210" s="41" t="n">
        <v>44231</v>
      </c>
      <c r="E210" s="17" t="n">
        <v>101.13</v>
      </c>
      <c r="F210" s="17" t="n">
        <v>102.339</v>
      </c>
      <c r="G210" s="17" t="n">
        <v>50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243</v>
      </c>
      <c r="B211" s="16" t="s">
        <v>393</v>
      </c>
      <c r="C211" s="40" t="n">
        <v>44223</v>
      </c>
      <c r="D211" s="41" t="n">
        <v>44231</v>
      </c>
      <c r="E211" s="17" t="n">
        <v>101.12</v>
      </c>
      <c r="F211" s="17" t="n">
        <v>102.339</v>
      </c>
      <c r="G211" s="17" t="n">
        <v>670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243</v>
      </c>
      <c r="B212" s="16" t="s">
        <v>393</v>
      </c>
      <c r="C212" s="40" t="n">
        <v>44223</v>
      </c>
      <c r="D212" s="41" t="n">
        <v>44231</v>
      </c>
      <c r="E212" s="17" t="n">
        <v>101.13</v>
      </c>
      <c r="F212" s="17" t="n">
        <v>102.339</v>
      </c>
      <c r="G212" s="17" t="n">
        <v>30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243</v>
      </c>
      <c r="B213" s="16" t="s">
        <v>393</v>
      </c>
      <c r="C213" s="40" t="n">
        <v>44223</v>
      </c>
      <c r="D213" s="41" t="n">
        <v>44231</v>
      </c>
      <c r="E213" s="17" t="n">
        <v>101.1</v>
      </c>
      <c r="F213" s="17" t="n">
        <v>102.339</v>
      </c>
      <c r="G213" s="17" t="n">
        <v>10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243</v>
      </c>
      <c r="B214" s="16" t="s">
        <v>393</v>
      </c>
      <c r="C214" s="40" t="n">
        <v>44309</v>
      </c>
      <c r="D214" s="41" t="n">
        <v>44313</v>
      </c>
      <c r="E214" s="17" t="n">
        <v>109.8761</v>
      </c>
      <c r="F214" s="17" t="n">
        <v>112.122</v>
      </c>
      <c r="G214" s="17" t="n">
        <v>20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243</v>
      </c>
      <c r="B215" s="16" t="s">
        <v>393</v>
      </c>
      <c r="C215" s="40" t="n">
        <v>44309</v>
      </c>
      <c r="D215" s="41" t="n">
        <v>44313</v>
      </c>
      <c r="E215" s="17" t="n">
        <v>109.8761</v>
      </c>
      <c r="F215" s="17" t="n">
        <v>112.1223</v>
      </c>
      <c r="G215" s="17" t="n">
        <v>400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243</v>
      </c>
      <c r="B216" s="16" t="s">
        <v>393</v>
      </c>
      <c r="C216" s="40" t="n">
        <v>44309</v>
      </c>
      <c r="D216" s="41" t="n">
        <v>44313</v>
      </c>
      <c r="E216" s="17" t="n">
        <v>109.8761</v>
      </c>
      <c r="F216" s="17" t="n">
        <v>112.123</v>
      </c>
      <c r="G216" s="17" t="n">
        <v>10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243</v>
      </c>
      <c r="B217" s="16" t="s">
        <v>393</v>
      </c>
      <c r="C217" s="40" t="n">
        <v>44309</v>
      </c>
      <c r="D217" s="41" t="n">
        <v>44313</v>
      </c>
      <c r="E217" s="17" t="n">
        <v>109.8761</v>
      </c>
      <c r="F217" s="17" t="n">
        <v>112.1223</v>
      </c>
      <c r="G217" s="17" t="n">
        <v>390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243</v>
      </c>
      <c r="B218" s="16" t="s">
        <v>393</v>
      </c>
      <c r="C218" s="40" t="n">
        <v>44309</v>
      </c>
      <c r="D218" s="41" t="n">
        <v>44313</v>
      </c>
      <c r="E218" s="17" t="n">
        <v>109.876</v>
      </c>
      <c r="F218" s="17" t="n">
        <v>112.1223</v>
      </c>
      <c r="G218" s="17" t="n">
        <v>10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243</v>
      </c>
      <c r="B219" s="16" t="s">
        <v>393</v>
      </c>
      <c r="C219" s="40" t="n">
        <v>44309</v>
      </c>
      <c r="D219" s="41" t="n">
        <v>44313</v>
      </c>
      <c r="E219" s="17" t="n">
        <v>109.876</v>
      </c>
      <c r="F219" s="17" t="n">
        <v>112.122</v>
      </c>
      <c r="G219" s="17" t="n">
        <v>20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243</v>
      </c>
      <c r="B220" s="16" t="s">
        <v>393</v>
      </c>
      <c r="C220" s="40" t="n">
        <v>44309</v>
      </c>
      <c r="D220" s="41" t="n">
        <v>44313</v>
      </c>
      <c r="E220" s="17" t="n">
        <v>109.876</v>
      </c>
      <c r="F220" s="17" t="n">
        <v>112.123</v>
      </c>
      <c r="G220" s="17" t="n">
        <v>10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244</v>
      </c>
      <c r="B221" s="16" t="s">
        <v>394</v>
      </c>
      <c r="C221" s="40" t="n">
        <v>44084</v>
      </c>
      <c r="D221" s="41" t="n">
        <v>44092</v>
      </c>
      <c r="E221" s="17" t="n">
        <v>369.8061</v>
      </c>
      <c r="F221" s="17" t="n">
        <v>377.4382</v>
      </c>
      <c r="G221" s="17" t="n">
        <v>240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244</v>
      </c>
      <c r="B222" s="16" t="s">
        <v>394</v>
      </c>
      <c r="C222" s="40" t="n">
        <v>44084</v>
      </c>
      <c r="D222" s="41" t="n">
        <v>44092</v>
      </c>
      <c r="E222" s="17" t="n">
        <v>369.557</v>
      </c>
      <c r="F222" s="17" t="n">
        <v>377.4382</v>
      </c>
      <c r="G222" s="17" t="n">
        <v>10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244</v>
      </c>
      <c r="B223" s="16" t="s">
        <v>394</v>
      </c>
      <c r="C223" s="40" t="n">
        <v>44098</v>
      </c>
      <c r="D223" s="41" t="n">
        <v>44106</v>
      </c>
      <c r="E223" s="17" t="n">
        <v>374.9095</v>
      </c>
      <c r="F223" s="17" t="n">
        <v>379.4868</v>
      </c>
      <c r="G223" s="17" t="n">
        <v>80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244</v>
      </c>
      <c r="B224" s="16" t="s">
        <v>394</v>
      </c>
      <c r="C224" s="40" t="n">
        <v>44098</v>
      </c>
      <c r="D224" s="41" t="n">
        <v>44106</v>
      </c>
      <c r="E224" s="17" t="n">
        <v>374.91</v>
      </c>
      <c r="F224" s="17" t="n">
        <v>379.4868</v>
      </c>
      <c r="G224" s="17" t="n">
        <v>10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244</v>
      </c>
      <c r="B225" s="16" t="s">
        <v>394</v>
      </c>
      <c r="C225" s="40" t="n">
        <v>44098</v>
      </c>
      <c r="D225" s="41" t="n">
        <v>44106</v>
      </c>
      <c r="E225" s="17" t="n">
        <v>374.8095</v>
      </c>
      <c r="F225" s="17" t="n">
        <v>379.4868</v>
      </c>
      <c r="G225" s="17" t="n">
        <v>40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244</v>
      </c>
      <c r="B226" s="16" t="s">
        <v>394</v>
      </c>
      <c r="C226" s="40" t="n">
        <v>44098</v>
      </c>
      <c r="D226" s="41" t="n">
        <v>44106</v>
      </c>
      <c r="E226" s="17" t="n">
        <v>374.8095</v>
      </c>
      <c r="F226" s="17" t="n">
        <v>379.5365</v>
      </c>
      <c r="G226" s="17" t="n">
        <v>20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244</v>
      </c>
      <c r="B227" s="16" t="s">
        <v>394</v>
      </c>
      <c r="C227" s="40" t="n">
        <v>44098</v>
      </c>
      <c r="D227" s="41" t="n">
        <v>44106</v>
      </c>
      <c r="E227" s="17" t="n">
        <v>374.8095</v>
      </c>
      <c r="F227" s="17" t="n">
        <v>379.5368</v>
      </c>
      <c r="G227" s="17" t="n">
        <v>40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244</v>
      </c>
      <c r="B228" s="16" t="s">
        <v>394</v>
      </c>
      <c r="C228" s="40" t="n">
        <v>44098</v>
      </c>
      <c r="D228" s="41" t="n">
        <v>44106</v>
      </c>
      <c r="E228" s="17" t="n">
        <v>374.91</v>
      </c>
      <c r="F228" s="17" t="n">
        <v>379.5368</v>
      </c>
      <c r="G228" s="17" t="n">
        <v>10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244</v>
      </c>
      <c r="B229" s="16" t="s">
        <v>394</v>
      </c>
      <c r="C229" s="40" t="n">
        <v>44145</v>
      </c>
      <c r="D229" s="41" t="n">
        <v>44148</v>
      </c>
      <c r="E229" s="17" t="n">
        <v>393.3724</v>
      </c>
      <c r="F229" s="17" t="n">
        <v>409.8158</v>
      </c>
      <c r="G229" s="17" t="n">
        <v>220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244</v>
      </c>
      <c r="B230" s="16" t="s">
        <v>394</v>
      </c>
      <c r="C230" s="40" t="n">
        <v>44145</v>
      </c>
      <c r="D230" s="41" t="n">
        <v>44148</v>
      </c>
      <c r="E230" s="17" t="n">
        <v>393.373</v>
      </c>
      <c r="F230" s="17" t="n">
        <v>409.8158</v>
      </c>
      <c r="G230" s="17" t="n">
        <v>10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244</v>
      </c>
      <c r="B231" s="16" t="s">
        <v>394</v>
      </c>
      <c r="C231" s="40" t="n">
        <v>44145</v>
      </c>
      <c r="D231" s="41" t="n">
        <v>44148</v>
      </c>
      <c r="E231" s="17" t="n">
        <v>393.423</v>
      </c>
      <c r="F231" s="17" t="n">
        <v>409.8158</v>
      </c>
      <c r="G231" s="17" t="n">
        <v>10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244</v>
      </c>
      <c r="B232" s="16" t="s">
        <v>394</v>
      </c>
      <c r="C232" s="40" t="n">
        <v>44148</v>
      </c>
      <c r="D232" s="41" t="n">
        <v>44151</v>
      </c>
      <c r="E232" s="17" t="n">
        <v>411.285</v>
      </c>
      <c r="F232" s="17" t="n">
        <v>415.5618</v>
      </c>
      <c r="G232" s="17" t="n">
        <v>10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244</v>
      </c>
      <c r="B233" s="16" t="s">
        <v>394</v>
      </c>
      <c r="C233" s="40" t="n">
        <v>44148</v>
      </c>
      <c r="D233" s="41" t="n">
        <v>44151</v>
      </c>
      <c r="E233" s="17" t="n">
        <v>411.2848</v>
      </c>
      <c r="F233" s="17" t="n">
        <v>415.5618</v>
      </c>
      <c r="G233" s="17" t="n">
        <v>150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244</v>
      </c>
      <c r="B234" s="16" t="s">
        <v>394</v>
      </c>
      <c r="C234" s="40" t="n">
        <v>44148</v>
      </c>
      <c r="D234" s="41" t="n">
        <v>44151</v>
      </c>
      <c r="E234" s="17" t="n">
        <v>411.2848</v>
      </c>
      <c r="F234" s="17" t="n">
        <v>415.5618</v>
      </c>
      <c r="G234" s="17" t="n">
        <v>140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244</v>
      </c>
      <c r="B235" s="16" t="s">
        <v>394</v>
      </c>
      <c r="C235" s="40" t="n">
        <v>44148</v>
      </c>
      <c r="D235" s="41" t="n">
        <v>44151</v>
      </c>
      <c r="E235" s="17" t="n">
        <v>411.2345</v>
      </c>
      <c r="F235" s="17" t="n">
        <v>415.5618</v>
      </c>
      <c r="G235" s="17" t="n">
        <v>20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245</v>
      </c>
      <c r="B236" s="16" t="s">
        <v>395</v>
      </c>
      <c r="C236" s="40" t="n">
        <v>44130</v>
      </c>
      <c r="D236" s="41" t="n">
        <v>44131</v>
      </c>
      <c r="E236" s="17" t="n">
        <v>677.169</v>
      </c>
      <c r="F236" s="17" t="n">
        <v>684.725</v>
      </c>
      <c r="G236" s="17" t="n">
        <v>10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245</v>
      </c>
      <c r="B237" s="16" t="s">
        <v>395</v>
      </c>
      <c r="C237" s="40" t="n">
        <v>44130</v>
      </c>
      <c r="D237" s="41" t="n">
        <v>44131</v>
      </c>
      <c r="E237" s="17" t="n">
        <v>677.169</v>
      </c>
      <c r="F237" s="17" t="n">
        <v>684.825</v>
      </c>
      <c r="G237" s="17" t="n">
        <v>40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245</v>
      </c>
      <c r="B238" s="16" t="s">
        <v>395</v>
      </c>
      <c r="C238" s="40" t="n">
        <v>44130</v>
      </c>
      <c r="D238" s="41" t="n">
        <v>44131</v>
      </c>
      <c r="E238" s="17" t="n">
        <v>677.0689</v>
      </c>
      <c r="F238" s="17" t="n">
        <v>684.825</v>
      </c>
      <c r="G238" s="17" t="n">
        <v>20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245</v>
      </c>
      <c r="B239" s="16" t="s">
        <v>395</v>
      </c>
      <c r="C239" s="40" t="n">
        <v>44130</v>
      </c>
      <c r="D239" s="41" t="n">
        <v>44131</v>
      </c>
      <c r="E239" s="17" t="n">
        <v>677.0689</v>
      </c>
      <c r="F239" s="17" t="n">
        <v>684.925</v>
      </c>
      <c r="G239" s="17" t="n">
        <v>20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245</v>
      </c>
      <c r="B240" s="16" t="s">
        <v>395</v>
      </c>
      <c r="C240" s="40" t="n">
        <v>44130</v>
      </c>
      <c r="D240" s="41" t="n">
        <v>44131</v>
      </c>
      <c r="E240" s="17" t="n">
        <v>677.0689</v>
      </c>
      <c r="F240" s="17" t="n">
        <v>685.025</v>
      </c>
      <c r="G240" s="17" t="n">
        <v>10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245</v>
      </c>
      <c r="B241" s="16" t="s">
        <v>395</v>
      </c>
      <c r="C241" s="40" t="n">
        <v>44130</v>
      </c>
      <c r="D241" s="41" t="n">
        <v>44131</v>
      </c>
      <c r="E241" s="17" t="n">
        <v>677.0689</v>
      </c>
      <c r="F241" s="17" t="n">
        <v>685.125</v>
      </c>
      <c r="G241" s="17" t="n">
        <v>20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245</v>
      </c>
      <c r="B242" s="16" t="s">
        <v>395</v>
      </c>
      <c r="C242" s="40" t="n">
        <v>44130</v>
      </c>
      <c r="D242" s="41" t="n">
        <v>44131</v>
      </c>
      <c r="E242" s="17" t="n">
        <v>677.569</v>
      </c>
      <c r="F242" s="17" t="n">
        <v>685.125</v>
      </c>
      <c r="G242" s="17" t="n">
        <v>10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246</v>
      </c>
      <c r="B243" s="16" t="s">
        <v>396</v>
      </c>
      <c r="C243" s="40" t="n">
        <v>44131</v>
      </c>
      <c r="D243" s="41" t="n">
        <v>44141</v>
      </c>
      <c r="E243" s="17" t="n">
        <v>280.7944</v>
      </c>
      <c r="F243" s="17" t="n">
        <v>285.0523</v>
      </c>
      <c r="G243" s="17" t="n">
        <v>90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246</v>
      </c>
      <c r="B244" s="16" t="s">
        <v>396</v>
      </c>
      <c r="C244" s="40" t="n">
        <v>44131</v>
      </c>
      <c r="D244" s="41" t="n">
        <v>44141</v>
      </c>
      <c r="E244" s="17" t="n">
        <v>280.7444</v>
      </c>
      <c r="F244" s="17" t="n">
        <v>285.0523</v>
      </c>
      <c r="G244" s="17" t="n">
        <v>210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246</v>
      </c>
      <c r="B245" s="16" t="s">
        <v>396</v>
      </c>
      <c r="C245" s="40" t="n">
        <v>44131</v>
      </c>
      <c r="D245" s="41" t="n">
        <v>44141</v>
      </c>
      <c r="E245" s="17" t="n">
        <v>280.7945</v>
      </c>
      <c r="F245" s="17" t="n">
        <v>285.0523</v>
      </c>
      <c r="G245" s="17" t="n">
        <v>20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247</v>
      </c>
      <c r="B246" s="16" t="s">
        <v>247</v>
      </c>
      <c r="C246" s="40" t="n">
        <v>44141</v>
      </c>
      <c r="D246" s="41" t="n">
        <v>44145</v>
      </c>
      <c r="E246" s="17" t="n">
        <v>29.7206</v>
      </c>
      <c r="F246" s="17" t="n">
        <v>30.279</v>
      </c>
      <c r="G246" s="17" t="n">
        <v>250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247</v>
      </c>
      <c r="B247" s="16" t="s">
        <v>247</v>
      </c>
      <c r="C247" s="40" t="n">
        <v>44141</v>
      </c>
      <c r="D247" s="41" t="n">
        <v>44145</v>
      </c>
      <c r="E247" s="17" t="n">
        <v>29.7205</v>
      </c>
      <c r="F247" s="17" t="n">
        <v>30.279</v>
      </c>
      <c r="G247" s="17" t="n">
        <v>310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247</v>
      </c>
      <c r="B248" s="16" t="s">
        <v>247</v>
      </c>
      <c r="C248" s="40" t="n">
        <v>44141</v>
      </c>
      <c r="D248" s="41" t="n">
        <v>44145</v>
      </c>
      <c r="E248" s="17" t="n">
        <v>29.7205</v>
      </c>
      <c r="F248" s="17" t="n">
        <v>30.279</v>
      </c>
      <c r="G248" s="17" t="n">
        <v>110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247</v>
      </c>
      <c r="B249" s="16" t="s">
        <v>247</v>
      </c>
      <c r="C249" s="40" t="n">
        <v>44141</v>
      </c>
      <c r="D249" s="41" t="n">
        <v>44145</v>
      </c>
      <c r="E249" s="17" t="n">
        <v>29.7206</v>
      </c>
      <c r="F249" s="17" t="n">
        <v>30.279</v>
      </c>
      <c r="G249" s="17" t="n">
        <v>100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247</v>
      </c>
      <c r="B250" s="16" t="s">
        <v>247</v>
      </c>
      <c r="C250" s="40" t="n">
        <v>44141</v>
      </c>
      <c r="D250" s="41" t="n">
        <v>44145</v>
      </c>
      <c r="E250" s="17" t="n">
        <v>29.7206</v>
      </c>
      <c r="F250" s="17" t="n">
        <v>30.279</v>
      </c>
      <c r="G250" s="17" t="n">
        <v>100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247</v>
      </c>
      <c r="B251" s="16" t="s">
        <v>247</v>
      </c>
      <c r="C251" s="40" t="n">
        <v>44141</v>
      </c>
      <c r="D251" s="41" t="n">
        <v>44145</v>
      </c>
      <c r="E251" s="17" t="n">
        <v>29.7206</v>
      </c>
      <c r="F251" s="17" t="n">
        <v>30.279</v>
      </c>
      <c r="G251" s="17" t="n">
        <v>60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247</v>
      </c>
      <c r="B252" s="16" t="s">
        <v>247</v>
      </c>
      <c r="C252" s="40" t="n">
        <v>44141</v>
      </c>
      <c r="D252" s="41" t="n">
        <v>44145</v>
      </c>
      <c r="E252" s="17" t="n">
        <v>29.7206</v>
      </c>
      <c r="F252" s="17" t="n">
        <v>30.279</v>
      </c>
      <c r="G252" s="17" t="n">
        <v>460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247</v>
      </c>
      <c r="B253" s="16" t="s">
        <v>247</v>
      </c>
      <c r="C253" s="40" t="n">
        <v>44141</v>
      </c>
      <c r="D253" s="41" t="n">
        <v>44145</v>
      </c>
      <c r="E253" s="17" t="n">
        <v>29.6706</v>
      </c>
      <c r="F253" s="17" t="n">
        <v>30.279</v>
      </c>
      <c r="G253" s="17" t="n">
        <v>1580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247</v>
      </c>
      <c r="B254" s="16" t="s">
        <v>247</v>
      </c>
      <c r="C254" s="40" t="n">
        <v>44141</v>
      </c>
      <c r="D254" s="41" t="n">
        <v>44145</v>
      </c>
      <c r="E254" s="17" t="n">
        <v>29.7206</v>
      </c>
      <c r="F254" s="17" t="n">
        <v>30.279</v>
      </c>
      <c r="G254" s="17" t="n">
        <v>90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247</v>
      </c>
      <c r="B255" s="16" t="s">
        <v>247</v>
      </c>
      <c r="C255" s="40" t="n">
        <v>44141</v>
      </c>
      <c r="D255" s="41" t="n">
        <v>44145</v>
      </c>
      <c r="E255" s="17" t="n">
        <v>29.7206</v>
      </c>
      <c r="F255" s="17" t="n">
        <v>30.279</v>
      </c>
      <c r="G255" s="17" t="n">
        <v>50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247</v>
      </c>
      <c r="B256" s="16" t="s">
        <v>247</v>
      </c>
      <c r="C256" s="40" t="n">
        <v>44141</v>
      </c>
      <c r="D256" s="41" t="n">
        <v>44145</v>
      </c>
      <c r="E256" s="17" t="n">
        <v>29.721</v>
      </c>
      <c r="F256" s="17" t="n">
        <v>30.279</v>
      </c>
      <c r="G256" s="17" t="n">
        <v>10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248</v>
      </c>
      <c r="B257" s="16" t="s">
        <v>397</v>
      </c>
      <c r="C257" s="40" t="n">
        <v>44151</v>
      </c>
      <c r="D257" s="41" t="n">
        <v>44174</v>
      </c>
      <c r="E257" s="17" t="n">
        <v>3077.131</v>
      </c>
      <c r="F257" s="17" t="n">
        <v>3163.806</v>
      </c>
      <c r="G257" s="17" t="n">
        <v>41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248</v>
      </c>
      <c r="B258" s="16" t="s">
        <v>397</v>
      </c>
      <c r="C258" s="40" t="n">
        <v>44151</v>
      </c>
      <c r="D258" s="41" t="n">
        <v>44174</v>
      </c>
      <c r="E258" s="17" t="n">
        <v>3077.13</v>
      </c>
      <c r="F258" s="17" t="n">
        <v>3163.806</v>
      </c>
      <c r="G258" s="17" t="n">
        <v>2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249</v>
      </c>
      <c r="B259" s="16" t="s">
        <v>359</v>
      </c>
      <c r="C259" s="40" t="n">
        <v>44183</v>
      </c>
      <c r="D259" s="41" t="n">
        <v>44280</v>
      </c>
      <c r="E259" s="17" t="n">
        <v>1225.85</v>
      </c>
      <c r="F259" s="17" t="n">
        <v>1249.1329</v>
      </c>
      <c r="G259" s="17" t="n">
        <v>7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249</v>
      </c>
      <c r="B260" s="16" t="s">
        <v>359</v>
      </c>
      <c r="C260" s="40" t="n">
        <v>44183</v>
      </c>
      <c r="D260" s="41" t="n">
        <v>44280</v>
      </c>
      <c r="E260" s="17" t="n">
        <v>1225.85</v>
      </c>
      <c r="F260" s="17" t="n">
        <v>1249.13</v>
      </c>
      <c r="G260" s="17" t="n">
        <v>1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249</v>
      </c>
      <c r="B261" s="16" t="s">
        <v>359</v>
      </c>
      <c r="C261" s="40" t="n">
        <v>44183</v>
      </c>
      <c r="D261" s="41" t="n">
        <v>44280</v>
      </c>
      <c r="E261" s="17" t="n">
        <v>1225.85</v>
      </c>
      <c r="F261" s="17" t="n">
        <v>1249.1333</v>
      </c>
      <c r="G261" s="17" t="n">
        <v>1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249</v>
      </c>
      <c r="B262" s="16" t="s">
        <v>359</v>
      </c>
      <c r="C262" s="40" t="n">
        <v>44183</v>
      </c>
      <c r="D262" s="41" t="n">
        <v>44280</v>
      </c>
      <c r="E262" s="17" t="n">
        <v>1220.8457</v>
      </c>
      <c r="F262" s="17" t="n">
        <v>1249.1333</v>
      </c>
      <c r="G262" s="17" t="n">
        <v>2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249</v>
      </c>
      <c r="B263" s="16" t="s">
        <v>359</v>
      </c>
      <c r="C263" s="40" t="n">
        <v>44183</v>
      </c>
      <c r="D263" s="41" t="n">
        <v>44280</v>
      </c>
      <c r="E263" s="17" t="n">
        <v>1220.8457</v>
      </c>
      <c r="F263" s="17" t="n">
        <v>1249.13</v>
      </c>
      <c r="G263" s="17" t="n">
        <v>1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249</v>
      </c>
      <c r="B264" s="16" t="s">
        <v>359</v>
      </c>
      <c r="C264" s="40" t="n">
        <v>44183</v>
      </c>
      <c r="D264" s="41" t="n">
        <v>44280</v>
      </c>
      <c r="E264" s="17" t="n">
        <v>1220.8457</v>
      </c>
      <c r="F264" s="17" t="n">
        <v>1254.13</v>
      </c>
      <c r="G264" s="17" t="n">
        <v>4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249</v>
      </c>
      <c r="B265" s="16" t="s">
        <v>359</v>
      </c>
      <c r="C265" s="40" t="n">
        <v>44183</v>
      </c>
      <c r="D265" s="41" t="n">
        <v>44280</v>
      </c>
      <c r="E265" s="17" t="n">
        <v>1215.8418</v>
      </c>
      <c r="F265" s="17" t="n">
        <v>1254.13</v>
      </c>
      <c r="G265" s="17" t="n">
        <v>15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249</v>
      </c>
      <c r="B266" s="16" t="s">
        <v>359</v>
      </c>
      <c r="C266" s="40" t="n">
        <v>44183</v>
      </c>
      <c r="D266" s="41" t="n">
        <v>44280</v>
      </c>
      <c r="E266" s="17" t="n">
        <v>1215.8418</v>
      </c>
      <c r="F266" s="17" t="n">
        <v>1254.13</v>
      </c>
      <c r="G266" s="17" t="n">
        <v>2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249</v>
      </c>
      <c r="B267" s="16" t="s">
        <v>359</v>
      </c>
      <c r="C267" s="40" t="n">
        <v>44183</v>
      </c>
      <c r="D267" s="41" t="n">
        <v>44280</v>
      </c>
      <c r="E267" s="17" t="n">
        <v>1220.85</v>
      </c>
      <c r="F267" s="17" t="n">
        <v>1254.13</v>
      </c>
      <c r="G267" s="17" t="n">
        <v>1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250</v>
      </c>
      <c r="B268" s="16" t="s">
        <v>398</v>
      </c>
      <c r="C268" s="40" t="n">
        <v>44231</v>
      </c>
      <c r="D268" s="41" t="n">
        <v>44307</v>
      </c>
      <c r="E268" s="17" t="n">
        <v>1667.5547</v>
      </c>
      <c r="F268" s="17" t="n">
        <v>1687.5298</v>
      </c>
      <c r="G268" s="17" t="n">
        <v>42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250</v>
      </c>
      <c r="B269" s="16" t="s">
        <v>398</v>
      </c>
      <c r="C269" s="40" t="n">
        <v>44231</v>
      </c>
      <c r="D269" s="41" t="n">
        <v>44307</v>
      </c>
      <c r="E269" s="17" t="n">
        <v>1667.5547</v>
      </c>
      <c r="F269" s="17" t="n">
        <v>1687.53</v>
      </c>
      <c r="G269" s="17" t="n">
        <v>3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250</v>
      </c>
      <c r="B270" s="16" t="s">
        <v>398</v>
      </c>
      <c r="C270" s="40" t="n">
        <v>44231</v>
      </c>
      <c r="D270" s="41" t="n">
        <v>44307</v>
      </c>
      <c r="E270" s="17" t="n">
        <v>1667.155</v>
      </c>
      <c r="F270" s="17" t="n">
        <v>1687.53</v>
      </c>
      <c r="G270" s="17" t="n">
        <v>2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251</v>
      </c>
      <c r="B271" s="16" t="s">
        <v>399</v>
      </c>
      <c r="C271" s="40" t="n">
        <v>44253</v>
      </c>
      <c r="D271" s="41" t="n">
        <v>44260</v>
      </c>
      <c r="E271" s="17" t="n">
        <v>2.815</v>
      </c>
      <c r="F271" s="17" t="n">
        <v>2.868</v>
      </c>
      <c r="G271" s="17" t="n">
        <v>1000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251</v>
      </c>
      <c r="B272" s="16" t="s">
        <v>399</v>
      </c>
      <c r="C272" s="40" t="n">
        <v>44253</v>
      </c>
      <c r="D272" s="41" t="n">
        <v>44260</v>
      </c>
      <c r="E272" s="17" t="n">
        <v>2.815</v>
      </c>
      <c r="F272" s="17" t="n">
        <v>2.868</v>
      </c>
      <c r="G272" s="17" t="n">
        <v>1000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251</v>
      </c>
      <c r="B273" s="16" t="s">
        <v>399</v>
      </c>
      <c r="C273" s="40" t="n">
        <v>44253</v>
      </c>
      <c r="D273" s="41" t="n">
        <v>44260</v>
      </c>
      <c r="E273" s="17" t="n">
        <v>2.8139</v>
      </c>
      <c r="F273" s="17" t="n">
        <v>2.868</v>
      </c>
      <c r="G273" s="17" t="n">
        <v>3000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251</v>
      </c>
      <c r="B274" s="16" t="s">
        <v>399</v>
      </c>
      <c r="C274" s="40" t="n">
        <v>44253</v>
      </c>
      <c r="D274" s="41" t="n">
        <v>44260</v>
      </c>
      <c r="E274" s="17" t="n">
        <v>2.8139</v>
      </c>
      <c r="F274" s="17" t="n">
        <v>2.868</v>
      </c>
      <c r="G274" s="17" t="n">
        <v>1000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251</v>
      </c>
      <c r="B275" s="16" t="s">
        <v>399</v>
      </c>
      <c r="C275" s="40" t="n">
        <v>44253</v>
      </c>
      <c r="D275" s="41" t="n">
        <v>44260</v>
      </c>
      <c r="E275" s="17" t="n">
        <v>2.8139</v>
      </c>
      <c r="F275" s="17" t="n">
        <v>2.868</v>
      </c>
      <c r="G275" s="17" t="n">
        <v>1000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251</v>
      </c>
      <c r="B276" s="16" t="s">
        <v>399</v>
      </c>
      <c r="C276" s="40" t="n">
        <v>44253</v>
      </c>
      <c r="D276" s="41" t="n">
        <v>44260</v>
      </c>
      <c r="E276" s="17" t="n">
        <v>2.8139</v>
      </c>
      <c r="F276" s="17" t="n">
        <v>2.868</v>
      </c>
      <c r="G276" s="17" t="n">
        <v>1000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251</v>
      </c>
      <c r="B277" s="16" t="s">
        <v>399</v>
      </c>
      <c r="C277" s="40" t="n">
        <v>44253</v>
      </c>
      <c r="D277" s="41" t="n">
        <v>44260</v>
      </c>
      <c r="E277" s="17" t="n">
        <v>2.8139</v>
      </c>
      <c r="F277" s="17" t="n">
        <v>2.869</v>
      </c>
      <c r="G277" s="17" t="n">
        <v>9000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251</v>
      </c>
      <c r="B278" s="16" t="s">
        <v>399</v>
      </c>
      <c r="C278" s="40" t="n">
        <v>44253</v>
      </c>
      <c r="D278" s="41" t="n">
        <v>44260</v>
      </c>
      <c r="E278" s="17" t="n">
        <v>2.817</v>
      </c>
      <c r="F278" s="17" t="n">
        <v>2.869</v>
      </c>
      <c r="G278" s="17" t="n">
        <v>1000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252</v>
      </c>
      <c r="B279" s="16" t="s">
        <v>400</v>
      </c>
      <c r="C279" s="40" t="n">
        <v>44278</v>
      </c>
      <c r="D279" s="41" t="n">
        <v>44305</v>
      </c>
      <c r="E279" s="17" t="n">
        <v>16499.4267</v>
      </c>
      <c r="F279" s="17" t="n">
        <v>16347.66</v>
      </c>
      <c r="G279" s="17" t="n">
        <v>1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252</v>
      </c>
      <c r="B280" s="16" t="s">
        <v>400</v>
      </c>
      <c r="C280" s="40" t="n">
        <v>44278</v>
      </c>
      <c r="D280" s="41" t="n">
        <v>44305</v>
      </c>
      <c r="E280" s="17" t="n">
        <v>16499.4267</v>
      </c>
      <c r="F280" s="17" t="n">
        <v>16349.664</v>
      </c>
      <c r="G280" s="17" t="n">
        <v>5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252</v>
      </c>
      <c r="B281" s="16" t="s">
        <v>400</v>
      </c>
      <c r="C281" s="40" t="n">
        <v>44278</v>
      </c>
      <c r="D281" s="41" t="n">
        <v>44305</v>
      </c>
      <c r="E281" s="17" t="n">
        <v>16496.42</v>
      </c>
      <c r="F281" s="17" t="n">
        <v>16350.66</v>
      </c>
      <c r="G281" s="17" t="n">
        <v>1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253</v>
      </c>
      <c r="B282" s="16" t="s">
        <v>401</v>
      </c>
      <c r="C282" s="40" t="n">
        <v>44313</v>
      </c>
      <c r="D282" s="41" t="n">
        <v>44315</v>
      </c>
      <c r="E282" s="17" t="n">
        <v>65.6755</v>
      </c>
      <c r="F282" s="17" t="n">
        <v>66.6688</v>
      </c>
      <c r="G282" s="17" t="n">
        <v>430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253</v>
      </c>
      <c r="B283" s="16" t="s">
        <v>401</v>
      </c>
      <c r="C283" s="40" t="n">
        <v>44313</v>
      </c>
      <c r="D283" s="41" t="n">
        <v>44315</v>
      </c>
      <c r="E283" s="17" t="n">
        <v>65.6755</v>
      </c>
      <c r="F283" s="17" t="n">
        <v>66.6688</v>
      </c>
      <c r="G283" s="17" t="n">
        <v>970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253</v>
      </c>
      <c r="B284" s="16" t="s">
        <v>401</v>
      </c>
      <c r="C284" s="40" t="n">
        <v>44313</v>
      </c>
      <c r="D284" s="41" t="n">
        <v>44315</v>
      </c>
      <c r="E284" s="17" t="n">
        <v>65.6956</v>
      </c>
      <c r="F284" s="17" t="n">
        <v>66.6688</v>
      </c>
      <c r="G284" s="17" t="n">
        <v>70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254</v>
      </c>
      <c r="B285" s="16" t="s">
        <v>402</v>
      </c>
      <c r="C285" s="40" t="n">
        <v>44385</v>
      </c>
      <c r="D285" s="41" t="n">
        <v>44421</v>
      </c>
      <c r="E285" s="17" t="n">
        <v>0.8202</v>
      </c>
      <c r="F285" s="17" t="n">
        <v>0.83</v>
      </c>
      <c r="G285" s="17" t="n">
        <v>96000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254</v>
      </c>
      <c r="B286" s="16" t="s">
        <v>402</v>
      </c>
      <c r="C286" s="40" t="n">
        <v>44385</v>
      </c>
      <c r="D286" s="41" t="n">
        <v>44421</v>
      </c>
      <c r="E286" s="17" t="n">
        <v>0.8201</v>
      </c>
      <c r="F286" s="17" t="n">
        <v>0.83</v>
      </c>
      <c r="G286" s="17" t="n">
        <v>1000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2026-07-10T23:59:31.00Z</dcterms:created>
  <dc:creator>izi-invest.ru</dc:creator>
  <cp:revision>0</cp:revision>
</cp:coreProperties>
</file>