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<sst xmlns="http://schemas.openxmlformats.org/spreadsheetml/2006/main" count="3132" uniqueCount="294">
  <si>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</si>
  <si>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</si>
  <si>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</si>
  <si>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</si>
  <si>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</si>
  <si>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</si>
  <si>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</si>
  <si>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</si>
  <si>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</si>
  <si>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</si>
  <si>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</si>
  <si>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</si>
  <si>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</si>
  <si>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</si>
  <si>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</si>
  <si>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</si>
  <si>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</si>
  <si>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</si>
  <si>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</si>
  <si>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</si>
  <si>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</si>
  <si>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</si>
  <si>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</si>
  <si>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</si>
  <si>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</si>
  <si>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LKOH</t>
  </si>
  <si>
    <t>ЛУКОЙЛ</t>
  </si>
  <si>
    <t>CAD</t>
  </si>
  <si>
    <t>GAZP</t>
  </si>
  <si>
    <t>ГАЗПРОМ ао</t>
  </si>
  <si>
    <t>CHF</t>
  </si>
  <si>
    <t>GMKN</t>
  </si>
  <si>
    <t>ГМКНорНик</t>
  </si>
  <si>
    <t>CNY</t>
  </si>
  <si>
    <t>NLMK</t>
  </si>
  <si>
    <t>НЛМК ао</t>
  </si>
  <si>
    <t>EUR</t>
  </si>
  <si>
    <t>MGNT</t>
  </si>
  <si>
    <t>Магнит ао</t>
  </si>
  <si>
    <t>GBP</t>
  </si>
  <si>
    <t>CHMF</t>
  </si>
  <si>
    <t>СевСт-ао</t>
  </si>
  <si>
    <t>GLD</t>
  </si>
  <si>
    <t>MRKP</t>
  </si>
  <si>
    <t>РСетиЦП ао</t>
  </si>
  <si>
    <t>HKD</t>
  </si>
  <si>
    <t>UPRO</t>
  </si>
  <si>
    <t>Юнипро ао</t>
  </si>
  <si>
    <t>JPY</t>
  </si>
  <si>
    <t>AKRN</t>
  </si>
  <si>
    <t>Акрон</t>
  </si>
  <si>
    <t>KZT</t>
  </si>
  <si>
    <t>MAGN</t>
  </si>
  <si>
    <t>ММК</t>
  </si>
  <si>
    <t>TATNP</t>
  </si>
  <si>
    <t>Татнфт 3ап</t>
  </si>
  <si>
    <t>SLV</t>
  </si>
  <si>
    <t>TGKA</t>
  </si>
  <si>
    <t>ТГК-1</t>
  </si>
  <si>
    <t>TRY</t>
  </si>
  <si>
    <t>FEES</t>
  </si>
  <si>
    <t>Россети</t>
  </si>
  <si>
    <t>UAH</t>
  </si>
  <si>
    <t>OGKB</t>
  </si>
  <si>
    <t>ОГК-2 ао</t>
  </si>
  <si>
    <t>USD</t>
  </si>
  <si>
    <t>VTBR</t>
  </si>
  <si>
    <t>ВТБ ао</t>
  </si>
  <si>
    <t>Сумма по акциям: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</si>
  <si>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</si>
  <si>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</si>
  <si>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</si>
  <si>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</si>
  <si>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</si>
  <si>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</si>
  <si>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</si>
  <si>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</si>
  <si>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</si>
  <si>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</si>
  <si>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Вывод денежных средств</t>
  </si>
  <si>
    <t>Дивиденд по LSRG - ЛСР ао 1шт. по 39 RUR - налог 5 RUR (данные из БД)</t>
  </si>
  <si>
    <t>Дивиденд по SBERP - Сбербанк-п 70шт. по 18.7 RUR - налог 170 RUR (данные из БД)</t>
  </si>
  <si>
    <t>Дивиденд по MOEX - МосБиржа 10шт. по 9.45 RUR - налог 12 RUR (данные из БД)</t>
  </si>
  <si>
    <t>Дивиденд по CHMF - СевСт-ао 2шт. по 46.77 RUR - налог 12 RUR (данные из БД)</t>
  </si>
  <si>
    <t>Дивиденд по CHMF - СевСт-ао 2шт. по 36.27 RUR - налог 9 RUR (данные из БД)</t>
  </si>
  <si>
    <t>Дивиденд по PHOR - ФосАгро ао 1шт. по 63 RUR - налог 8 RUR (данные из БД)</t>
  </si>
  <si>
    <t>Дивиденд по MRKP - РСетиЦП ао 10000шт. по 0.03 RUR - налог 34 RUR (данные из БД)</t>
  </si>
  <si>
    <t>Дивиденд по UPRO - Юнипро ао 2000шт. по 0.13 RUR - налог 33 RUR (данные из БД)</t>
  </si>
  <si>
    <t>Дивиденд по NLMK - НЛМК ао 50шт. по 7.71 RUR - налог 50 RUR (данные из БД)</t>
  </si>
  <si>
    <t>Зачисление дивидендов  по бумаге МРСК ЦП 10000 шт. (данные из сделок)</t>
  </si>
  <si>
    <t>Дивиденд по PHOR - ФосАгро ао 4шт. по 105 RUR - налог 55 RUR (данные из БД)</t>
  </si>
  <si>
    <t>Зачисление дивидендов  по бумаге Юнипро ао 2000 шт. (данные из сделок)</t>
  </si>
  <si>
    <t>Зачисление дивидендов  по бумаге НЛМК ао 50 шт. (данные из сделок)</t>
  </si>
  <si>
    <t>Дивиденд по GAZP - ГАЗПРОМ ао 100шт. по 12.55 RUR - налог 163 RUR (данные из БД)</t>
  </si>
  <si>
    <t>Зачисление дивидендов  по бумаге ФосАгро ао 4 шт. (данные из сделок)</t>
  </si>
  <si>
    <t>Дивиденд по CHMF - СевСт-ао 10шт. по 84.45 RUR - налог 110 RUR (данные из БД)</t>
  </si>
  <si>
    <t>Дивиденд по NLMK - НЛМК ао 170шт. по 13.62 RUR - налог 301 RUR (данные из БД)</t>
  </si>
  <si>
    <t>Зачисление дивидендов  по бумаге СевСт-ао 10 шт. (данные из сделок)</t>
  </si>
  <si>
    <t>Зачисление дивидендов  по бумаге НЛМК ао 170 шт. (данные из сделок)</t>
  </si>
  <si>
    <t>Ввод ДС</t>
  </si>
  <si>
    <t>Дивиденд по PHOR - ФосАгро ао 10шт. по 156 RUR - налог 203 RUR (данные из БД)</t>
  </si>
  <si>
    <t>Дивиденд по MAGN - ММК 230шт. по 3.53 RUR - налог 106 RUR (данные из БД)</t>
  </si>
  <si>
    <t>Зачисление дивидендов  по бумаге ФосАгро ао 10 шт. (данные из сделок)</t>
  </si>
  <si>
    <t>Дивиденд по AKRN - Акрон 1шт. по 30 RUR - налог 4 RUR (данные из БД)</t>
  </si>
  <si>
    <t>Дивиденд по MTSS - МТС-ао 40шт. по 10.55 RUR - налог 55 RUR (данные из БД)</t>
  </si>
  <si>
    <t>Дивиденд по TATNP - Татнфт 3ап 17шт. по 16.52 RUR - налог 37 RUR (данные из БД)</t>
  </si>
  <si>
    <t>Дивиденд по NLMK - НЛМК ао 220шт. по 13.33 RUR - налог 381 RUR (данные из БД)</t>
  </si>
  <si>
    <t>Дивиденд по CHMF - СевСт-ао 19шт. по 85.93 RUR - налог 212 RUR (данные из БД)</t>
  </si>
  <si>
    <t>Дивиденд по AKRN - Акрон 1шт. по 720 RUR - налог 94 RUR (данные из БД)</t>
  </si>
  <si>
    <t>Дивиденд по UPRO - Юнипро ао 8000шт. по 0.19 RUR - налог 198 RUR (данные из БД)</t>
  </si>
  <si>
    <t>Дивиденд по PHOR - ФосАгро ао 14шт. по 234 RUR - налог 426 RUR (данные из БД)</t>
  </si>
  <si>
    <t>Дивиденд по LKOH - ЛУКОЙЛ 6шт. по 340 RUR - налог 265 RUR (данные из БД)</t>
  </si>
  <si>
    <t>Дивиденд по MGNT - Магнит ао 7шт. по 294.37 RUR - налог 268 RUR (данные из БД)</t>
  </si>
  <si>
    <t>Дивиденд по TATNP - Татнфт 3ап 22шт. по 9.98 RUR - налог 29 RUR (данные из БД)</t>
  </si>
  <si>
    <t>Дивиденд по MAGN - ММК 400шт. по 2.66 RUR - налог 138 RUR (данные из БД)</t>
  </si>
  <si>
    <t>Дивиденд по GMKN - ГМКНорНик 3шт. по 1523.17 RUR - налог 594 RUR (данные из БД)</t>
  </si>
  <si>
    <t>Дивиденд по AKRN - Акрон 1шт. по 240 RUR - налог 31 RUR (данные из БД)</t>
  </si>
  <si>
    <t>Дивиденд по GMKN - ГМКНорНик 3шт. по 1166.22 RUR - налог 455 RUR (данные из БД)</t>
  </si>
  <si>
    <t>Дивиденд по MRKP - РСетиЦП ао 70000шт. по 0.03 RUR - налог 253 RUR (данные из БД)</t>
  </si>
  <si>
    <t>Дивиденд по TATNP - Татнфт 3ап 22шт. по 16.14 RUR - налог 46 RUR (данные из БД)</t>
  </si>
  <si>
    <t>Дивиденд по OGKB - ОГК-2 ао 14000шт. по 0.1 RUR - налог 176 RUR (данные из БД)</t>
  </si>
  <si>
    <t>Дивиденд по PHOR - ФосАгро ао 14шт. по 390 RUR - налог 710 RUR (данные из БД)</t>
  </si>
  <si>
    <t>Дивиденд по TATNP - Татнфт 3ап 22шт. по 32.71 RUR - налог 94 RUR (данные из БД)</t>
  </si>
  <si>
    <t>Дивиденд по GAZP - ГАЗПРОМ ао 250шт. по 51.03 RUR - налог 1658 RUR (данные из БД)</t>
  </si>
  <si>
    <t>Дивиденд по PHOR - ФосАгро ао 14шт. по 318 RUR - налог 579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</si>
  <si>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</si>
  <si>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</si>
  <si>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MRKP - РСетиЦП ао 70000шт. по 0.03 RUR - налог 274 RUR (данные из БД)</t>
  </si>
  <si>
    <t>Дивиденд по TATNP - Татнфт 3ап 22шт. по 6.86 RUR - налог 20 RUR (данные из БД)</t>
  </si>
  <si>
    <t>Дивиденд по PHOR - ФосАгро ао 14шт. по 465 RUR - налог 846 RUR (данные из БД)</t>
  </si>
  <si>
    <t>Дивиденд по SBERP - Сбербанк-п 290шт. по 25 RUR - налог 943 RUR (данные из БД)</t>
  </si>
  <si>
    <t>Дивиденд по LKOH - ЛУКОЙЛ 6шт. по 438 RUR - налог 342 RUR (данные из БД)</t>
  </si>
  <si>
    <t>Дивиденд по MRKP - РСетиЦП ао 70000шт. по 0 RUR - налог 19 RUR (данные из БД)</t>
  </si>
  <si>
    <t>Дивиденд по OGKB - ОГК-2 ао 14000шт. по 0.06 RUR - налог 106 RUR (данные из БД)</t>
  </si>
  <si>
    <t>Дивиденд по PHOR - ФосАгро ао 14шт. по 264 RUR - налог 480 RUR (данные из БД)</t>
  </si>
  <si>
    <t>Дивиденд по TATNP - Татнфт 3ап 22шт. по 27.71 RUR - налог 79 RUR (данные из БД)</t>
  </si>
  <si>
    <t>Дивиденд по TATNP - Татнфт 3ап 22шт. по 27.54 RUR - налог 79 RUR (данные из БД)</t>
  </si>
  <si>
    <t>Дивиденд по LKOH - ЛУКОЙЛ 6шт. по 447 RUR - налог 349 RUR (данные из БД)</t>
  </si>
  <si>
    <t>Дивиденд по PHOR - ФосАгро ао 14шт. по 291 RUR - налог 530 RUR (данные из БД)</t>
  </si>
  <si>
    <t>Дивиденд по GMKN - ГМКНорНик 3шт. по 915.33 RUR - налог 357 RUR (данные из БД)</t>
  </si>
  <si>
    <t>Дивиденд по TATNP - Татнфт 3ап 22шт. по 35.17 RUR - налог 101 RUR (данные из БД)</t>
  </si>
  <si>
    <t>Дивиденд по MGNT - Магнит ао 7шт. по 412.13 RUR - налог 375 RUR (данные из БД)</t>
  </si>
  <si>
    <t>Дивиденд по LKOH - ЛУКОЙЛ 6шт. по 498 RUR - налог 388 RUR (данные из БД)</t>
  </si>
  <si>
    <t>Дивиденд по AKRN - Акрон 1шт. по 427 RUR - налог 56 RUR (данные из БД)</t>
  </si>
  <si>
    <t>Дивиденд по NLMK - НЛМК ао 220шт. по 25.43 RUR - налог 727 RUR (данные из БД)</t>
  </si>
  <si>
    <t>Дивиденд по MAGN - ММК 400шт. по 2.75 RUR - налог 143 RUR (данные из БД)</t>
  </si>
  <si>
    <t>Дивиденд по CHMF - СевСт-ао 19шт. по 38.3 RUR - налог 95 RUR (данные из БД)</t>
  </si>
  <si>
    <t>Дивиденд по CHMF - СевСт-ао 19шт. по 191.51 RUR - налог 473 RUR (данные из БД)</t>
  </si>
  <si>
    <t>Дивиденд по MRKP - РСетиЦП ао 70000шт. по 0.04 RUR - налог 353 RUR (данные из БД)</t>
  </si>
  <si>
    <t>Дивиденд по TATNP - Татнфт 3ап 22шт. по 25.17 RUR - налог 72 RUR (данные из БД)</t>
  </si>
  <si>
    <t>Дивиденд по SBERP - Сбербанк-п 290шт. по 33.3 RUR - налог 1255 RUR (данные из БД)</t>
  </si>
  <si>
    <t>Дивиденд по PHOR - ФосАгро ао 14шт. по 294 RUR - налог 535 RUR (данные из БД)</t>
  </si>
  <si>
    <t>Дивиденд по PHOR - ФосАгро ао 14шт. по 15 RUR - налог 27 RUR (данные из БД)</t>
  </si>
  <si>
    <t>Дивиденд по CHMF - СевСт-ао 19шт. по 31.06 RUR - налог 77 RUR (данные из БД)</t>
  </si>
  <si>
    <t>Дивиденд по PHOR - ФосАгро ао 14шт. по 117 RUR - налог 213 RUR (данные из БД)</t>
  </si>
  <si>
    <t>Дивиденд по TATNP - Татнфт 3ап 22шт. по 38.2 RUR - налог 109 RUR (данные из БД)</t>
  </si>
  <si>
    <t>Дивиденд по MAGN - ММК 400шт. по 2.49 RUR - налог 130 RUR (данные из БД)</t>
  </si>
  <si>
    <t>Дивиденд по CHMF - СевСт-ао 19шт. по 49.06 RUR - налог 121 RUR (данные из БД)</t>
  </si>
  <si>
    <t>Дивиденд по LKOH - ЛУКОЙЛ 6шт. по 514 RUR - налог 401 RUR (данные из БД)</t>
  </si>
  <si>
    <t>Дивиденд по PHOR - ФосАгро ао 14шт. по 126 RUR - налог 229 RUR (данные из БД)</t>
  </si>
  <si>
    <t>Дивиденд по TATNP - Татнфт 3ап 22шт. по 17.39 RUR - налог 50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</si>
  <si>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</si>
  <si>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</si>
  <si>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</si>
  <si>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</si>
  <si>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</si>
  <si>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</si>
  <si>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+95808 шт. FEES:moex (Россети)</t>
  </si>
  <si>
    <t>sell</t>
  </si>
  <si>
    <t>Стоимость сейчас</t>
  </si>
  <si>
    <t>Полный доход</t>
  </si>
  <si>
    <t>SBSP</t>
  </si>
  <si>
    <t>SNGSP</t>
  </si>
  <si>
    <t>GOLD</t>
  </si>
  <si>
    <t>AKCH</t>
  </si>
  <si>
    <t>DIVD</t>
  </si>
  <si>
    <t>LSRG</t>
  </si>
  <si>
    <t>RU000A101NK4</t>
  </si>
  <si>
    <t>SBRI</t>
  </si>
  <si>
    <t>MOEX</t>
  </si>
  <si>
    <t>FLOT</t>
  </si>
  <si>
    <t>ALRS</t>
  </si>
  <si>
    <t>DSKY</t>
  </si>
  <si>
    <t>MTSS</t>
  </si>
  <si>
    <t>RSTIP</t>
  </si>
  <si>
    <t>PHOR
ФосАгро ао</t>
  </si>
  <si>
    <t>SBERP
Сбербанк-п</t>
  </si>
  <si>
    <t>LKOH
ЛУКОЙЛ</t>
  </si>
  <si>
    <t>GAZP
ГАЗПРОМ ао</t>
  </si>
  <si>
    <t>GMKN
ГМКНорНик</t>
  </si>
  <si>
    <t>NLMK
НЛМК ао</t>
  </si>
  <si>
    <t>MGNT
Магнит ао</t>
  </si>
  <si>
    <t>CHMF
СевСт-ао</t>
  </si>
  <si>
    <t>MRKP
РСетиЦП ао</t>
  </si>
  <si>
    <t>UPRO
Юнипро ао</t>
  </si>
  <si>
    <t>AKRN
Акрон</t>
  </si>
  <si>
    <t>MAGN
ММК</t>
  </si>
  <si>
    <t>TATNP
Татнфт 3ап</t>
  </si>
  <si>
    <t>TGKA
ТГК-1</t>
  </si>
  <si>
    <t>FEES
Россети</t>
  </si>
  <si>
    <t>OGKB
ОГК-2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</si>
  <si>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</si>
  <si>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</si>
  <si>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</si>
  <si>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</si>
  <si>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</si>
  <si>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</si>
  <si>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</si>
  <si>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</si>
  <si>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</si>
  <si>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"Магнит" ПАО ао</t>
  </si>
  <si>
    <t>ФосАгро ПАО ао</t>
  </si>
  <si>
    <t>"Газпром" (ПАО) ао</t>
  </si>
  <si>
    <t>Сбербанк России ПАО ап</t>
  </si>
  <si>
    <t>БПИФ Сбер - Эс энд Пи 500</t>
  </si>
  <si>
    <t>etf</t>
  </si>
  <si>
    <t>Сургутнефтегаз ПАО ап</t>
  </si>
  <si>
    <t>БПИФ ВТБ – Фонд Золото</t>
  </si>
  <si>
    <t>БПИФ Альфа Китайские Акции</t>
  </si>
  <si>
    <t>БПИФ ДОХОДЪ Инд дивид акций РФ</t>
  </si>
  <si>
    <t>Группа ЛСР ПАО ао</t>
  </si>
  <si>
    <t>ЗПИФ Фонд первичных размещений</t>
  </si>
  <si>
    <t>БПИФ Сбер Ответственные инвест</t>
  </si>
  <si>
    <t>МРСК Центр. и Приволж. ао</t>
  </si>
  <si>
    <t>output</t>
  </si>
  <si>
    <t>nalog</t>
  </si>
  <si>
    <t>Списание налога при выводе денежных средств</t>
  </si>
  <si>
    <t>Северсталь (ПАО)ао</t>
  </si>
  <si>
    <t>ПАО Московская Биржа</t>
  </si>
  <si>
    <t>ПАО "Татнефть" ап 3 вып.</t>
  </si>
  <si>
    <t>Совкомфлот ао</t>
  </si>
  <si>
    <t>ПАО "НЛМК" ао</t>
  </si>
  <si>
    <t>НК ЛУКОЙЛ (ПАО) - ао</t>
  </si>
  <si>
    <t>АЛРОСА ПАО ао</t>
  </si>
  <si>
    <t>ПАО Детский мир</t>
  </si>
  <si>
    <t>Юнипро ПАО ао</t>
  </si>
  <si>
    <t>ГМК "Нор.Никель" ПАО ао</t>
  </si>
  <si>
    <t>dohod</t>
  </si>
  <si>
    <t>Зачисление дивидендов  по бумаге МРСК ЦП 10000 шт.</t>
  </si>
  <si>
    <t>Зачисление дивидендов  по бумаге Юнипро ао 2000 шт.</t>
  </si>
  <si>
    <t>Зачисление дивидендов  по бумаге НЛМК ао 50 шт.</t>
  </si>
  <si>
    <t>Зачисление дивидендов  по бумаге ФосАгро ао 4 шт.</t>
  </si>
  <si>
    <t>ОГК-2 ПАО ао</t>
  </si>
  <si>
    <t>Мобильные ТелеСистемы ПАО ао</t>
  </si>
  <si>
    <t>Акрон ПАО ао</t>
  </si>
  <si>
    <t>ао ПАО "ТГК-1"</t>
  </si>
  <si>
    <t>"Российские сети" ПАО ап</t>
  </si>
  <si>
    <t>"Магнитогорск.мет.комб" ПАО ао</t>
  </si>
  <si>
    <t>Зачисление дивидендов  по бумаге СевСт-ао 10 шт.</t>
  </si>
  <si>
    <t>Зачисление дивидендов  по бумаге НЛМК ао 170 шт.</t>
  </si>
  <si>
    <t>ао ПАО Банк ВТБ</t>
  </si>
  <si>
    <t>commission</t>
  </si>
  <si>
    <t>Списание комиссий</t>
  </si>
  <si>
    <t>Зачисление дивидендов  по бумаге ФосАгро ао 10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</si>
  <si>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</si>
  <si>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</si>
  <si>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</si>
  <si>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</si>
  <si>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</si>
  <si>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</si>
  <si>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</si>
  <si>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</si>
  <si>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</si>
  <si>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</si>
  <si>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</si>
  <si>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Дивидендный портфель</t>
  </si>
  <si>
    <t>ЛСР ао</t>
  </si>
  <si>
    <t>МосБиржа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</si>
  <si>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</si>
  <si>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</si>
  <si>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</si>
  <si>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</si>
  <si>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</si>
  <si>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</si>
  <si>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</si>
  <si>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</si>
  <si>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</si>
  <si>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</si>
  <si>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</si>
  <si>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</si>
  <si>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</si>
  <si>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</si>
  <si>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</si>
  <si>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</si>
  <si>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SBSP ETF</t>
  </si>
  <si>
    <t>Сургнфгз-п</t>
  </si>
  <si>
    <t>GOLD ETF</t>
  </si>
  <si>
    <t>ETF AKCH</t>
  </si>
  <si>
    <t>ETF DIVD</t>
  </si>
  <si>
    <t>ЗПИФ ФПР</t>
  </si>
  <si>
    <t>SBRI ETF</t>
  </si>
  <si>
    <t>Совкомфлот</t>
  </si>
  <si>
    <t>АЛРОСА ао</t>
  </si>
  <si>
    <t>ДетскийМир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</si>
</sst>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</v>
      </c>
      <c r="F2" s="6" t="n">
        <v>6803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0.2617</v>
      </c>
      <c r="L2" s="17" t="n">
        <v>4820.27</v>
      </c>
      <c r="M2" s="17" t="n">
        <v>17.8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290</v>
      </c>
      <c r="F3" s="6" t="n">
        <v>308.7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0.0659</v>
      </c>
      <c r="L3" s="17" t="n">
        <v>291.45</v>
      </c>
      <c r="M3" s="17" t="n">
        <v>16.73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</v>
      </c>
      <c r="F4" s="6" t="n">
        <v>7555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0.1676</v>
      </c>
      <c r="L4" s="17" t="n">
        <v>6326.3</v>
      </c>
      <c r="M4" s="17" t="n">
        <v>8.47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250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-0.0824</v>
      </c>
      <c r="L5" s="17" t="n">
        <v>287</v>
      </c>
      <c r="M5" s="17" t="n">
        <v>7.97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</v>
      </c>
      <c r="F6" s="6" t="n">
        <v>139.92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-0.1035</v>
      </c>
      <c r="L6" s="17" t="n">
        <v>237.58</v>
      </c>
      <c r="M6" s="17" t="n">
        <v>7.84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220</v>
      </c>
      <c r="F7" s="6" t="n">
        <v>160.26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-0.0522</v>
      </c>
      <c r="L7" s="17" t="n">
        <v>242.53</v>
      </c>
      <c r="M7" s="17" t="n">
        <v>6.59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</v>
      </c>
      <c r="F8" s="6" t="n">
        <v>4970.5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0.0471</v>
      </c>
      <c r="L8" s="17" t="n">
        <v>5276.15</v>
      </c>
      <c r="M8" s="17" t="n">
        <v>6.5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19</v>
      </c>
      <c r="F9" s="6" t="n">
        <v>1357.6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0.0306</v>
      </c>
      <c r="L9" s="17" t="n">
        <v>1587.37</v>
      </c>
      <c r="M9" s="17" t="n">
        <v>4.82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70000</v>
      </c>
      <c r="F10" s="6" t="n">
        <v>0.3631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0.2039</v>
      </c>
      <c r="L10" s="17" t="n">
        <v>0.25</v>
      </c>
      <c r="M10" s="17" t="n">
        <v>4.75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8000</v>
      </c>
      <c r="F11" s="6" t="n">
        <v>2.509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-0.0126</v>
      </c>
      <c r="L11" s="17" t="n">
        <v>2.82</v>
      </c>
      <c r="M11" s="17" t="n">
        <v>3.75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16850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0.3968</v>
      </c>
      <c r="L12" s="17" t="n">
        <v>6004.16</v>
      </c>
      <c r="M12" s="17" t="n">
        <v>3.15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400</v>
      </c>
      <c r="F13" s="6" t="n">
        <v>39.65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-0.1042</v>
      </c>
      <c r="L13" s="17" t="n">
        <v>68.73</v>
      </c>
      <c r="M13" s="17" t="n">
        <v>2.96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22</v>
      </c>
      <c r="F14" s="6" t="n">
        <v>703.6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0.2442</v>
      </c>
      <c r="L14" s="17" t="n">
        <v>473.35</v>
      </c>
      <c r="M14" s="17" t="n">
        <v>2.89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1900000</v>
      </c>
      <c r="F15" s="6" t="n">
        <v>0.00809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-0.0909</v>
      </c>
      <c r="L15" s="17" t="n">
        <v>0.01</v>
      </c>
      <c r="M15" s="17" t="n">
        <v>2.87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95808</v>
      </c>
      <c r="F16" s="6" t="n">
        <v>0.08244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-0.0264</v>
      </c>
      <c r="L16" s="17" t="n">
        <v>0.09</v>
      </c>
      <c r="M16" s="17" t="n">
        <v>1.48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14000</v>
      </c>
      <c r="F17" s="6" t="n">
        <v>0.4018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-0.0759</v>
      </c>
      <c r="L17" s="17" t="n">
        <v>0.68</v>
      </c>
      <c r="M17" s="17" t="n">
        <v>1.05</v>
      </c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22</v>
      </c>
      <c r="F18" s="6" t="n">
        <v>91.73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-0.2541</v>
      </c>
      <c r="L18" s="17" t="n">
        <v>251.62</v>
      </c>
      <c r="M18" s="17" t="n">
        <v>0.38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68</v>
      </c>
      <c r="I19" s="4"/>
      <c r="J19" s="5" t="s">
        <f>=SUM(J2:J18)</f>
      </c>
      <c r="K19" s="4"/>
      <c r="L19" s="4"/>
      <c r="M19" s="10" t="s">
        <f>=J19/J20</f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69</v>
      </c>
      <c r="I20" s="4"/>
      <c r="J20" s="5" t="s">
        <f>=J19</f>
      </c>
      <c r="K20" s="17"/>
      <c r="L20" s="17"/>
      <c r="M20" s="17"/>
      <c r="N20" s="2"/>
      <c r="O20" s="2"/>
      <c r="P20" s="17"/>
      <c r="Q20" s="17"/>
    </row>
  </sheetData>
  <mergeCells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70</v>
      </c>
      <c r="B1" s="18" t="s">
        <v>9</v>
      </c>
      <c r="C1" s="18" t="s">
        <v>71</v>
      </c>
      <c r="D1" s="18" t="s">
        <v>72</v>
      </c>
      <c r="E1" s="18" t="s">
        <v>73</v>
      </c>
      <c r="F1" s="18" t="s">
        <v>74</v>
      </c>
      <c r="G1" s="18" t="s">
        <v>75</v>
      </c>
      <c r="H1" s="18" t="s">
        <v>76</v>
      </c>
    </row>
    <row collapsed="false" customFormat="false" customHeight="false" hidden="false" ht="12.1" outlineLevel="0" r="2">
      <c r="A2" s="14" t="n">
        <v>44305</v>
      </c>
      <c r="B2" s="6" t="n">
        <v>250000</v>
      </c>
      <c r="C2" s="2" t="s">
        <v>77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44307</v>
      </c>
      <c r="B3" s="6" t="n">
        <v>35000</v>
      </c>
      <c r="C3" s="2" t="s">
        <v>78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44308</v>
      </c>
      <c r="B4" s="6" t="n">
        <v>15000</v>
      </c>
      <c r="C4" s="2" t="s">
        <v>78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44312</v>
      </c>
      <c r="B5" s="6" t="n">
        <v>-248829</v>
      </c>
      <c r="C5" s="2" t="s">
        <v>79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44312</v>
      </c>
      <c r="B6" s="6" t="n">
        <v>50.45</v>
      </c>
      <c r="C6" s="2" t="s">
        <v>78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44315</v>
      </c>
      <c r="B7" s="6" t="n">
        <v>-51200.57</v>
      </c>
      <c r="C7" s="2" t="s">
        <v>79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44322</v>
      </c>
      <c r="B8" s="6" t="n">
        <v>17400</v>
      </c>
      <c r="C8" s="2" t="s">
        <v>78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44323</v>
      </c>
      <c r="B9" s="6" t="n">
        <v>42198</v>
      </c>
      <c r="C9" s="2" t="s">
        <v>78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44327</v>
      </c>
      <c r="B10" s="6" t="n">
        <v>-34</v>
      </c>
      <c r="C10" s="2" t="s">
        <v>80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11000</v>
      </c>
      <c r="C11" s="2" t="s">
        <v>78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-1139</v>
      </c>
      <c r="C12" s="2" t="s">
        <v>81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44330</v>
      </c>
      <c r="B13" s="6" t="n">
        <v>-82.5</v>
      </c>
      <c r="C13" s="2" t="s">
        <v>82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44330</v>
      </c>
      <c r="B14" s="6" t="n">
        <v>3950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44333</v>
      </c>
      <c r="B15" s="6" t="n">
        <v>-448</v>
      </c>
      <c r="C15" s="2" t="s">
        <v>79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44335</v>
      </c>
      <c r="B16" s="6" t="n">
        <v>-20151</v>
      </c>
      <c r="C16" s="2" t="s">
        <v>79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44336</v>
      </c>
      <c r="B17" s="6" t="n">
        <v>50150.82</v>
      </c>
      <c r="C17" s="2" t="s">
        <v>78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44340</v>
      </c>
      <c r="B18" s="6" t="n">
        <v>15000</v>
      </c>
      <c r="C18" s="2" t="s">
        <v>78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-81.54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500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44348</v>
      </c>
      <c r="B21" s="6" t="n">
        <v>-63.54</v>
      </c>
      <c r="C21" s="2" t="s">
        <v>84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44351</v>
      </c>
      <c r="B22" s="6" t="n">
        <v>18000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44354</v>
      </c>
      <c r="B23" s="6" t="n">
        <v>25000</v>
      </c>
      <c r="C23" s="2" t="s">
        <v>78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44354</v>
      </c>
      <c r="B24" s="6" t="n">
        <v>-55</v>
      </c>
      <c r="C24" s="2" t="s">
        <v>85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44354</v>
      </c>
      <c r="B25" s="6" t="n">
        <v>-29981</v>
      </c>
      <c r="C25" s="2" t="s">
        <v>79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44355</v>
      </c>
      <c r="B26" s="6" t="n">
        <v>37334.51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44362</v>
      </c>
      <c r="B27" s="6" t="n">
        <v>8000</v>
      </c>
      <c r="C27" s="2" t="s">
        <v>78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44362</v>
      </c>
      <c r="B28" s="6" t="n">
        <v>-225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44369</v>
      </c>
      <c r="B29" s="6" t="n">
        <v>-220.77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44370</v>
      </c>
      <c r="B30" s="6" t="n">
        <v>20000</v>
      </c>
      <c r="C30" s="2" t="s">
        <v>78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44370</v>
      </c>
      <c r="B31" s="6" t="n">
        <v>-335.5</v>
      </c>
      <c r="C31" s="2" t="s">
        <v>88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44379</v>
      </c>
      <c r="B32" s="6" t="n">
        <v>225.26</v>
      </c>
      <c r="C32" s="2" t="s">
        <v>89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44382</v>
      </c>
      <c r="B33" s="6" t="n">
        <v>11960.28</v>
      </c>
      <c r="C33" s="2" t="s">
        <v>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44382</v>
      </c>
      <c r="B34" s="6" t="n">
        <v>-365</v>
      </c>
      <c r="C34" s="2" t="s">
        <v>90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44383</v>
      </c>
      <c r="B35" s="6" t="n">
        <v>995.43</v>
      </c>
      <c r="C35" s="2" t="s">
        <v>78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44384</v>
      </c>
      <c r="B36" s="6" t="n">
        <v>1228.43</v>
      </c>
      <c r="C36" s="2" t="s">
        <v>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44384</v>
      </c>
      <c r="B37" s="6" t="n">
        <v>220.77</v>
      </c>
      <c r="C37" s="2" t="s">
        <v>91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44385</v>
      </c>
      <c r="B38" s="6" t="n">
        <v>1101.41</v>
      </c>
      <c r="C38" s="2" t="s">
        <v>78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44386</v>
      </c>
      <c r="B39" s="6" t="n">
        <v>579.31</v>
      </c>
      <c r="C39" s="2" t="s">
        <v>78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44386</v>
      </c>
      <c r="B40" s="6" t="n">
        <v>335.5</v>
      </c>
      <c r="C40" s="2" t="s">
        <v>92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44389</v>
      </c>
      <c r="B41" s="6" t="n">
        <v>1417.81</v>
      </c>
      <c r="C41" s="2" t="s">
        <v>78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44390</v>
      </c>
      <c r="B42" s="6" t="n">
        <v>1652.59</v>
      </c>
      <c r="C42" s="2" t="s">
        <v>78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44391</v>
      </c>
      <c r="B43" s="6" t="n">
        <v>892.54</v>
      </c>
      <c r="C43" s="2" t="s">
        <v>78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44392</v>
      </c>
      <c r="B44" s="6" t="n">
        <v>-1092</v>
      </c>
      <c r="C44" s="2" t="s">
        <v>93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44392</v>
      </c>
      <c r="B45" s="6" t="n">
        <v>11636.49</v>
      </c>
      <c r="C45" s="2" t="s">
        <v>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44393</v>
      </c>
      <c r="B46" s="6" t="n">
        <v>1231.22</v>
      </c>
      <c r="C46" s="2" t="s">
        <v>78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44396</v>
      </c>
      <c r="B47" s="6" t="n">
        <v>2053.47</v>
      </c>
      <c r="C47" s="2" t="s">
        <v>78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44397</v>
      </c>
      <c r="B48" s="6" t="n">
        <v>365</v>
      </c>
      <c r="C48" s="2" t="s">
        <v>94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44397</v>
      </c>
      <c r="B49" s="6" t="n">
        <v>26152.39</v>
      </c>
      <c r="C49" s="2" t="s">
        <v>78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44398</v>
      </c>
      <c r="B50" s="6" t="n">
        <v>26008.1</v>
      </c>
      <c r="C50" s="2" t="s">
        <v>78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44399</v>
      </c>
      <c r="B51" s="6" t="n">
        <v>19103.17</v>
      </c>
      <c r="C51" s="2" t="s">
        <v>78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44400</v>
      </c>
      <c r="B52" s="6" t="n">
        <v>445.48</v>
      </c>
      <c r="C52" s="2" t="s">
        <v>78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44403</v>
      </c>
      <c r="B53" s="6" t="n">
        <v>1384.27</v>
      </c>
      <c r="C53" s="2" t="s">
        <v>78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44404</v>
      </c>
      <c r="B54" s="6" t="n">
        <v>16171.77</v>
      </c>
      <c r="C54" s="2" t="s">
        <v>78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44405</v>
      </c>
      <c r="B55" s="6" t="n">
        <v>515.02</v>
      </c>
      <c r="C55" s="2" t="s">
        <v>78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44406</v>
      </c>
      <c r="B56" s="6" t="n">
        <v>4972.68</v>
      </c>
      <c r="C56" s="2" t="s">
        <v>78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44407</v>
      </c>
      <c r="B57" s="6" t="n">
        <v>1091.67</v>
      </c>
      <c r="C57" s="2" t="s">
        <v>78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44410</v>
      </c>
      <c r="B58" s="6" t="n">
        <v>10447.33</v>
      </c>
      <c r="C58" s="2" t="s">
        <v>78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44411</v>
      </c>
      <c r="B59" s="6" t="n">
        <v>858.8</v>
      </c>
      <c r="C59" s="2" t="s">
        <v>78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44412</v>
      </c>
      <c r="B60" s="6" t="n">
        <v>2218.91</v>
      </c>
      <c r="C60" s="2" t="s">
        <v>78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20089.39</v>
      </c>
      <c r="C61" s="2" t="s">
        <v>78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44414</v>
      </c>
      <c r="B62" s="6" t="n">
        <v>792.41</v>
      </c>
      <c r="C62" s="2" t="s">
        <v>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44417</v>
      </c>
      <c r="B63" s="6" t="n">
        <v>7808.11</v>
      </c>
      <c r="C63" s="2" t="s">
        <v>78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44418</v>
      </c>
      <c r="B64" s="6" t="n">
        <v>1016.61</v>
      </c>
      <c r="C64" s="2" t="s">
        <v>78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44419</v>
      </c>
      <c r="B65" s="6" t="n">
        <v>1338.1</v>
      </c>
      <c r="C65" s="2" t="s">
        <v>78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44420</v>
      </c>
      <c r="B66" s="6" t="n">
        <v>904.34</v>
      </c>
      <c r="C66" s="2" t="s">
        <v>78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44421</v>
      </c>
      <c r="B67" s="6" t="n">
        <v>24156.37</v>
      </c>
      <c r="C67" s="2" t="s">
        <v>78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44424</v>
      </c>
      <c r="B68" s="6" t="n">
        <v>2249.12</v>
      </c>
      <c r="C68" s="2" t="s">
        <v>78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44425</v>
      </c>
      <c r="B69" s="6" t="n">
        <v>11600.22</v>
      </c>
      <c r="C69" s="2" t="s">
        <v>78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1001.88</v>
      </c>
      <c r="C70" s="2" t="s">
        <v>78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863.91</v>
      </c>
      <c r="C71" s="2" t="s">
        <v>78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44428</v>
      </c>
      <c r="B72" s="6" t="n">
        <v>25622.03</v>
      </c>
      <c r="C72" s="2" t="s">
        <v>78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44431</v>
      </c>
      <c r="B73" s="6" t="n">
        <v>15661.14</v>
      </c>
      <c r="C73" s="2" t="s">
        <v>78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44432</v>
      </c>
      <c r="B74" s="6" t="n">
        <v>11097.25</v>
      </c>
      <c r="C74" s="2" t="s">
        <v>78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44433</v>
      </c>
      <c r="B75" s="6" t="n">
        <v>2219.46</v>
      </c>
      <c r="C75" s="2" t="s">
        <v>78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44434</v>
      </c>
      <c r="B76" s="6" t="n">
        <v>525.1</v>
      </c>
      <c r="C76" s="2" t="s">
        <v>78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44435</v>
      </c>
      <c r="B77" s="6" t="n">
        <v>1020.33</v>
      </c>
      <c r="C77" s="2" t="s">
        <v>78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44438</v>
      </c>
      <c r="B78" s="6" t="n">
        <v>789.08</v>
      </c>
      <c r="C78" s="2" t="s">
        <v>78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44439</v>
      </c>
      <c r="B79" s="6" t="n">
        <v>15609.32</v>
      </c>
      <c r="C79" s="2" t="s">
        <v>78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44440</v>
      </c>
      <c r="B80" s="6" t="n">
        <v>765.36</v>
      </c>
      <c r="C80" s="2" t="s">
        <v>78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44441</v>
      </c>
      <c r="B81" s="6" t="n">
        <v>-734.5</v>
      </c>
      <c r="C81" s="2" t="s">
        <v>95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44445</v>
      </c>
      <c r="B82" s="6" t="n">
        <v>21451.09</v>
      </c>
      <c r="C82" s="2" t="s">
        <v>78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44446</v>
      </c>
      <c r="B83" s="6" t="n">
        <v>-2014.4</v>
      </c>
      <c r="C83" s="2" t="s">
        <v>96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44446</v>
      </c>
      <c r="B84" s="6" t="n">
        <v>1594.22</v>
      </c>
      <c r="C84" s="2" t="s">
        <v>78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44447</v>
      </c>
      <c r="B85" s="6" t="n">
        <v>6890.02</v>
      </c>
      <c r="C85" s="2" t="s">
        <v>78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44448</v>
      </c>
      <c r="B86" s="6" t="n">
        <v>6801.54</v>
      </c>
      <c r="C86" s="2" t="s">
        <v>78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44452</v>
      </c>
      <c r="B87" s="6" t="n">
        <v>190.66</v>
      </c>
      <c r="C87" s="2" t="s">
        <v>78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44454</v>
      </c>
      <c r="B88" s="6" t="n">
        <v>700</v>
      </c>
      <c r="C88" s="2" t="s">
        <v>97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44454</v>
      </c>
      <c r="B89" s="6" t="n">
        <v>12601</v>
      </c>
      <c r="C89" s="2" t="s">
        <v>78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44455</v>
      </c>
      <c r="B90" s="6" t="n">
        <v>8091.43</v>
      </c>
      <c r="C90" s="2" t="s">
        <v>78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44455</v>
      </c>
      <c r="B91" s="6" t="n">
        <v>2014.4</v>
      </c>
      <c r="C91" s="2" t="s">
        <v>98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44459</v>
      </c>
      <c r="B92" s="6" t="n">
        <v>1389</v>
      </c>
      <c r="C92" s="2" t="s">
        <v>78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44460.544039352</v>
      </c>
      <c r="B93" s="6" t="n">
        <v>26395.77</v>
      </c>
      <c r="C93" s="2" t="s">
        <v>99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44461.524976852</v>
      </c>
      <c r="B94" s="6" t="n">
        <v>1140.1</v>
      </c>
      <c r="C94" s="2" t="s">
        <v>99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44462</v>
      </c>
      <c r="B95" s="6" t="n">
        <v>29234.77</v>
      </c>
      <c r="C95" s="2" t="s">
        <v>99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44463</v>
      </c>
      <c r="B96" s="6" t="n">
        <v>-1357</v>
      </c>
      <c r="C96" s="2" t="s">
        <v>100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44463</v>
      </c>
      <c r="B97" s="6" t="n">
        <v>660.9</v>
      </c>
      <c r="C97" s="2" t="s">
        <v>99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44466</v>
      </c>
      <c r="B98" s="6" t="n">
        <v>4715.13</v>
      </c>
      <c r="C98" s="2" t="s">
        <v>78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44466</v>
      </c>
      <c r="B99" s="6" t="n">
        <v>-705.9</v>
      </c>
      <c r="C99" s="2" t="s">
        <v>101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44467</v>
      </c>
      <c r="B100" s="6" t="n">
        <v>11271.2</v>
      </c>
      <c r="C100" s="2" t="s">
        <v>78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44473</v>
      </c>
      <c r="B101" s="6" t="n">
        <v>1564.74</v>
      </c>
      <c r="C101" s="2" t="s">
        <v>78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44474</v>
      </c>
      <c r="B102" s="6" t="n">
        <v>15078.63</v>
      </c>
      <c r="C102" s="2" t="s">
        <v>78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44475.480555556</v>
      </c>
      <c r="B103" s="6" t="n">
        <v>3065.04</v>
      </c>
      <c r="C103" s="2" t="s">
        <v>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44476</v>
      </c>
      <c r="B104" s="6" t="n">
        <v>624.3</v>
      </c>
      <c r="C104" s="2" t="s">
        <v>78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44477</v>
      </c>
      <c r="B105" s="6" t="n">
        <v>1357</v>
      </c>
      <c r="C105" s="2" t="s">
        <v>102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44477</v>
      </c>
      <c r="B106" s="6" t="n">
        <v>2806.38</v>
      </c>
      <c r="C106" s="2" t="s">
        <v>78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44480</v>
      </c>
      <c r="B107" s="6" t="n">
        <v>-26</v>
      </c>
      <c r="C107" s="2" t="s">
        <v>103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44480</v>
      </c>
      <c r="B108" s="6" t="n">
        <v>1532.13</v>
      </c>
      <c r="C108" s="2" t="s">
        <v>78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44481</v>
      </c>
      <c r="B109" s="6" t="n">
        <v>-367</v>
      </c>
      <c r="C109" s="2" t="s">
        <v>104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44481</v>
      </c>
      <c r="B110" s="6" t="n">
        <v>-243.84</v>
      </c>
      <c r="C110" s="2" t="s">
        <v>105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44481.45625</v>
      </c>
      <c r="B111" s="6" t="n">
        <v>528.84</v>
      </c>
      <c r="C111" s="2" t="s">
        <v>99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44482</v>
      </c>
      <c r="B112" s="6" t="n">
        <v>1070.47</v>
      </c>
      <c r="C112" s="2" t="s">
        <v>78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44483</v>
      </c>
      <c r="B113" s="6" t="n">
        <v>-2473.69</v>
      </c>
      <c r="C113" s="2" t="s">
        <v>79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44487</v>
      </c>
      <c r="B114" s="6" t="n">
        <v>-63819.82</v>
      </c>
      <c r="C114" s="2" t="s">
        <v>79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44537</v>
      </c>
      <c r="B115" s="6" t="n">
        <v>-2551.6</v>
      </c>
      <c r="C115" s="2" t="s">
        <v>106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44544</v>
      </c>
      <c r="B116" s="6" t="n">
        <v>-1420.67</v>
      </c>
      <c r="C116" s="2" t="s">
        <v>107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44544</v>
      </c>
      <c r="B117" s="6" t="n">
        <v>-626</v>
      </c>
      <c r="C117" s="2" t="s">
        <v>108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44547</v>
      </c>
      <c r="B118" s="6" t="n">
        <v>-1324.63</v>
      </c>
      <c r="C118" s="2" t="s">
        <v>109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44550</v>
      </c>
      <c r="B119" s="6" t="n">
        <v>-2850</v>
      </c>
      <c r="C119" s="2" t="s">
        <v>110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44551</v>
      </c>
      <c r="B120" s="6" t="n">
        <v>-1775</v>
      </c>
      <c r="C120" s="2" t="s">
        <v>111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44561</v>
      </c>
      <c r="B121" s="6" t="n">
        <v>-1792.59</v>
      </c>
      <c r="C121" s="2" t="s">
        <v>112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44571</v>
      </c>
      <c r="B122" s="6" t="n">
        <v>-190.56</v>
      </c>
      <c r="C122" s="2" t="s">
        <v>113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44574</v>
      </c>
      <c r="B123" s="6" t="n">
        <v>-927.2</v>
      </c>
      <c r="C123" s="2" t="s">
        <v>114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44575</v>
      </c>
      <c r="B124" s="6" t="n">
        <v>-3975.51</v>
      </c>
      <c r="C124" s="2" t="s">
        <v>115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44629</v>
      </c>
      <c r="B125" s="6" t="n">
        <v>-209</v>
      </c>
      <c r="C125" s="2" t="s">
        <v>116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44726</v>
      </c>
      <c r="B126" s="6" t="n">
        <v>-3043.66</v>
      </c>
      <c r="C126" s="2" t="s">
        <v>117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44739</v>
      </c>
      <c r="B127" s="6" t="n">
        <v>-1694.4</v>
      </c>
      <c r="C127" s="2" t="s">
        <v>118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44750</v>
      </c>
      <c r="B128" s="6" t="n">
        <v>-309.08</v>
      </c>
      <c r="C128" s="2" t="s">
        <v>119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44753</v>
      </c>
      <c r="B129" s="6" t="n">
        <v>-1175.75</v>
      </c>
      <c r="C129" s="2" t="s">
        <v>120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-4750</v>
      </c>
      <c r="C130" s="2" t="s">
        <v>121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-4750</v>
      </c>
      <c r="C131" s="2" t="s">
        <v>121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-625.62</v>
      </c>
      <c r="C132" s="2" t="s">
        <v>122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-11099.5</v>
      </c>
      <c r="C133" s="2" t="s">
        <v>123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2" t="s">
        <v>124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44916</v>
      </c>
      <c r="B135" s="6" t="n">
        <v>-2803</v>
      </c>
      <c r="C135" s="2" t="s">
        <v>125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44916</v>
      </c>
      <c r="B136" s="6" t="n">
        <v>-1336</v>
      </c>
      <c r="C136" s="2" t="s">
        <v>126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44934</v>
      </c>
      <c r="B137" s="6" t="n">
        <v>-1836.5</v>
      </c>
      <c r="C137" s="2" t="s">
        <v>127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44936</v>
      </c>
      <c r="B138" s="6" t="n">
        <v>-130.92</v>
      </c>
      <c r="C138" s="2" t="s">
        <v>128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45020</v>
      </c>
      <c r="B139" s="6" t="n">
        <v>-5664</v>
      </c>
      <c r="C139" s="2" t="s">
        <v>129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45057</v>
      </c>
      <c r="B140" s="6" t="n">
        <v>-6307</v>
      </c>
      <c r="C140" s="2" t="s">
        <v>130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45082</v>
      </c>
      <c r="B141" s="6" t="n">
        <v>-2286</v>
      </c>
      <c r="C141" s="2" t="s">
        <v>131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45100</v>
      </c>
      <c r="B142" s="6" t="n">
        <v>-123.8</v>
      </c>
      <c r="C142" s="2" t="s">
        <v>132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45117</v>
      </c>
      <c r="B143" s="6" t="n">
        <v>-707.06</v>
      </c>
      <c r="C143" s="2" t="s">
        <v>133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45118</v>
      </c>
      <c r="B144" s="6" t="n">
        <v>-3216</v>
      </c>
      <c r="C144" s="2" t="s">
        <v>134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45118</v>
      </c>
      <c r="B145" s="6" t="n">
        <v>-530.62</v>
      </c>
      <c r="C145" s="2" t="s">
        <v>135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45210</v>
      </c>
      <c r="B146" s="6" t="n">
        <v>-526.88</v>
      </c>
      <c r="C146" s="2" t="s">
        <v>136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45277</v>
      </c>
      <c r="B147" s="6" t="n">
        <v>-2333</v>
      </c>
      <c r="C147" s="2" t="s">
        <v>137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45285</v>
      </c>
      <c r="B148" s="6" t="n">
        <v>-3544</v>
      </c>
      <c r="C148" s="2" t="s">
        <v>138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45286</v>
      </c>
      <c r="B149" s="6" t="n">
        <v>-2388.99</v>
      </c>
      <c r="C149" s="2" t="s">
        <v>139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45300</v>
      </c>
      <c r="B150" s="6" t="n">
        <v>-672.74</v>
      </c>
      <c r="C150" s="2" t="s">
        <v>140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45302</v>
      </c>
      <c r="B151" s="6" t="n">
        <v>-2509.91</v>
      </c>
      <c r="C151" s="2" t="s">
        <v>141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45419</v>
      </c>
      <c r="B152" s="6" t="n">
        <v>-2600</v>
      </c>
      <c r="C152" s="2" t="s">
        <v>142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45431</v>
      </c>
      <c r="B153" s="6" t="n">
        <v>-371</v>
      </c>
      <c r="C153" s="2" t="s">
        <v>143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45439</v>
      </c>
      <c r="B154" s="6" t="n">
        <v>-4867.6</v>
      </c>
      <c r="C154" s="2" t="s">
        <v>144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45453</v>
      </c>
      <c r="B155" s="6" t="n">
        <v>-957.8</v>
      </c>
      <c r="C155" s="2" t="s">
        <v>145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45461</v>
      </c>
      <c r="B156" s="6" t="n">
        <v>-632.7</v>
      </c>
      <c r="C156" s="2" t="s">
        <v>146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45461</v>
      </c>
      <c r="B157" s="6" t="n">
        <v>-3165.69</v>
      </c>
      <c r="C157" s="2" t="s">
        <v>147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45471</v>
      </c>
      <c r="B158" s="6" t="n">
        <v>-2365.1</v>
      </c>
      <c r="C158" s="2" t="s">
        <v>148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45482</v>
      </c>
      <c r="B159" s="6" t="n">
        <v>-481.74</v>
      </c>
      <c r="C159" s="2" t="s">
        <v>149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45484</v>
      </c>
      <c r="B160" s="6" t="n">
        <v>-8402</v>
      </c>
      <c r="C160" s="2" t="s">
        <v>150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45484</v>
      </c>
      <c r="B161" s="6" t="n">
        <v>-3581</v>
      </c>
      <c r="C161" s="2" t="s">
        <v>151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45484</v>
      </c>
      <c r="B162" s="6" t="n">
        <v>-183</v>
      </c>
      <c r="C162" s="2" t="s">
        <v>152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45488</v>
      </c>
      <c r="B163" s="6" t="n">
        <v>-2509.91</v>
      </c>
      <c r="C163" s="2" t="s">
        <v>141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45545</v>
      </c>
      <c r="B164" s="6" t="n">
        <v>-513.14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45557</v>
      </c>
      <c r="B165" s="6" t="n">
        <v>-1425</v>
      </c>
      <c r="C165" s="2" t="s">
        <v>154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45573</v>
      </c>
      <c r="B166" s="6" t="n">
        <v>-731.4</v>
      </c>
      <c r="C166" s="2" t="s">
        <v>155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45582</v>
      </c>
      <c r="B167" s="6" t="n">
        <v>-867.6</v>
      </c>
      <c r="C167" s="2" t="s">
        <v>156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45643</v>
      </c>
      <c r="B168" s="6" t="n">
        <v>-811.14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45643</v>
      </c>
      <c r="B169" s="6" t="n">
        <v>-2683</v>
      </c>
      <c r="C169" s="2" t="s">
        <v>158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45648</v>
      </c>
      <c r="B170" s="6" t="n">
        <v>-1535</v>
      </c>
      <c r="C170" s="2" t="s">
        <v>159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45665</v>
      </c>
      <c r="B171" s="6" t="n">
        <v>-332.58</v>
      </c>
      <c r="C171" s="2" t="s">
        <v>160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2" t="n">
        <v>45717.878402778</v>
      </c>
      <c r="B172" s="5" t="n">
        <v>-535166.97</v>
      </c>
      <c r="C172" s="15" t="s">
        <v>161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/>
      <c r="B173" s="9" t="s">
        <f>=XIRR(B2:B172,A2:A172)</f>
      </c>
      <c r="C173" s="2" t="s">
        <v>162</v>
      </c>
      <c r="D173" s="2"/>
      <c r="E173" s="2"/>
      <c r="F173" s="7"/>
      <c r="G173" s="2" t="s">
        <v>163</v>
      </c>
      <c r="H173" s="6" t="s">
        <f>=SUM(I2:H172)/365</f>
      </c>
    </row>
    <row collapsed="false" customFormat="false" customHeight="false" hidden="false" ht="12.1" outlineLevel="0" r="174">
      <c r="A174" s="14"/>
      <c r="B174" s="5" t="s">
        <f>=-SUM(B2:B172)</f>
      </c>
      <c r="C174" s="2" t="s">
        <v>164</v>
      </c>
      <c r="D174" s="2"/>
      <c r="E174" s="2"/>
      <c r="F174" s="7"/>
      <c r="G174" s="15" t="s">
        <v>165</v>
      </c>
      <c r="H174" s="9" t="s">
        <f>=B174/H173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</row>
    <row collapsed="false" customFormat="false" customHeight="false" hidden="false" ht="12.1" outlineLevel="0" r="2">
      <c r="A2" s="11" t="n">
        <v>44308</v>
      </c>
      <c r="B2" s="6" t="n">
        <v>4428.06</v>
      </c>
      <c r="C2" s="0" t="s">
        <v>166</v>
      </c>
      <c r="D2" s="11" t="n">
        <v>44308</v>
      </c>
      <c r="E2" s="6" t="n">
        <v>5535.64</v>
      </c>
      <c r="F2" s="0" t="s">
        <v>166</v>
      </c>
      <c r="G2" s="11" t="n">
        <v>44355</v>
      </c>
      <c r="H2" s="6" t="n">
        <v>13057.55</v>
      </c>
      <c r="I2" s="0" t="s">
        <v>166</v>
      </c>
      <c r="J2" s="11" t="n">
        <v>44308</v>
      </c>
      <c r="K2" s="6" t="n">
        <v>4612.4</v>
      </c>
      <c r="L2" s="0" t="s">
        <v>166</v>
      </c>
      <c r="M2" s="11" t="n">
        <v>44357</v>
      </c>
      <c r="N2" s="6" t="n">
        <v>26394.28</v>
      </c>
      <c r="O2" s="0" t="s">
        <v>166</v>
      </c>
      <c r="P2" s="11" t="n">
        <v>44337</v>
      </c>
      <c r="Q2" s="6" t="n">
        <v>5442.97</v>
      </c>
      <c r="R2" s="0" t="s">
        <v>166</v>
      </c>
      <c r="S2" s="11" t="n">
        <v>44308</v>
      </c>
      <c r="T2" s="6" t="n">
        <v>5129.55</v>
      </c>
      <c r="U2" s="0" t="s">
        <v>166</v>
      </c>
      <c r="V2" s="11" t="n">
        <v>44322</v>
      </c>
      <c r="W2" s="6" t="n">
        <v>3490.02</v>
      </c>
      <c r="X2" s="0" t="s">
        <v>166</v>
      </c>
      <c r="Y2" s="11" t="n">
        <v>44308</v>
      </c>
      <c r="Z2" s="6" t="n">
        <v>2553.77</v>
      </c>
      <c r="AA2" s="0" t="s">
        <v>166</v>
      </c>
      <c r="AB2" s="11" t="n">
        <v>44355</v>
      </c>
      <c r="AC2" s="6" t="n">
        <v>2916.03</v>
      </c>
      <c r="AD2" s="0" t="s">
        <v>166</v>
      </c>
      <c r="AE2" s="11" t="n">
        <v>44414</v>
      </c>
      <c r="AF2" s="6" t="n">
        <v>6004.16</v>
      </c>
      <c r="AG2" s="0" t="s">
        <v>166</v>
      </c>
      <c r="AH2" s="11" t="n">
        <v>44421</v>
      </c>
      <c r="AI2" s="6" t="n">
        <v>10961.99</v>
      </c>
      <c r="AJ2" s="0" t="s">
        <v>166</v>
      </c>
      <c r="AK2" s="11" t="n">
        <v>44323</v>
      </c>
      <c r="AL2" s="6" t="n">
        <v>2405.16</v>
      </c>
      <c r="AM2" s="0" t="s">
        <v>166</v>
      </c>
      <c r="AN2" s="11" t="n">
        <v>44414</v>
      </c>
      <c r="AO2" s="6" t="n">
        <v>2338.81</v>
      </c>
      <c r="AP2" s="0" t="s">
        <v>166</v>
      </c>
      <c r="AQ2" s="11" t="n">
        <v>44938</v>
      </c>
      <c r="AR2" s="6" t="n">
        <v>8369.78688</v>
      </c>
      <c r="AS2" s="0" t="s">
        <v>167</v>
      </c>
      <c r="AT2" s="11" t="n">
        <v>44414</v>
      </c>
      <c r="AU2" s="6" t="n">
        <v>5354.11</v>
      </c>
      <c r="AV2" s="0" t="s">
        <v>166</v>
      </c>
      <c r="AW2" s="11" t="n">
        <v>44460</v>
      </c>
      <c r="AX2" s="6" t="n">
        <v>4509.47</v>
      </c>
      <c r="AY2" s="0" t="s">
        <v>166</v>
      </c>
    </row>
    <row collapsed="false" customFormat="false" customHeight="false" hidden="false" ht="12.1" outlineLevel="0" r="3">
      <c r="A3" s="11" t="n">
        <v>44313</v>
      </c>
      <c r="B3" s="6" t="n">
        <v>-4387.97</v>
      </c>
      <c r="C3" s="0" t="s">
        <v>168</v>
      </c>
      <c r="D3" s="11" t="n">
        <v>44313</v>
      </c>
      <c r="E3" s="6" t="n">
        <v>-5690.85</v>
      </c>
      <c r="F3" s="0" t="s">
        <v>168</v>
      </c>
      <c r="G3" s="11" t="n">
        <v>44368</v>
      </c>
      <c r="H3" s="6" t="n">
        <v>-13289.78</v>
      </c>
      <c r="I3" s="0" t="s">
        <v>168</v>
      </c>
      <c r="J3" s="11" t="n">
        <v>44313</v>
      </c>
      <c r="K3" s="6" t="n">
        <v>-4693.14</v>
      </c>
      <c r="L3" s="0" t="s">
        <v>168</v>
      </c>
      <c r="M3" s="11" t="n">
        <v>44368</v>
      </c>
      <c r="N3" s="6" t="n">
        <v>25163.42</v>
      </c>
      <c r="O3" s="0" t="s">
        <v>166</v>
      </c>
      <c r="P3" s="11" t="n">
        <v>44355</v>
      </c>
      <c r="Q3" s="6" t="n">
        <v>7878.46</v>
      </c>
      <c r="R3" s="0" t="s">
        <v>166</v>
      </c>
      <c r="S3" s="11" t="n">
        <v>44313</v>
      </c>
      <c r="T3" s="6" t="n">
        <v>-5298.33</v>
      </c>
      <c r="U3" s="0" t="s">
        <v>168</v>
      </c>
      <c r="V3" s="11" t="n">
        <v>44333</v>
      </c>
      <c r="W3" s="6" t="n">
        <v>-3536.75</v>
      </c>
      <c r="X3" s="0" t="s">
        <v>168</v>
      </c>
      <c r="Y3" s="11" t="n">
        <v>44313</v>
      </c>
      <c r="Z3" s="6" t="n">
        <v>-2576.21</v>
      </c>
      <c r="AA3" s="0" t="s">
        <v>168</v>
      </c>
      <c r="AB3" s="11" t="n">
        <v>44362</v>
      </c>
      <c r="AC3" s="6" t="n">
        <v>2959.05</v>
      </c>
      <c r="AD3" s="0" t="s">
        <v>166</v>
      </c>
      <c r="AE3" s="11" t="n">
        <v>44480</v>
      </c>
      <c r="AF3" s="6" t="n">
        <v>-26</v>
      </c>
      <c r="AG3" s="0" t="s">
        <v>103</v>
      </c>
      <c r="AH3" s="11" t="n">
        <v>44426</v>
      </c>
      <c r="AI3" s="6" t="n">
        <v>4672.24</v>
      </c>
      <c r="AJ3" s="0" t="s">
        <v>166</v>
      </c>
      <c r="AK3" s="11" t="n">
        <v>44337</v>
      </c>
      <c r="AL3" s="6" t="n">
        <v>467.62</v>
      </c>
      <c r="AM3" s="0" t="s">
        <v>166</v>
      </c>
      <c r="AN3" s="11" t="n">
        <v>44418</v>
      </c>
      <c r="AO3" s="6" t="n">
        <v>1168.81</v>
      </c>
      <c r="AP3" s="0" t="s">
        <v>166</v>
      </c>
      <c r="AQ3" s="11" t="n">
        <v>45717</v>
      </c>
      <c r="AR3" s="8" t="s">
        <f>=-Портфель!J16</f>
      </c>
      <c r="AS3" s="0" t="s">
        <v>169</v>
      </c>
      <c r="AT3" s="11" t="n">
        <v>44462</v>
      </c>
      <c r="AU3" s="6" t="n">
        <v>4148.79</v>
      </c>
      <c r="AV3" s="0" t="s">
        <v>166</v>
      </c>
      <c r="AW3" s="11" t="n">
        <v>44467</v>
      </c>
      <c r="AX3" s="6" t="n">
        <v>1026.21</v>
      </c>
      <c r="AY3" s="0" t="s">
        <v>166</v>
      </c>
    </row>
    <row collapsed="false" customFormat="false" customHeight="false" hidden="false" ht="12.1" outlineLevel="0" r="4">
      <c r="A4" s="11" t="n">
        <v>44323</v>
      </c>
      <c r="B4" s="6" t="n">
        <v>4374.02</v>
      </c>
      <c r="C4" s="0" t="s">
        <v>166</v>
      </c>
      <c r="D4" s="11" t="n">
        <v>44323</v>
      </c>
      <c r="E4" s="6" t="n">
        <v>20851.66</v>
      </c>
      <c r="F4" s="0" t="s">
        <v>166</v>
      </c>
      <c r="G4" s="11" t="n">
        <v>44403</v>
      </c>
      <c r="H4" s="6" t="n">
        <v>12692.79</v>
      </c>
      <c r="I4" s="0" t="s">
        <v>166</v>
      </c>
      <c r="J4" s="11" t="n">
        <v>44351</v>
      </c>
      <c r="K4" s="6" t="n">
        <v>2720.29</v>
      </c>
      <c r="L4" s="0" t="s">
        <v>166</v>
      </c>
      <c r="M4" s="11" t="n">
        <v>44368</v>
      </c>
      <c r="N4" s="6" t="n">
        <v>-24952.69</v>
      </c>
      <c r="O4" s="0" t="s">
        <v>168</v>
      </c>
      <c r="P4" s="11" t="n">
        <v>44370</v>
      </c>
      <c r="Q4" s="6" t="n">
        <v>-335.5</v>
      </c>
      <c r="R4" s="0" t="s">
        <v>88</v>
      </c>
      <c r="S4" s="11" t="n">
        <v>44322</v>
      </c>
      <c r="T4" s="6" t="n">
        <v>5181.59</v>
      </c>
      <c r="U4" s="0" t="s">
        <v>166</v>
      </c>
      <c r="V4" s="11" t="n">
        <v>44337</v>
      </c>
      <c r="W4" s="6" t="n">
        <v>3588.48</v>
      </c>
      <c r="X4" s="0" t="s">
        <v>166</v>
      </c>
      <c r="Y4" s="11" t="n">
        <v>44322</v>
      </c>
      <c r="Z4" s="6" t="n">
        <v>2699.87</v>
      </c>
      <c r="AA4" s="0" t="s">
        <v>166</v>
      </c>
      <c r="AB4" s="11" t="n">
        <v>44369</v>
      </c>
      <c r="AC4" s="6" t="n">
        <v>-220.77</v>
      </c>
      <c r="AD4" s="0" t="s">
        <v>87</v>
      </c>
      <c r="AE4" s="11" t="n">
        <v>44544</v>
      </c>
      <c r="AF4" s="6" t="n">
        <v>-626</v>
      </c>
      <c r="AG4" s="0" t="s">
        <v>108</v>
      </c>
      <c r="AH4" s="11" t="n">
        <v>44463</v>
      </c>
      <c r="AI4" s="6" t="n">
        <v>2203.41</v>
      </c>
      <c r="AJ4" s="0" t="s">
        <v>166</v>
      </c>
      <c r="AK4" s="11" t="n">
        <v>44355</v>
      </c>
      <c r="AL4" s="6" t="n">
        <v>1977.38</v>
      </c>
      <c r="AM4" s="0" t="s">
        <v>166</v>
      </c>
      <c r="AN4" s="11" t="n">
        <v>44421</v>
      </c>
      <c r="AO4" s="6" t="n">
        <v>1161.6</v>
      </c>
      <c r="AP4" s="0" t="s">
        <v>166</v>
      </c>
      <c r="AQ4" s="0"/>
      <c r="AR4" s="10" t="s">
        <f>=XIRR(AR2:AR3,AQ2:AQ3)</f>
      </c>
      <c r="AS4" s="0"/>
      <c r="AT4" s="11" t="n">
        <v>44753</v>
      </c>
      <c r="AU4" s="6" t="n">
        <v>-1175.75</v>
      </c>
      <c r="AV4" s="0" t="s">
        <v>120</v>
      </c>
      <c r="AW4" s="11" t="n">
        <v>45717</v>
      </c>
      <c r="AX4" s="8" t="s">
        <f>=-Портфель!J18</f>
      </c>
      <c r="AY4" s="0" t="s">
        <v>169</v>
      </c>
    </row>
    <row collapsed="false" customFormat="false" customHeight="false" hidden="false" ht="12.1" outlineLevel="0" r="5">
      <c r="A5" s="11" t="n">
        <v>44334</v>
      </c>
      <c r="B5" s="6" t="n">
        <v>-4460.9</v>
      </c>
      <c r="C5" s="0" t="s">
        <v>168</v>
      </c>
      <c r="D5" s="11" t="n">
        <v>44327</v>
      </c>
      <c r="E5" s="6" t="n">
        <v>8472.16</v>
      </c>
      <c r="F5" s="0" t="s">
        <v>166</v>
      </c>
      <c r="G5" s="11" t="n">
        <v>44407</v>
      </c>
      <c r="H5" s="6" t="n">
        <v>6302.87</v>
      </c>
      <c r="I5" s="0" t="s">
        <v>166</v>
      </c>
      <c r="J5" s="11" t="n">
        <v>44354</v>
      </c>
      <c r="K5" s="6" t="n">
        <v>2758.91</v>
      </c>
      <c r="L5" s="0" t="s">
        <v>166</v>
      </c>
      <c r="M5" s="11" t="n">
        <v>44370</v>
      </c>
      <c r="N5" s="6" t="n">
        <v>-25232.5</v>
      </c>
      <c r="O5" s="0" t="s">
        <v>168</v>
      </c>
      <c r="P5" s="11" t="n">
        <v>44371</v>
      </c>
      <c r="Q5" s="6" t="n">
        <v>4747.09</v>
      </c>
      <c r="R5" s="0" t="s">
        <v>166</v>
      </c>
      <c r="S5" s="11" t="n">
        <v>44333</v>
      </c>
      <c r="T5" s="6" t="n">
        <v>-5177.91</v>
      </c>
      <c r="U5" s="0" t="s">
        <v>168</v>
      </c>
      <c r="V5" s="11" t="n">
        <v>44347</v>
      </c>
      <c r="W5" s="6" t="n">
        <v>1692.58</v>
      </c>
      <c r="X5" s="0" t="s">
        <v>166</v>
      </c>
      <c r="Y5" s="11" t="n">
        <v>44333</v>
      </c>
      <c r="Z5" s="6" t="n">
        <v>-2889</v>
      </c>
      <c r="AA5" s="0" t="s">
        <v>168</v>
      </c>
      <c r="AB5" s="11" t="n">
        <v>44371</v>
      </c>
      <c r="AC5" s="6" t="n">
        <v>8417.82</v>
      </c>
      <c r="AD5" s="0" t="s">
        <v>166</v>
      </c>
      <c r="AE5" s="11" t="n">
        <v>44629</v>
      </c>
      <c r="AF5" s="6" t="n">
        <v>-209</v>
      </c>
      <c r="AG5" s="0" t="s">
        <v>116</v>
      </c>
      <c r="AH5" s="11" t="n">
        <v>44466</v>
      </c>
      <c r="AI5" s="6" t="n">
        <v>-705.9</v>
      </c>
      <c r="AJ5" s="0" t="s">
        <v>101</v>
      </c>
      <c r="AK5" s="11" t="n">
        <v>44368</v>
      </c>
      <c r="AL5" s="6" t="n">
        <v>-5019.52</v>
      </c>
      <c r="AM5" s="0" t="s">
        <v>168</v>
      </c>
      <c r="AN5" s="11" t="n">
        <v>44432</v>
      </c>
      <c r="AO5" s="6" t="n">
        <v>5761.98</v>
      </c>
      <c r="AP5" s="0" t="s">
        <v>166</v>
      </c>
      <c r="AQ5" s="0"/>
      <c r="AR5" s="8" t="s">
        <f>=-SUM(AR2:AR3)</f>
      </c>
      <c r="AS5" s="0" t="s">
        <v>170</v>
      </c>
      <c r="AT5" s="11" t="n">
        <v>45117</v>
      </c>
      <c r="AU5" s="6" t="n">
        <v>-707.06</v>
      </c>
      <c r="AV5" s="0" t="s">
        <v>133</v>
      </c>
      <c r="AW5" s="0"/>
      <c r="AX5" s="10" t="s">
        <f>=XIRR(AX2:AX4,AW2:AW4)</f>
      </c>
      <c r="AY5" s="0"/>
    </row>
    <row collapsed="false" customFormat="false" customHeight="false" hidden="false" ht="12.1" outlineLevel="0" r="6">
      <c r="A6" s="11" t="n">
        <v>44337</v>
      </c>
      <c r="B6" s="6" t="n">
        <v>4575.16</v>
      </c>
      <c r="C6" s="0" t="s">
        <v>166</v>
      </c>
      <c r="D6" s="11" t="n">
        <v>44328</v>
      </c>
      <c r="E6" s="6" t="n">
        <v>-1139</v>
      </c>
      <c r="F6" s="0" t="s">
        <v>81</v>
      </c>
      <c r="G6" s="11" t="n">
        <v>44410</v>
      </c>
      <c r="H6" s="6" t="n">
        <v>6315.38</v>
      </c>
      <c r="I6" s="0" t="s">
        <v>166</v>
      </c>
      <c r="J6" s="11" t="n">
        <v>44370</v>
      </c>
      <c r="K6" s="6" t="n">
        <v>5582.67</v>
      </c>
      <c r="L6" s="0" t="s">
        <v>166</v>
      </c>
      <c r="M6" s="11" t="n">
        <v>44371</v>
      </c>
      <c r="N6" s="6" t="n">
        <v>24202.76</v>
      </c>
      <c r="O6" s="0" t="s">
        <v>166</v>
      </c>
      <c r="P6" s="11" t="n">
        <v>44384</v>
      </c>
      <c r="Q6" s="6" t="n">
        <v>2235.55</v>
      </c>
      <c r="R6" s="0" t="s">
        <v>166</v>
      </c>
      <c r="S6" s="11" t="n">
        <v>44334</v>
      </c>
      <c r="T6" s="6" t="n">
        <v>10737.44</v>
      </c>
      <c r="U6" s="0" t="s">
        <v>166</v>
      </c>
      <c r="V6" s="11" t="n">
        <v>44348</v>
      </c>
      <c r="W6" s="6" t="n">
        <v>-63.54</v>
      </c>
      <c r="X6" s="0" t="s">
        <v>84</v>
      </c>
      <c r="Y6" s="11" t="n">
        <v>44347</v>
      </c>
      <c r="Z6" s="6" t="n">
        <v>2892.99</v>
      </c>
      <c r="AA6" s="0" t="s">
        <v>166</v>
      </c>
      <c r="AB6" s="11" t="n">
        <v>44403</v>
      </c>
      <c r="AC6" s="6" t="n">
        <v>2738.9</v>
      </c>
      <c r="AD6" s="0" t="s">
        <v>166</v>
      </c>
      <c r="AE6" s="11" t="n">
        <v>45431</v>
      </c>
      <c r="AF6" s="6" t="n">
        <v>-371</v>
      </c>
      <c r="AG6" s="0" t="s">
        <v>143</v>
      </c>
      <c r="AH6" s="11" t="n">
        <v>44467</v>
      </c>
      <c r="AI6" s="6" t="n">
        <v>5660.31</v>
      </c>
      <c r="AJ6" s="0" t="s">
        <v>166</v>
      </c>
      <c r="AK6" s="11" t="n">
        <v>44392</v>
      </c>
      <c r="AL6" s="6" t="n">
        <v>945.26</v>
      </c>
      <c r="AM6" s="0" t="s">
        <v>166</v>
      </c>
      <c r="AN6" s="11" t="n">
        <v>44433</v>
      </c>
      <c r="AO6" s="6" t="n">
        <v>1154.8</v>
      </c>
      <c r="AP6" s="0" t="s">
        <v>166</v>
      </c>
      <c r="AQ6" s="0"/>
      <c r="AR6" s="0"/>
      <c r="AS6" s="0"/>
      <c r="AT6" s="11" t="n">
        <v>45717</v>
      </c>
      <c r="AU6" s="8" t="s">
        <f>=-Портфель!J17</f>
      </c>
      <c r="AV6" s="0" t="s">
        <v>169</v>
      </c>
      <c r="AW6" s="0"/>
      <c r="AX6" s="8" t="s">
        <f>=-SUM(AX2:AX4)</f>
      </c>
      <c r="AY6" s="0" t="s">
        <v>170</v>
      </c>
    </row>
    <row collapsed="false" customFormat="false" customHeight="false" hidden="false" ht="12.1" outlineLevel="0" r="7">
      <c r="A7" s="11" t="n">
        <v>44354</v>
      </c>
      <c r="B7" s="6" t="n">
        <v>-55</v>
      </c>
      <c r="C7" s="0" t="s">
        <v>85</v>
      </c>
      <c r="D7" s="11" t="n">
        <v>44337</v>
      </c>
      <c r="E7" s="6" t="n">
        <v>2784.03</v>
      </c>
      <c r="F7" s="0" t="s">
        <v>166</v>
      </c>
      <c r="G7" s="11" t="n">
        <v>44445</v>
      </c>
      <c r="H7" s="6" t="n">
        <v>12646.76</v>
      </c>
      <c r="I7" s="0" t="s">
        <v>166</v>
      </c>
      <c r="J7" s="11" t="n">
        <v>44371</v>
      </c>
      <c r="K7" s="6" t="n">
        <v>-11087.91</v>
      </c>
      <c r="L7" s="0" t="s">
        <v>168</v>
      </c>
      <c r="M7" s="11" t="n">
        <v>44428</v>
      </c>
      <c r="N7" s="6" t="n">
        <v>23546.31</v>
      </c>
      <c r="O7" s="0" t="s">
        <v>166</v>
      </c>
      <c r="P7" s="11" t="n">
        <v>44417</v>
      </c>
      <c r="Q7" s="6" t="n">
        <v>2537.56</v>
      </c>
      <c r="R7" s="0" t="s">
        <v>166</v>
      </c>
      <c r="S7" s="11" t="n">
        <v>44337</v>
      </c>
      <c r="T7" s="6" t="n">
        <v>5191.6</v>
      </c>
      <c r="U7" s="0" t="s">
        <v>166</v>
      </c>
      <c r="V7" s="11" t="n">
        <v>44348</v>
      </c>
      <c r="W7" s="6" t="n">
        <v>-81.54</v>
      </c>
      <c r="X7" s="0" t="s">
        <v>83</v>
      </c>
      <c r="Y7" s="11" t="n">
        <v>44362</v>
      </c>
      <c r="Z7" s="6" t="n">
        <v>-225</v>
      </c>
      <c r="AA7" s="0" t="s">
        <v>86</v>
      </c>
      <c r="AB7" s="11" t="n">
        <v>44405</v>
      </c>
      <c r="AC7" s="6" t="n">
        <v>5544.84</v>
      </c>
      <c r="AD7" s="0" t="s">
        <v>166</v>
      </c>
      <c r="AE7" s="11" t="n">
        <v>45717</v>
      </c>
      <c r="AF7" s="8" t="s">
        <f>=-Портфель!J12</f>
      </c>
      <c r="AG7" s="0" t="s">
        <v>169</v>
      </c>
      <c r="AH7" s="11" t="n">
        <v>44474</v>
      </c>
      <c r="AI7" s="6" t="n">
        <v>3992.16</v>
      </c>
      <c r="AJ7" s="0" t="s">
        <v>166</v>
      </c>
      <c r="AK7" s="11" t="n">
        <v>44405</v>
      </c>
      <c r="AL7" s="6" t="n">
        <v>915.04</v>
      </c>
      <c r="AM7" s="0" t="s">
        <v>166</v>
      </c>
      <c r="AN7" s="11" t="n">
        <v>44460</v>
      </c>
      <c r="AO7" s="6" t="n">
        <v>5497.51</v>
      </c>
      <c r="AP7" s="0" t="s">
        <v>166</v>
      </c>
      <c r="AQ7" s="0"/>
      <c r="AR7" s="0"/>
      <c r="AS7" s="0"/>
      <c r="AT7" s="0"/>
      <c r="AU7" s="10" t="s">
        <f>=XIRR(AU2:AU6,AT2:AT6)</f>
      </c>
      <c r="AV7" s="0"/>
    </row>
    <row collapsed="false" customFormat="false" customHeight="false" hidden="false" ht="12.1" outlineLevel="0" r="8">
      <c r="A8" s="11" t="n">
        <v>44357</v>
      </c>
      <c r="B8" s="6" t="n">
        <v>4862.36</v>
      </c>
      <c r="C8" s="0" t="s">
        <v>166</v>
      </c>
      <c r="D8" s="11" t="n">
        <v>44355</v>
      </c>
      <c r="E8" s="6" t="n">
        <v>2943.24</v>
      </c>
      <c r="F8" s="0" t="s">
        <v>166</v>
      </c>
      <c r="G8" s="11" t="n">
        <v>44551</v>
      </c>
      <c r="H8" s="6" t="n">
        <v>-1775</v>
      </c>
      <c r="I8" s="0" t="s">
        <v>111</v>
      </c>
      <c r="J8" s="11" t="n">
        <v>44371</v>
      </c>
      <c r="K8" s="6" t="n">
        <v>8315.06</v>
      </c>
      <c r="L8" s="0" t="s">
        <v>166</v>
      </c>
      <c r="M8" s="11" t="n">
        <v>44455</v>
      </c>
      <c r="N8" s="6" t="n">
        <v>23526.19</v>
      </c>
      <c r="O8" s="0" t="s">
        <v>166</v>
      </c>
      <c r="P8" s="11" t="n">
        <v>44421</v>
      </c>
      <c r="Q8" s="6" t="n">
        <v>2502.53</v>
      </c>
      <c r="R8" s="0" t="s">
        <v>166</v>
      </c>
      <c r="S8" s="11" t="n">
        <v>44355</v>
      </c>
      <c r="T8" s="6" t="n">
        <v>5387.73</v>
      </c>
      <c r="U8" s="0" t="s">
        <v>166</v>
      </c>
      <c r="V8" s="11" t="n">
        <v>44351</v>
      </c>
      <c r="W8" s="6" t="n">
        <v>1637.93</v>
      </c>
      <c r="X8" s="0" t="s">
        <v>166</v>
      </c>
      <c r="Y8" s="11" t="n">
        <v>44362</v>
      </c>
      <c r="Z8" s="6" t="n">
        <v>2633.82</v>
      </c>
      <c r="AA8" s="0" t="s">
        <v>166</v>
      </c>
      <c r="AB8" s="11" t="n">
        <v>44547</v>
      </c>
      <c r="AC8" s="6" t="n">
        <v>-1324.63</v>
      </c>
      <c r="AD8" s="0" t="s">
        <v>109</v>
      </c>
      <c r="AE8" s="0"/>
      <c r="AF8" s="10" t="s">
        <f>=XIRR(AF2:AF7,AE2:AE7)</f>
      </c>
      <c r="AG8" s="0"/>
      <c r="AH8" s="11" t="n">
        <v>44574</v>
      </c>
      <c r="AI8" s="6" t="n">
        <v>-927.2</v>
      </c>
      <c r="AJ8" s="0" t="s">
        <v>114</v>
      </c>
      <c r="AK8" s="11" t="n">
        <v>44406</v>
      </c>
      <c r="AL8" s="6" t="n">
        <v>928.24</v>
      </c>
      <c r="AM8" s="0" t="s">
        <v>166</v>
      </c>
      <c r="AN8" s="11" t="n">
        <v>44466</v>
      </c>
      <c r="AO8" s="6" t="n">
        <v>4359.81</v>
      </c>
      <c r="AP8" s="0" t="s">
        <v>166</v>
      </c>
      <c r="AQ8" s="0"/>
      <c r="AR8" s="0"/>
      <c r="AS8" s="0"/>
      <c r="AT8" s="0"/>
      <c r="AU8" s="8" t="s">
        <f>=-SUM(AU2:AU6)</f>
      </c>
      <c r="AV8" s="0" t="s">
        <v>170</v>
      </c>
    </row>
    <row collapsed="false" customFormat="false" customHeight="false" hidden="false" ht="12.1" outlineLevel="0" r="9">
      <c r="A9" s="11" t="n">
        <v>44368</v>
      </c>
      <c r="B9" s="6" t="n">
        <v>-9749.24</v>
      </c>
      <c r="C9" s="0" t="s">
        <v>168</v>
      </c>
      <c r="D9" s="11" t="n">
        <v>44368</v>
      </c>
      <c r="E9" s="6" t="n">
        <v>14226.26</v>
      </c>
      <c r="F9" s="0" t="s">
        <v>166</v>
      </c>
      <c r="G9" s="11" t="n">
        <v>44916</v>
      </c>
      <c r="H9" s="6" t="n">
        <v>-1336</v>
      </c>
      <c r="I9" s="0" t="s">
        <v>126</v>
      </c>
      <c r="J9" s="11" t="n">
        <v>44372</v>
      </c>
      <c r="K9" s="6" t="n">
        <v>5545.44</v>
      </c>
      <c r="L9" s="0" t="s">
        <v>166</v>
      </c>
      <c r="M9" s="11" t="n">
        <v>44575</v>
      </c>
      <c r="N9" s="6" t="n">
        <v>-3975.51</v>
      </c>
      <c r="O9" s="0" t="s">
        <v>115</v>
      </c>
      <c r="P9" s="11" t="n">
        <v>44432</v>
      </c>
      <c r="Q9" s="6" t="n">
        <v>16799.04</v>
      </c>
      <c r="R9" s="0" t="s">
        <v>166</v>
      </c>
      <c r="S9" s="11" t="n">
        <v>44368</v>
      </c>
      <c r="T9" s="6" t="n">
        <v>-22556.36</v>
      </c>
      <c r="U9" s="0" t="s">
        <v>168</v>
      </c>
      <c r="V9" s="11" t="n">
        <v>44354</v>
      </c>
      <c r="W9" s="6" t="n">
        <v>1648.95</v>
      </c>
      <c r="X9" s="0" t="s">
        <v>166</v>
      </c>
      <c r="Y9" s="11" t="n">
        <v>44403</v>
      </c>
      <c r="Z9" s="6" t="n">
        <v>2364.64</v>
      </c>
      <c r="AA9" s="0" t="s">
        <v>166</v>
      </c>
      <c r="AB9" s="11" t="n">
        <v>45717</v>
      </c>
      <c r="AC9" s="8" t="s">
        <f>=-Портфель!J11</f>
      </c>
      <c r="AD9" s="0" t="s">
        <v>169</v>
      </c>
      <c r="AE9" s="0"/>
      <c r="AF9" s="8" t="s">
        <f>=-SUM(AF2:AF7)</f>
      </c>
      <c r="AG9" s="0" t="s">
        <v>170</v>
      </c>
      <c r="AH9" s="11" t="n">
        <v>45453</v>
      </c>
      <c r="AI9" s="6" t="n">
        <v>-957.8</v>
      </c>
      <c r="AJ9" s="0" t="s">
        <v>145</v>
      </c>
      <c r="AK9" s="11" t="n">
        <v>44407</v>
      </c>
      <c r="AL9" s="6" t="n">
        <v>456.81</v>
      </c>
      <c r="AM9" s="0" t="s">
        <v>166</v>
      </c>
      <c r="AN9" s="11" t="n">
        <v>45717</v>
      </c>
      <c r="AO9" s="8" t="s">
        <f>=-Портфель!J15</f>
      </c>
      <c r="AP9" s="0" t="s">
        <v>169</v>
      </c>
    </row>
    <row collapsed="false" customFormat="false" customHeight="false" hidden="false" ht="12.1" outlineLevel="0" r="10">
      <c r="A10" s="11" t="n">
        <v>44371</v>
      </c>
      <c r="B10" s="6" t="n">
        <v>19411.44</v>
      </c>
      <c r="C10" s="0" t="s">
        <v>166</v>
      </c>
      <c r="D10" s="11" t="n">
        <v>44371</v>
      </c>
      <c r="E10" s="6" t="n">
        <v>2862.78</v>
      </c>
      <c r="F10" s="0" t="s">
        <v>166</v>
      </c>
      <c r="G10" s="11" t="n">
        <v>44916</v>
      </c>
      <c r="H10" s="6" t="n">
        <v>-2803</v>
      </c>
      <c r="I10" s="0" t="s">
        <v>125</v>
      </c>
      <c r="J10" s="11" t="n">
        <v>44382</v>
      </c>
      <c r="K10" s="6" t="n">
        <v>8675.28</v>
      </c>
      <c r="L10" s="0" t="s">
        <v>166</v>
      </c>
      <c r="M10" s="11" t="n">
        <v>44726</v>
      </c>
      <c r="N10" s="6" t="n">
        <v>-3043.66</v>
      </c>
      <c r="O10" s="0" t="s">
        <v>117</v>
      </c>
      <c r="P10" s="11" t="n">
        <v>44445</v>
      </c>
      <c r="Q10" s="6" t="n">
        <v>7101.52</v>
      </c>
      <c r="R10" s="0" t="s">
        <v>166</v>
      </c>
      <c r="S10" s="11" t="n">
        <v>44371</v>
      </c>
      <c r="T10" s="6" t="n">
        <v>10619.84</v>
      </c>
      <c r="U10" s="0" t="s">
        <v>166</v>
      </c>
      <c r="V10" s="11" t="n">
        <v>44355</v>
      </c>
      <c r="W10" s="6" t="n">
        <v>1652.35</v>
      </c>
      <c r="X10" s="0" t="s">
        <v>166</v>
      </c>
      <c r="Y10" s="11" t="n">
        <v>44405</v>
      </c>
      <c r="Z10" s="6" t="n">
        <v>2433.69</v>
      </c>
      <c r="AA10" s="0" t="s">
        <v>166</v>
      </c>
      <c r="AB10" s="0"/>
      <c r="AC10" s="10" t="s">
        <f>=XIRR(AC2:AC9,AB2:AB9)</f>
      </c>
      <c r="AD10" s="0"/>
      <c r="AE10" s="0"/>
      <c r="AF10" s="0"/>
      <c r="AG10" s="0"/>
      <c r="AH10" s="11" t="n">
        <v>45582</v>
      </c>
      <c r="AI10" s="6" t="n">
        <v>-867.6</v>
      </c>
      <c r="AJ10" s="0" t="s">
        <v>156</v>
      </c>
      <c r="AK10" s="11" t="n">
        <v>44434</v>
      </c>
      <c r="AL10" s="6" t="n">
        <v>1389.35</v>
      </c>
      <c r="AM10" s="0" t="s">
        <v>166</v>
      </c>
      <c r="AN10" s="0"/>
      <c r="AO10" s="10" t="s">
        <f>=XIRR(AO2:AO9,AN2:AN9)</f>
      </c>
      <c r="AP10" s="0"/>
    </row>
    <row collapsed="false" customFormat="false" customHeight="false" hidden="false" ht="12.1" outlineLevel="0" r="11">
      <c r="A11" s="11" t="n">
        <v>44382</v>
      </c>
      <c r="B11" s="6" t="n">
        <v>-365</v>
      </c>
      <c r="C11" s="0" t="s">
        <v>90</v>
      </c>
      <c r="D11" s="11" t="n">
        <v>44378</v>
      </c>
      <c r="E11" s="6" t="n">
        <v>8430.43</v>
      </c>
      <c r="F11" s="0" t="s">
        <v>166</v>
      </c>
      <c r="G11" s="11" t="n">
        <v>45082</v>
      </c>
      <c r="H11" s="6" t="n">
        <v>-2286</v>
      </c>
      <c r="I11" s="0" t="s">
        <v>131</v>
      </c>
      <c r="J11" s="11" t="n">
        <v>44383</v>
      </c>
      <c r="K11" s="6" t="n">
        <v>5846.04</v>
      </c>
      <c r="L11" s="0" t="s">
        <v>166</v>
      </c>
      <c r="M11" s="11" t="n">
        <v>45286</v>
      </c>
      <c r="N11" s="6" t="n">
        <v>-2388.99</v>
      </c>
      <c r="O11" s="0" t="s">
        <v>139</v>
      </c>
      <c r="P11" s="11" t="n">
        <v>44446</v>
      </c>
      <c r="Q11" s="6" t="n">
        <v>-2014.4</v>
      </c>
      <c r="R11" s="0" t="s">
        <v>96</v>
      </c>
      <c r="S11" s="11" t="n">
        <v>44392</v>
      </c>
      <c r="T11" s="6" t="n">
        <v>10794.48</v>
      </c>
      <c r="U11" s="0" t="s">
        <v>166</v>
      </c>
      <c r="V11" s="11" t="n">
        <v>44371</v>
      </c>
      <c r="W11" s="6" t="n">
        <v>4642.01</v>
      </c>
      <c r="X11" s="0" t="s">
        <v>166</v>
      </c>
      <c r="Y11" s="11" t="n">
        <v>44406</v>
      </c>
      <c r="Z11" s="6" t="n">
        <v>2442.69</v>
      </c>
      <c r="AA11" s="0" t="s">
        <v>166</v>
      </c>
      <c r="AB11" s="0"/>
      <c r="AC11" s="8" t="s">
        <f>=-SUM(AC2:AC9)</f>
      </c>
      <c r="AD11" s="0" t="s">
        <v>170</v>
      </c>
      <c r="AE11" s="0"/>
      <c r="AF11" s="0"/>
      <c r="AG11" s="0"/>
      <c r="AH11" s="11" t="n">
        <v>45717</v>
      </c>
      <c r="AI11" s="8" t="s">
        <f>=-Портфель!J13</f>
      </c>
      <c r="AJ11" s="0" t="s">
        <v>169</v>
      </c>
      <c r="AK11" s="11" t="n">
        <v>44441</v>
      </c>
      <c r="AL11" s="6" t="n">
        <v>1839.67</v>
      </c>
      <c r="AM11" s="0" t="s">
        <v>166</v>
      </c>
      <c r="AN11" s="0"/>
      <c r="AO11" s="8" t="s">
        <f>=-SUM(AO2:AO9)</f>
      </c>
      <c r="AP11" s="0" t="s">
        <v>170</v>
      </c>
    </row>
    <row collapsed="false" customFormat="false" customHeight="false" hidden="false" ht="12.1" outlineLevel="0" r="12">
      <c r="A12" s="11" t="n">
        <v>44405</v>
      </c>
      <c r="B12" s="6" t="n">
        <v>4660.22</v>
      </c>
      <c r="C12" s="0" t="s">
        <v>166</v>
      </c>
      <c r="D12" s="11" t="n">
        <v>44382</v>
      </c>
      <c r="E12" s="6" t="n">
        <v>2813.95</v>
      </c>
      <c r="F12" s="0" t="s">
        <v>166</v>
      </c>
      <c r="G12" s="11" t="n">
        <v>45277</v>
      </c>
      <c r="H12" s="6" t="n">
        <v>-2333</v>
      </c>
      <c r="I12" s="0" t="s">
        <v>137</v>
      </c>
      <c r="J12" s="11" t="n">
        <v>44392</v>
      </c>
      <c r="K12" s="6" t="n">
        <v>-1092</v>
      </c>
      <c r="L12" s="0" t="s">
        <v>93</v>
      </c>
      <c r="M12" s="11" t="n">
        <v>45717</v>
      </c>
      <c r="N12" s="8" t="s">
        <f>=-Портфель!J6</f>
      </c>
      <c r="O12" s="0" t="s">
        <v>169</v>
      </c>
      <c r="P12" s="11" t="n">
        <v>44474</v>
      </c>
      <c r="Q12" s="6" t="n">
        <v>4112.05</v>
      </c>
      <c r="R12" s="0" t="s">
        <v>166</v>
      </c>
      <c r="S12" s="11" t="n">
        <v>44403</v>
      </c>
      <c r="T12" s="6" t="n">
        <v>10250.58</v>
      </c>
      <c r="U12" s="0" t="s">
        <v>166</v>
      </c>
      <c r="V12" s="11" t="n">
        <v>44428</v>
      </c>
      <c r="W12" s="6" t="n">
        <v>1666.16</v>
      </c>
      <c r="X12" s="0" t="s">
        <v>166</v>
      </c>
      <c r="Y12" s="11" t="n">
        <v>44418</v>
      </c>
      <c r="Z12" s="6" t="n">
        <v>2437.69</v>
      </c>
      <c r="AA12" s="0" t="s">
        <v>166</v>
      </c>
      <c r="AB12" s="0"/>
      <c r="AC12" s="0"/>
      <c r="AD12" s="0"/>
      <c r="AE12" s="0"/>
      <c r="AF12" s="0"/>
      <c r="AG12" s="0"/>
      <c r="AH12" s="0"/>
      <c r="AI12" s="10" t="s">
        <f>=XIRR(AI2:AI11,AH2:AH11)</f>
      </c>
      <c r="AJ12" s="0"/>
      <c r="AK12" s="11" t="n">
        <v>44448</v>
      </c>
      <c r="AL12" s="6" t="n">
        <v>1353.93</v>
      </c>
      <c r="AM12" s="0" t="s">
        <v>166</v>
      </c>
    </row>
    <row collapsed="false" customFormat="false" customHeight="false" hidden="false" ht="12.1" outlineLevel="0" r="13">
      <c r="A13" s="11" t="n">
        <v>44406</v>
      </c>
      <c r="B13" s="6" t="n">
        <v>4678.24</v>
      </c>
      <c r="C13" s="0" t="s">
        <v>166</v>
      </c>
      <c r="D13" s="11" t="n">
        <v>44403</v>
      </c>
      <c r="E13" s="6" t="n">
        <v>2771.02</v>
      </c>
      <c r="F13" s="0" t="s">
        <v>166</v>
      </c>
      <c r="G13" s="11" t="n">
        <v>45419</v>
      </c>
      <c r="H13" s="6" t="n">
        <v>-2600</v>
      </c>
      <c r="I13" s="0" t="s">
        <v>142</v>
      </c>
      <c r="J13" s="11" t="n">
        <v>44392</v>
      </c>
      <c r="K13" s="6" t="n">
        <v>5682.93</v>
      </c>
      <c r="L13" s="0" t="s">
        <v>166</v>
      </c>
      <c r="M13" s="0"/>
      <c r="N13" s="10" t="s">
        <f>=XIRR(N2:N12,M2:M12)</f>
      </c>
      <c r="O13" s="0"/>
      <c r="P13" s="11" t="n">
        <v>44537</v>
      </c>
      <c r="Q13" s="6" t="n">
        <v>-2551.6</v>
      </c>
      <c r="R13" s="0" t="s">
        <v>106</v>
      </c>
      <c r="S13" s="11" t="n">
        <v>44405</v>
      </c>
      <c r="T13" s="6" t="n">
        <v>5268.15</v>
      </c>
      <c r="U13" s="0" t="s">
        <v>166</v>
      </c>
      <c r="V13" s="11" t="n">
        <v>44440</v>
      </c>
      <c r="W13" s="6" t="n">
        <v>1642.53</v>
      </c>
      <c r="X13" s="0" t="s">
        <v>166</v>
      </c>
      <c r="Y13" s="11" t="n">
        <v>44421</v>
      </c>
      <c r="Z13" s="6" t="n">
        <v>2446.7</v>
      </c>
      <c r="AA13" s="0" t="s">
        <v>166</v>
      </c>
      <c r="AB13" s="0"/>
      <c r="AC13" s="0"/>
      <c r="AD13" s="0"/>
      <c r="AE13" s="0"/>
      <c r="AF13" s="0"/>
      <c r="AG13" s="0"/>
      <c r="AH13" s="0"/>
      <c r="AI13" s="8" t="s">
        <f>=-SUM(AI2:AI11)</f>
      </c>
      <c r="AJ13" s="0" t="s">
        <v>170</v>
      </c>
      <c r="AK13" s="11" t="n">
        <v>44480</v>
      </c>
      <c r="AL13" s="6" t="n">
        <v>2585.29</v>
      </c>
      <c r="AM13" s="0" t="s">
        <v>166</v>
      </c>
    </row>
    <row collapsed="false" customFormat="false" customHeight="false" hidden="false" ht="12.1" outlineLevel="0" r="14">
      <c r="A14" s="11" t="n">
        <v>44412</v>
      </c>
      <c r="B14" s="6" t="n">
        <v>4662.23</v>
      </c>
      <c r="C14" s="0" t="s">
        <v>166</v>
      </c>
      <c r="D14" s="11" t="n">
        <v>44406</v>
      </c>
      <c r="E14" s="6" t="n">
        <v>2845.47</v>
      </c>
      <c r="F14" s="0" t="s">
        <v>166</v>
      </c>
      <c r="G14" s="11" t="n">
        <v>45643</v>
      </c>
      <c r="H14" s="6" t="n">
        <v>-2683</v>
      </c>
      <c r="I14" s="0" t="s">
        <v>158</v>
      </c>
      <c r="J14" s="11" t="n">
        <v>44403</v>
      </c>
      <c r="K14" s="6" t="n">
        <v>2777.23</v>
      </c>
      <c r="L14" s="0" t="s">
        <v>166</v>
      </c>
      <c r="M14" s="0"/>
      <c r="N14" s="8" t="s">
        <f>=-SUM(N2:N12)</f>
      </c>
      <c r="O14" s="0" t="s">
        <v>170</v>
      </c>
      <c r="P14" s="11" t="n">
        <v>45439</v>
      </c>
      <c r="Q14" s="6" t="n">
        <v>-4867.6</v>
      </c>
      <c r="R14" s="0" t="s">
        <v>144</v>
      </c>
      <c r="S14" s="11" t="n">
        <v>44561</v>
      </c>
      <c r="T14" s="6" t="n">
        <v>-1792.59</v>
      </c>
      <c r="U14" s="0" t="s">
        <v>112</v>
      </c>
      <c r="V14" s="11" t="n">
        <v>44441</v>
      </c>
      <c r="W14" s="6" t="n">
        <v>-734.5</v>
      </c>
      <c r="X14" s="0" t="s">
        <v>95</v>
      </c>
      <c r="Y14" s="11" t="n">
        <v>44739</v>
      </c>
      <c r="Z14" s="6" t="n">
        <v>-1694.4</v>
      </c>
      <c r="AA14" s="0" t="s">
        <v>118</v>
      </c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44481</v>
      </c>
      <c r="AL14" s="6" t="n">
        <v>-243.84</v>
      </c>
      <c r="AM14" s="0" t="s">
        <v>105</v>
      </c>
    </row>
    <row collapsed="false" customFormat="false" customHeight="false" hidden="false" ht="12.1" outlineLevel="0" r="15">
      <c r="A15" s="11" t="n">
        <v>44418</v>
      </c>
      <c r="B15" s="6" t="n">
        <v>4721.27</v>
      </c>
      <c r="C15" s="0" t="s">
        <v>166</v>
      </c>
      <c r="D15" s="11" t="n">
        <v>44448</v>
      </c>
      <c r="E15" s="6" t="n">
        <v>15520.25</v>
      </c>
      <c r="F15" s="0" t="s">
        <v>166</v>
      </c>
      <c r="G15" s="11" t="n">
        <v>45717</v>
      </c>
      <c r="H15" s="8" t="s">
        <f>=-Портфель!J4</f>
      </c>
      <c r="I15" s="0" t="s">
        <v>169</v>
      </c>
      <c r="J15" s="11" t="n">
        <v>44405</v>
      </c>
      <c r="K15" s="6" t="n">
        <v>19615.98</v>
      </c>
      <c r="L15" s="0" t="s">
        <v>166</v>
      </c>
      <c r="M15" s="0"/>
      <c r="N15" s="0"/>
      <c r="O15" s="0"/>
      <c r="P15" s="11" t="n">
        <v>45717</v>
      </c>
      <c r="Q15" s="8" t="s">
        <f>=-Портфель!J7</f>
      </c>
      <c r="R15" s="0" t="s">
        <v>169</v>
      </c>
      <c r="S15" s="11" t="n">
        <v>45302</v>
      </c>
      <c r="T15" s="6" t="n">
        <v>-2509.91</v>
      </c>
      <c r="U15" s="0" t="s">
        <v>141</v>
      </c>
      <c r="V15" s="11" t="n">
        <v>44460</v>
      </c>
      <c r="W15" s="6" t="n">
        <v>7586.71</v>
      </c>
      <c r="X15" s="0" t="s">
        <v>166</v>
      </c>
      <c r="Y15" s="11" t="n">
        <v>44934</v>
      </c>
      <c r="Z15" s="6" t="n">
        <v>-1836.5</v>
      </c>
      <c r="AA15" s="0" t="s">
        <v>127</v>
      </c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44571</v>
      </c>
      <c r="AL15" s="6" t="n">
        <v>-190.56</v>
      </c>
      <c r="AM15" s="0" t="s">
        <v>113</v>
      </c>
    </row>
    <row collapsed="false" customFormat="false" customHeight="false" hidden="false" ht="12.1" outlineLevel="0" r="16">
      <c r="A16" s="11" t="n">
        <v>44421</v>
      </c>
      <c r="B16" s="6" t="n">
        <v>4714.27</v>
      </c>
      <c r="C16" s="0" t="s">
        <v>166</v>
      </c>
      <c r="D16" s="11" t="n">
        <v>45057</v>
      </c>
      <c r="E16" s="6" t="n">
        <v>-6307</v>
      </c>
      <c r="F16" s="0" t="s">
        <v>130</v>
      </c>
      <c r="G16" s="0"/>
      <c r="H16" s="10" t="s">
        <f>=XIRR(H2:H15,G2:G15)</f>
      </c>
      <c r="I16" s="0"/>
      <c r="J16" s="11" t="n">
        <v>44439</v>
      </c>
      <c r="K16" s="6" t="n">
        <v>15291.59</v>
      </c>
      <c r="L16" s="0" t="s">
        <v>166</v>
      </c>
      <c r="M16" s="0"/>
      <c r="N16" s="0"/>
      <c r="O16" s="0"/>
      <c r="P16" s="0"/>
      <c r="Q16" s="10" t="s">
        <f>=XIRR(Q2:Q15,P2:P15)</f>
      </c>
      <c r="R16" s="0"/>
      <c r="S16" s="11" t="n">
        <v>45488</v>
      </c>
      <c r="T16" s="6" t="n">
        <v>-2509.91</v>
      </c>
      <c r="U16" s="0" t="s">
        <v>141</v>
      </c>
      <c r="V16" s="11" t="n">
        <v>44474</v>
      </c>
      <c r="W16" s="6" t="n">
        <v>4402.25</v>
      </c>
      <c r="X16" s="0" t="s">
        <v>166</v>
      </c>
      <c r="Y16" s="11" t="n">
        <v>45100</v>
      </c>
      <c r="Z16" s="6" t="n">
        <v>-123.8</v>
      </c>
      <c r="AA16" s="0" t="s">
        <v>132</v>
      </c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44750</v>
      </c>
      <c r="AL16" s="6" t="n">
        <v>-309.08</v>
      </c>
      <c r="AM16" s="0" t="s">
        <v>119</v>
      </c>
    </row>
    <row collapsed="false" customFormat="false" customHeight="false" hidden="false" ht="12.1" outlineLevel="0" r="17">
      <c r="A17" s="11" t="n">
        <v>44432</v>
      </c>
      <c r="B17" s="6" t="n">
        <v>4603.19</v>
      </c>
      <c r="C17" s="0" t="s">
        <v>166</v>
      </c>
      <c r="D17" s="11" t="n">
        <v>45484</v>
      </c>
      <c r="E17" s="6" t="n">
        <v>-8402</v>
      </c>
      <c r="F17" s="0" t="s">
        <v>150</v>
      </c>
      <c r="G17" s="0"/>
      <c r="H17" s="8" t="s">
        <f>=-SUM(H2:H15)</f>
      </c>
      <c r="I17" s="0" t="s">
        <v>170</v>
      </c>
      <c r="J17" s="11" t="n">
        <v>44845</v>
      </c>
      <c r="K17" s="6" t="n">
        <v>-11099.5</v>
      </c>
      <c r="L17" s="0" t="s">
        <v>123</v>
      </c>
      <c r="M17" s="0"/>
      <c r="N17" s="0"/>
      <c r="O17" s="0"/>
      <c r="P17" s="0"/>
      <c r="Q17" s="8" t="s">
        <f>=-SUM(Q2:Q15)</f>
      </c>
      <c r="R17" s="0" t="s">
        <v>170</v>
      </c>
      <c r="S17" s="11" t="n">
        <v>45717</v>
      </c>
      <c r="T17" s="8" t="s">
        <f>=-Портфель!J8</f>
      </c>
      <c r="U17" s="0" t="s">
        <v>169</v>
      </c>
      <c r="V17" s="11" t="n">
        <v>44544</v>
      </c>
      <c r="W17" s="6" t="n">
        <v>-1420.67</v>
      </c>
      <c r="X17" s="0" t="s">
        <v>107</v>
      </c>
      <c r="Y17" s="11" t="n">
        <v>45471</v>
      </c>
      <c r="Z17" s="6" t="n">
        <v>-2365.1</v>
      </c>
      <c r="AA17" s="0" t="s">
        <v>148</v>
      </c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44845</v>
      </c>
      <c r="AL17" s="6" t="n">
        <v>-625.62</v>
      </c>
      <c r="AM17" s="0" t="s">
        <v>122</v>
      </c>
    </row>
    <row collapsed="false" customFormat="false" customHeight="false" hidden="false" ht="12.1" outlineLevel="0" r="18">
      <c r="A18" s="11" t="n">
        <v>44462</v>
      </c>
      <c r="B18" s="6" t="n">
        <v>14919.39</v>
      </c>
      <c r="C18" s="0" t="s">
        <v>166</v>
      </c>
      <c r="D18" s="11" t="n">
        <v>45717</v>
      </c>
      <c r="E18" s="8" t="s">
        <f>=-Портфель!J3</f>
      </c>
      <c r="F18" s="0" t="s">
        <v>169</v>
      </c>
      <c r="G18" s="0"/>
      <c r="H18" s="0"/>
      <c r="I18" s="0"/>
      <c r="J18" s="11" t="n">
        <v>45717</v>
      </c>
      <c r="K18" s="8" t="s">
        <f>=-Портфель!J5</f>
      </c>
      <c r="L18" s="0" t="s">
        <v>169</v>
      </c>
      <c r="M18" s="0"/>
      <c r="N18" s="0"/>
      <c r="O18" s="0"/>
      <c r="P18" s="0"/>
      <c r="Q18" s="0"/>
      <c r="R18" s="0"/>
      <c r="S18" s="0"/>
      <c r="T18" s="10" t="s">
        <f>=XIRR(T2:T17,S2:S17)</f>
      </c>
      <c r="U18" s="0"/>
      <c r="V18" s="11" t="n">
        <v>45461</v>
      </c>
      <c r="W18" s="6" t="n">
        <v>-3165.69</v>
      </c>
      <c r="X18" s="0" t="s">
        <v>147</v>
      </c>
      <c r="Y18" s="11" t="n">
        <v>45717</v>
      </c>
      <c r="Z18" s="8" t="s">
        <f>=-Портфель!J10</f>
      </c>
      <c r="AA18" s="0" t="s">
        <v>169</v>
      </c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44936</v>
      </c>
      <c r="AL18" s="6" t="n">
        <v>-130.92</v>
      </c>
      <c r="AM18" s="0" t="s">
        <v>128</v>
      </c>
    </row>
    <row collapsed="false" customFormat="false" customHeight="false" hidden="false" ht="12.1" outlineLevel="0" r="19">
      <c r="A19" s="11" t="n">
        <v>44463</v>
      </c>
      <c r="B19" s="6" t="n">
        <v>-1357</v>
      </c>
      <c r="C19" s="0" t="s">
        <v>100</v>
      </c>
      <c r="D19" s="0"/>
      <c r="E19" s="10" t="s">
        <f>=XIRR(E2:E18,D2:D18)</f>
      </c>
      <c r="F19" s="0"/>
      <c r="G19" s="0"/>
      <c r="H19" s="0"/>
      <c r="I19" s="0"/>
      <c r="J19" s="0"/>
      <c r="K19" s="10" t="s">
        <f>=XIRR(K2:K18,J2:J18)</f>
      </c>
      <c r="L19" s="0"/>
      <c r="M19" s="0"/>
      <c r="N19" s="0"/>
      <c r="O19" s="0"/>
      <c r="P19" s="0"/>
      <c r="Q19" s="0"/>
      <c r="R19" s="0"/>
      <c r="S19" s="0"/>
      <c r="T19" s="8" t="s">
        <f>=-SUM(T2:T17)</f>
      </c>
      <c r="U19" s="0" t="s">
        <v>170</v>
      </c>
      <c r="V19" s="11" t="n">
        <v>45461</v>
      </c>
      <c r="W19" s="6" t="n">
        <v>-632.7</v>
      </c>
      <c r="X19" s="0" t="s">
        <v>146</v>
      </c>
      <c r="Y19" s="0"/>
      <c r="Z19" s="10" t="s">
        <f>=XIRR(Z2:Z18,Y2:Y18)</f>
      </c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45118</v>
      </c>
      <c r="AL19" s="6" t="n">
        <v>-530.62</v>
      </c>
      <c r="AM19" s="0" t="s">
        <v>135</v>
      </c>
    </row>
    <row collapsed="false" customFormat="false" customHeight="false" hidden="false" ht="12.1" outlineLevel="0" r="20">
      <c r="A20" s="11" t="n">
        <v>44467</v>
      </c>
      <c r="B20" s="6" t="n">
        <v>5113.54</v>
      </c>
      <c r="C20" s="0" t="s">
        <v>166</v>
      </c>
      <c r="D20" s="0"/>
      <c r="E20" s="8" t="s">
        <f>=-SUM(E2:E18)</f>
      </c>
      <c r="F20" s="0" t="s">
        <v>170</v>
      </c>
      <c r="G20" s="0"/>
      <c r="H20" s="0"/>
      <c r="I20" s="0"/>
      <c r="J20" s="0"/>
      <c r="K20" s="8" t="s">
        <f>=-SUM(K2:K18)</f>
      </c>
      <c r="L20" s="0" t="s">
        <v>170</v>
      </c>
      <c r="M20" s="0"/>
      <c r="N20" s="0"/>
      <c r="O20" s="0"/>
      <c r="P20" s="0"/>
      <c r="Q20" s="0"/>
      <c r="R20" s="0"/>
      <c r="S20" s="0"/>
      <c r="T20" s="0"/>
      <c r="U20" s="0"/>
      <c r="V20" s="11" t="n">
        <v>45545</v>
      </c>
      <c r="W20" s="6" t="n">
        <v>-513.14</v>
      </c>
      <c r="X20" s="0" t="s">
        <v>153</v>
      </c>
      <c r="Y20" s="0"/>
      <c r="Z20" s="8" t="s">
        <f>=-SUM(Z2:Z18)</f>
      </c>
      <c r="AA20" s="0" t="s">
        <v>170</v>
      </c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45210</v>
      </c>
      <c r="AL20" s="6" t="n">
        <v>-526.88</v>
      </c>
      <c r="AM20" s="0" t="s">
        <v>136</v>
      </c>
    </row>
    <row collapsed="false" customFormat="false" customHeight="false" hidden="false" ht="12.1" outlineLevel="0" r="21">
      <c r="A21" s="11" t="n">
        <v>44550</v>
      </c>
      <c r="B21" s="6" t="n">
        <v>-2850</v>
      </c>
      <c r="C21" s="0" t="s">
        <v>110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11" t="n">
        <v>45643</v>
      </c>
      <c r="W21" s="6" t="n">
        <v>-811.14</v>
      </c>
      <c r="X21" s="0" t="s">
        <v>157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45300</v>
      </c>
      <c r="AL21" s="6" t="n">
        <v>-672.74</v>
      </c>
      <c r="AM21" s="0" t="s">
        <v>140</v>
      </c>
    </row>
    <row collapsed="false" customFormat="false" customHeight="false" hidden="false" ht="12.1" outlineLevel="0" r="22">
      <c r="A22" s="11" t="n">
        <v>44837</v>
      </c>
      <c r="B22" s="6" t="n">
        <v>-4750</v>
      </c>
      <c r="C22" s="0" t="s">
        <v>121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11" t="n">
        <v>45717</v>
      </c>
      <c r="W22" s="8" t="s">
        <f>=-Портфель!J9</f>
      </c>
      <c r="X22" s="0" t="s">
        <v>169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11" t="n">
        <v>45482</v>
      </c>
      <c r="AL22" s="6" t="n">
        <v>-481.74</v>
      </c>
      <c r="AM22" s="0" t="s">
        <v>149</v>
      </c>
    </row>
    <row collapsed="false" customFormat="false" customHeight="false" hidden="false" ht="12.1" outlineLevel="0" r="23">
      <c r="A23" s="11" t="n">
        <v>44837</v>
      </c>
      <c r="B23" s="6" t="n">
        <v>-4750</v>
      </c>
      <c r="C23" s="0" t="s">
        <v>121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10" t="s">
        <f>=XIRR(W2:W22,V2:V22)</f>
      </c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11" t="n">
        <v>45573</v>
      </c>
      <c r="AL23" s="6" t="n">
        <v>-731.4</v>
      </c>
      <c r="AM23" s="0" t="s">
        <v>155</v>
      </c>
    </row>
    <row collapsed="false" customFormat="false" customHeight="false" hidden="false" ht="12.1" outlineLevel="0" r="24">
      <c r="A24" s="11" t="n">
        <v>44914</v>
      </c>
      <c r="B24" s="6" t="n">
        <v>-3873</v>
      </c>
      <c r="C24" s="0" t="s">
        <v>124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8" t="s">
        <f>=-SUM(W2:W22)</f>
      </c>
      <c r="X24" s="0" t="s">
        <v>170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11" t="n">
        <v>45665</v>
      </c>
      <c r="AL24" s="6" t="n">
        <v>-332.58</v>
      </c>
      <c r="AM24" s="0" t="s">
        <v>160</v>
      </c>
    </row>
    <row collapsed="false" customFormat="false" customHeight="false" hidden="false" ht="12.1" outlineLevel="0" r="25">
      <c r="A25" s="11" t="n">
        <v>45020</v>
      </c>
      <c r="B25" s="6" t="n">
        <v>-5664</v>
      </c>
      <c r="C25" s="0" t="s">
        <v>129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11" t="n">
        <v>45717</v>
      </c>
      <c r="AL25" s="8" t="s">
        <f>=-Портфель!J14</f>
      </c>
      <c r="AM25" s="0" t="s">
        <v>169</v>
      </c>
    </row>
    <row collapsed="false" customFormat="false" customHeight="false" hidden="false" ht="12.1" outlineLevel="0" r="26">
      <c r="A26" s="11" t="n">
        <v>45118</v>
      </c>
      <c r="B26" s="6" t="n">
        <v>-3216</v>
      </c>
      <c r="C26" s="0" t="s">
        <v>134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10" t="s">
        <f>=XIRR(AL2:AL25,AK2:AK25)</f>
      </c>
      <c r="AM26" s="0"/>
    </row>
    <row collapsed="false" customFormat="false" customHeight="false" hidden="false" ht="12.1" outlineLevel="0" r="27">
      <c r="A27" s="11" t="n">
        <v>45285</v>
      </c>
      <c r="B27" s="6" t="n">
        <v>-3544</v>
      </c>
      <c r="C27" s="0" t="s">
        <v>138</v>
      </c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8" t="s">
        <f>=-SUM(AL2:AL25)</f>
      </c>
      <c r="AM27" s="0" t="s">
        <v>170</v>
      </c>
    </row>
    <row collapsed="false" customFormat="false" customHeight="false" hidden="false" ht="12.1" outlineLevel="0" r="28">
      <c r="A28" s="11" t="n">
        <v>45484</v>
      </c>
      <c r="B28" s="6" t="n">
        <v>-3581</v>
      </c>
      <c r="C28" s="0" t="s">
        <v>151</v>
      </c>
    </row>
    <row collapsed="false" customFormat="false" customHeight="false" hidden="false" ht="12.1" outlineLevel="0" r="29">
      <c r="A29" s="11" t="n">
        <v>45484</v>
      </c>
      <c r="B29" s="6" t="n">
        <v>-183</v>
      </c>
      <c r="C29" s="0" t="s">
        <v>152</v>
      </c>
    </row>
    <row collapsed="false" customFormat="false" customHeight="false" hidden="false" ht="12.1" outlineLevel="0" r="30">
      <c r="A30" s="11" t="n">
        <v>45557</v>
      </c>
      <c r="B30" s="6" t="n">
        <v>-1425</v>
      </c>
      <c r="C30" s="0" t="s">
        <v>154</v>
      </c>
    </row>
    <row collapsed="false" customFormat="false" customHeight="false" hidden="false" ht="12.1" outlineLevel="0" r="31">
      <c r="A31" s="11" t="n">
        <v>45648</v>
      </c>
      <c r="B31" s="6" t="n">
        <v>-1535</v>
      </c>
      <c r="C31" s="0" t="s">
        <v>159</v>
      </c>
    </row>
    <row collapsed="false" customFormat="false" customHeight="false" hidden="false" ht="12.1" outlineLevel="0" r="32">
      <c r="A32" s="11" t="n">
        <v>45717</v>
      </c>
      <c r="B32" s="8" t="s">
        <f>=-Портфель!J2</f>
      </c>
      <c r="C32" s="0" t="s">
        <v>169</v>
      </c>
    </row>
    <row collapsed="false" customFormat="false" customHeight="false" hidden="false" ht="12.1" outlineLevel="0" r="33">
      <c r="A33" s="0"/>
      <c r="B33" s="10" t="s">
        <f>=XIRR(B2:B32,A2:A32)</f>
      </c>
      <c r="C33" s="0"/>
    </row>
    <row collapsed="false" customFormat="false" customHeight="false" hidden="false" ht="12.1" outlineLevel="0" r="34">
      <c r="A34" s="0"/>
      <c r="B34" s="8" t="s">
        <f>=-SUM(B2:B32)</f>
      </c>
      <c r="C34" s="0" t="s">
        <v>170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171</v>
      </c>
      <c r="C1" s="0"/>
      <c r="D1" s="0"/>
      <c r="E1" s="4" t="s">
        <v>172</v>
      </c>
      <c r="F1" s="0"/>
      <c r="G1" s="0"/>
      <c r="H1" s="4" t="s">
        <v>173</v>
      </c>
      <c r="I1" s="0"/>
      <c r="J1" s="0"/>
      <c r="K1" s="4" t="s">
        <v>174</v>
      </c>
      <c r="L1" s="0"/>
      <c r="M1" s="0"/>
      <c r="N1" s="4" t="s">
        <v>175</v>
      </c>
      <c r="O1" s="0"/>
      <c r="P1" s="0"/>
      <c r="Q1" s="4" t="s">
        <v>176</v>
      </c>
      <c r="R1" s="0"/>
      <c r="S1" s="0"/>
      <c r="T1" s="4" t="s">
        <v>177</v>
      </c>
      <c r="U1" s="0"/>
      <c r="V1" s="0"/>
      <c r="W1" s="4" t="s">
        <v>178</v>
      </c>
      <c r="X1" s="0"/>
      <c r="Y1" s="0"/>
      <c r="Z1" s="4" t="s">
        <v>179</v>
      </c>
      <c r="AA1" s="0"/>
      <c r="AB1" s="0"/>
      <c r="AC1" s="4" t="s">
        <v>180</v>
      </c>
      <c r="AD1" s="0"/>
      <c r="AE1" s="0"/>
      <c r="AF1" s="4" t="s">
        <v>181</v>
      </c>
      <c r="AG1" s="0"/>
      <c r="AH1" s="0"/>
      <c r="AI1" s="4" t="s">
        <v>182</v>
      </c>
      <c r="AJ1" s="0"/>
      <c r="AK1" s="0"/>
      <c r="AL1" s="4" t="s">
        <v>183</v>
      </c>
      <c r="AM1" s="0"/>
      <c r="AN1" s="0"/>
      <c r="AO1" s="4" t="s">
        <v>184</v>
      </c>
      <c r="AP1" s="0"/>
    </row>
    <row collapsed="false" customFormat="false" customHeight="false" hidden="false" ht="12.1" outlineLevel="0" r="2">
      <c r="A2" s="11" t="n">
        <v>44308</v>
      </c>
      <c r="B2" s="6" t="n">
        <v>6716.66</v>
      </c>
      <c r="C2" s="0" t="s">
        <v>166</v>
      </c>
      <c r="D2" s="11" t="n">
        <v>44308</v>
      </c>
      <c r="E2" s="6" t="n">
        <v>4367.02</v>
      </c>
      <c r="F2" s="0" t="s">
        <v>166</v>
      </c>
      <c r="G2" s="11" t="n">
        <v>44308</v>
      </c>
      <c r="H2" s="6" t="n">
        <v>2564.65</v>
      </c>
      <c r="I2" s="0" t="s">
        <v>166</v>
      </c>
      <c r="J2" s="11" t="n">
        <v>44308</v>
      </c>
      <c r="K2" s="6" t="n">
        <v>2545.52</v>
      </c>
      <c r="L2" s="0" t="s">
        <v>166</v>
      </c>
      <c r="M2" s="11" t="n">
        <v>44308</v>
      </c>
      <c r="N2" s="6" t="n">
        <v>3257.25</v>
      </c>
      <c r="O2" s="0" t="s">
        <v>166</v>
      </c>
      <c r="P2" s="11" t="n">
        <v>44308</v>
      </c>
      <c r="Q2" s="6" t="n">
        <v>2567.38</v>
      </c>
      <c r="R2" s="0" t="s">
        <v>166</v>
      </c>
      <c r="S2" s="11" t="n">
        <v>44308</v>
      </c>
      <c r="T2" s="6" t="n">
        <v>2531.56</v>
      </c>
      <c r="U2" s="0" t="s">
        <v>166</v>
      </c>
      <c r="V2" s="11" t="n">
        <v>44308</v>
      </c>
      <c r="W2" s="6" t="n">
        <v>2566.46</v>
      </c>
      <c r="X2" s="0" t="s">
        <v>166</v>
      </c>
      <c r="Y2" s="11" t="n">
        <v>44322</v>
      </c>
      <c r="Z2" s="6" t="n">
        <v>1859.48</v>
      </c>
      <c r="AA2" s="0" t="s">
        <v>166</v>
      </c>
      <c r="AB2" s="11" t="n">
        <v>44328</v>
      </c>
      <c r="AC2" s="6" t="n">
        <v>4465.09</v>
      </c>
      <c r="AD2" s="0" t="s">
        <v>166</v>
      </c>
      <c r="AE2" s="11" t="n">
        <v>44355</v>
      </c>
      <c r="AF2" s="6" t="n">
        <v>1254.87</v>
      </c>
      <c r="AG2" s="0" t="s">
        <v>166</v>
      </c>
      <c r="AH2" s="11" t="n">
        <v>44355</v>
      </c>
      <c r="AI2" s="6" t="n">
        <v>3052.31</v>
      </c>
      <c r="AJ2" s="0" t="s">
        <v>166</v>
      </c>
      <c r="AK2" s="11" t="n">
        <v>44414</v>
      </c>
      <c r="AL2" s="6" t="n">
        <v>6336.39</v>
      </c>
      <c r="AM2" s="0" t="s">
        <v>166</v>
      </c>
      <c r="AN2" s="11" t="n">
        <v>44414</v>
      </c>
      <c r="AO2" s="6" t="n">
        <v>1934.34</v>
      </c>
      <c r="AP2" s="0" t="s">
        <v>166</v>
      </c>
    </row>
    <row collapsed="false" customFormat="false" customHeight="false" hidden="false" ht="12.1" outlineLevel="0" r="3">
      <c r="A3" s="11" t="n">
        <v>44309</v>
      </c>
      <c r="B3" s="6" t="n">
        <v>1653.15</v>
      </c>
      <c r="C3" s="0" t="s">
        <v>166</v>
      </c>
      <c r="D3" s="11" t="n">
        <v>44313</v>
      </c>
      <c r="E3" s="6" t="n">
        <v>-4300.52</v>
      </c>
      <c r="F3" s="0" t="s">
        <v>168</v>
      </c>
      <c r="G3" s="11" t="n">
        <v>44313</v>
      </c>
      <c r="H3" s="6" t="n">
        <v>-2529.41</v>
      </c>
      <c r="I3" s="0" t="s">
        <v>168</v>
      </c>
      <c r="J3" s="11" t="n">
        <v>44313</v>
      </c>
      <c r="K3" s="6" t="n">
        <v>-2548.87</v>
      </c>
      <c r="L3" s="0" t="s">
        <v>168</v>
      </c>
      <c r="M3" s="11" t="n">
        <v>44313</v>
      </c>
      <c r="N3" s="6" t="n">
        <v>-3244.35</v>
      </c>
      <c r="O3" s="0" t="s">
        <v>168</v>
      </c>
      <c r="P3" s="11" t="n">
        <v>44313</v>
      </c>
      <c r="Q3" s="6" t="n">
        <v>-2553.03</v>
      </c>
      <c r="R3" s="0" t="s">
        <v>168</v>
      </c>
      <c r="S3" s="11" t="n">
        <v>44313</v>
      </c>
      <c r="T3" s="6" t="n">
        <v>-2522.76</v>
      </c>
      <c r="U3" s="0" t="s">
        <v>168</v>
      </c>
      <c r="V3" s="11" t="n">
        <v>44313</v>
      </c>
      <c r="W3" s="6" t="n">
        <v>-2562.53</v>
      </c>
      <c r="X3" s="0" t="s">
        <v>168</v>
      </c>
      <c r="Y3" s="11" t="n">
        <v>44330</v>
      </c>
      <c r="Z3" s="6" t="n">
        <v>-82.5</v>
      </c>
      <c r="AA3" s="0" t="s">
        <v>82</v>
      </c>
      <c r="AB3" s="11" t="n">
        <v>44333</v>
      </c>
      <c r="AC3" s="6" t="n">
        <v>-4478.89</v>
      </c>
      <c r="AD3" s="0" t="s">
        <v>168</v>
      </c>
      <c r="AE3" s="11" t="n">
        <v>44368</v>
      </c>
      <c r="AF3" s="6" t="n">
        <v>-1319.49</v>
      </c>
      <c r="AG3" s="0" t="s">
        <v>168</v>
      </c>
      <c r="AH3" s="11" t="n">
        <v>44362</v>
      </c>
      <c r="AI3" s="6" t="n">
        <v>1497.64</v>
      </c>
      <c r="AJ3" s="0" t="s">
        <v>166</v>
      </c>
      <c r="AK3" s="11" t="n">
        <v>44460</v>
      </c>
      <c r="AL3" s="6" t="n">
        <v>6562.61</v>
      </c>
      <c r="AM3" s="0" t="s">
        <v>166</v>
      </c>
      <c r="AN3" s="11" t="n">
        <v>44421</v>
      </c>
      <c r="AO3" s="6" t="n">
        <v>1897.31</v>
      </c>
      <c r="AP3" s="0" t="s">
        <v>166</v>
      </c>
    </row>
    <row collapsed="false" customFormat="false" customHeight="false" hidden="false" ht="12.1" outlineLevel="0" r="4">
      <c r="A4" s="11" t="n">
        <v>44313</v>
      </c>
      <c r="B4" s="6" t="n">
        <v>-8317.22</v>
      </c>
      <c r="C4" s="0" t="s">
        <v>168</v>
      </c>
      <c r="D4" s="11" t="n">
        <v>44323</v>
      </c>
      <c r="E4" s="6" t="n">
        <v>4388.53</v>
      </c>
      <c r="F4" s="0" t="s">
        <v>166</v>
      </c>
      <c r="G4" s="0"/>
      <c r="H4" s="10" t="s">
        <f>=XIRR(H2:H3,G2:G3)</f>
      </c>
      <c r="I4" s="0"/>
      <c r="J4" s="11" t="n">
        <v>44326</v>
      </c>
      <c r="K4" s="6" t="n">
        <v>193.9</v>
      </c>
      <c r="L4" s="0" t="s">
        <v>166</v>
      </c>
      <c r="M4" s="11" t="n">
        <v>44323</v>
      </c>
      <c r="N4" s="6" t="n">
        <v>5457.78</v>
      </c>
      <c r="O4" s="0" t="s">
        <v>166</v>
      </c>
      <c r="P4" s="11" t="n">
        <v>44322</v>
      </c>
      <c r="Q4" s="6" t="n">
        <v>821.56</v>
      </c>
      <c r="R4" s="0" t="s">
        <v>166</v>
      </c>
      <c r="S4" s="11" t="n">
        <v>44323</v>
      </c>
      <c r="T4" s="6" t="n">
        <v>4540.94</v>
      </c>
      <c r="U4" s="0" t="s">
        <v>166</v>
      </c>
      <c r="V4" s="0"/>
      <c r="W4" s="10" t="s">
        <f>=XIRR(W2:W3,V2:V3)</f>
      </c>
      <c r="X4" s="0"/>
      <c r="Y4" s="11" t="n">
        <v>44330</v>
      </c>
      <c r="Z4" s="6" t="n">
        <v>3551.86</v>
      </c>
      <c r="AA4" s="0" t="s">
        <v>166</v>
      </c>
      <c r="AB4" s="11" t="n">
        <v>44362</v>
      </c>
      <c r="AC4" s="6" t="n">
        <v>946.86</v>
      </c>
      <c r="AD4" s="0" t="s">
        <v>166</v>
      </c>
      <c r="AE4" s="11" t="n">
        <v>44378</v>
      </c>
      <c r="AF4" s="6" t="n">
        <v>1283.39</v>
      </c>
      <c r="AG4" s="0" t="s">
        <v>166</v>
      </c>
      <c r="AH4" s="11" t="n">
        <v>44371</v>
      </c>
      <c r="AI4" s="6" t="n">
        <v>1488.03</v>
      </c>
      <c r="AJ4" s="0" t="s">
        <v>166</v>
      </c>
      <c r="AK4" s="11" t="n">
        <v>44481</v>
      </c>
      <c r="AL4" s="6" t="n">
        <v>-367</v>
      </c>
      <c r="AM4" s="0" t="s">
        <v>104</v>
      </c>
      <c r="AN4" s="11" t="n">
        <v>44426</v>
      </c>
      <c r="AO4" s="6" t="n">
        <v>9461.55</v>
      </c>
      <c r="AP4" s="0" t="s">
        <v>166</v>
      </c>
    </row>
    <row collapsed="false" customFormat="false" customHeight="false" hidden="false" ht="12.1" outlineLevel="0" r="5">
      <c r="A5" s="11" t="n">
        <v>44322</v>
      </c>
      <c r="B5" s="6" t="n">
        <v>3310.3</v>
      </c>
      <c r="C5" s="0" t="s">
        <v>166</v>
      </c>
      <c r="D5" s="11" t="n">
        <v>44333</v>
      </c>
      <c r="E5" s="6" t="n">
        <v>-4512.37</v>
      </c>
      <c r="F5" s="0" t="s">
        <v>168</v>
      </c>
      <c r="G5" s="0"/>
      <c r="H5" s="8" t="s">
        <f>=-SUM(H2:H3)</f>
      </c>
      <c r="I5" s="0" t="s">
        <v>170</v>
      </c>
      <c r="J5" s="11" t="n">
        <v>44327</v>
      </c>
      <c r="K5" s="6" t="n">
        <v>96.66</v>
      </c>
      <c r="L5" s="0" t="s">
        <v>166</v>
      </c>
      <c r="M5" s="11" t="n">
        <v>44334</v>
      </c>
      <c r="N5" s="6" t="n">
        <v>-5515.18</v>
      </c>
      <c r="O5" s="0" t="s">
        <v>168</v>
      </c>
      <c r="P5" s="11" t="n">
        <v>44327</v>
      </c>
      <c r="Q5" s="6" t="n">
        <v>-34</v>
      </c>
      <c r="R5" s="0" t="s">
        <v>80</v>
      </c>
      <c r="S5" s="11" t="n">
        <v>44328</v>
      </c>
      <c r="T5" s="6" t="n">
        <v>-4595.61</v>
      </c>
      <c r="U5" s="0" t="s">
        <v>168</v>
      </c>
      <c r="V5" s="0"/>
      <c r="W5" s="8" t="s">
        <f>=-SUM(W2:W3)</f>
      </c>
      <c r="X5" s="0" t="s">
        <v>170</v>
      </c>
      <c r="Y5" s="11" t="n">
        <v>44337</v>
      </c>
      <c r="Z5" s="6" t="n">
        <v>1688.37</v>
      </c>
      <c r="AA5" s="0" t="s">
        <v>166</v>
      </c>
      <c r="AB5" s="11" t="n">
        <v>44368</v>
      </c>
      <c r="AC5" s="6" t="n">
        <v>-951.74</v>
      </c>
      <c r="AD5" s="0" t="s">
        <v>168</v>
      </c>
      <c r="AE5" s="11" t="n">
        <v>44483</v>
      </c>
      <c r="AF5" s="6" t="n">
        <v>-1378.85</v>
      </c>
      <c r="AG5" s="0" t="s">
        <v>168</v>
      </c>
      <c r="AH5" s="11" t="n">
        <v>44383</v>
      </c>
      <c r="AI5" s="6" t="n">
        <v>-6043.01</v>
      </c>
      <c r="AJ5" s="0" t="s">
        <v>168</v>
      </c>
      <c r="AK5" s="11" t="n">
        <v>44480</v>
      </c>
      <c r="AL5" s="6" t="n">
        <v>3197.72</v>
      </c>
      <c r="AM5" s="0" t="s">
        <v>166</v>
      </c>
      <c r="AN5" s="0"/>
      <c r="AO5" s="10" t="s">
        <f>=XIRR(AO2:AO4,AN2:AN4)</f>
      </c>
      <c r="AP5" s="0"/>
    </row>
    <row collapsed="false" customFormat="false" customHeight="false" hidden="false" ht="12.1" outlineLevel="0" r="6">
      <c r="A6" s="11" t="n">
        <v>44327</v>
      </c>
      <c r="B6" s="6" t="n">
        <v>1638.53</v>
      </c>
      <c r="C6" s="0" t="s">
        <v>166</v>
      </c>
      <c r="D6" s="11" t="n">
        <v>44398</v>
      </c>
      <c r="E6" s="6" t="n">
        <v>3829.65</v>
      </c>
      <c r="F6" s="0" t="s">
        <v>166</v>
      </c>
      <c r="G6" s="0"/>
      <c r="H6" s="0"/>
      <c r="I6" s="0"/>
      <c r="J6" s="11" t="n">
        <v>44328</v>
      </c>
      <c r="K6" s="6" t="n">
        <v>96.26</v>
      </c>
      <c r="L6" s="0" t="s">
        <v>166</v>
      </c>
      <c r="M6" s="0"/>
      <c r="N6" s="10" t="s">
        <f>=XIRR(N2:N5,M2:M5)</f>
      </c>
      <c r="O6" s="0"/>
      <c r="P6" s="11" t="n">
        <v>44327</v>
      </c>
      <c r="Q6" s="6" t="n">
        <v>793.15</v>
      </c>
      <c r="R6" s="0" t="s">
        <v>166</v>
      </c>
      <c r="S6" s="0"/>
      <c r="T6" s="10" t="s">
        <f>=XIRR(T2:T5,S2:S5)</f>
      </c>
      <c r="U6" s="0"/>
      <c r="V6" s="0"/>
      <c r="W6" s="0"/>
      <c r="X6" s="0"/>
      <c r="Y6" s="11" t="n">
        <v>44347</v>
      </c>
      <c r="Z6" s="6" t="n">
        <v>1693.18</v>
      </c>
      <c r="AA6" s="0" t="s">
        <v>166</v>
      </c>
      <c r="AB6" s="11" t="n">
        <v>44473</v>
      </c>
      <c r="AC6" s="6" t="n">
        <v>4209.41</v>
      </c>
      <c r="AD6" s="0" t="s">
        <v>166</v>
      </c>
      <c r="AE6" s="0"/>
      <c r="AF6" s="10" t="s">
        <f>=XIRR(AF2:AF5,AE2:AE5)</f>
      </c>
      <c r="AG6" s="0"/>
      <c r="AH6" s="0"/>
      <c r="AI6" s="10" t="s">
        <f>=XIRR(AI2:AI5,AH2:AH5)</f>
      </c>
      <c r="AJ6" s="0"/>
      <c r="AK6" s="11" t="n">
        <v>44483</v>
      </c>
      <c r="AL6" s="6" t="n">
        <v>-16031.37</v>
      </c>
      <c r="AM6" s="0" t="s">
        <v>168</v>
      </c>
      <c r="AN6" s="0"/>
      <c r="AO6" s="8" t="s">
        <f>=-SUM(AO2:AO4)</f>
      </c>
      <c r="AP6" s="0" t="s">
        <v>170</v>
      </c>
    </row>
    <row collapsed="false" customFormat="false" customHeight="false" hidden="false" ht="12.1" outlineLevel="0" r="7">
      <c r="A7" s="11" t="n">
        <v>44347</v>
      </c>
      <c r="B7" s="6" t="n">
        <v>1640.13</v>
      </c>
      <c r="C7" s="0" t="s">
        <v>166</v>
      </c>
      <c r="D7" s="11" t="n">
        <v>44406</v>
      </c>
      <c r="E7" s="6" t="n">
        <v>3820.14</v>
      </c>
      <c r="F7" s="0" t="s">
        <v>166</v>
      </c>
      <c r="G7" s="0"/>
      <c r="H7" s="0"/>
      <c r="I7" s="0"/>
      <c r="J7" s="11" t="n">
        <v>44333</v>
      </c>
      <c r="K7" s="6" t="n">
        <v>-390.13</v>
      </c>
      <c r="L7" s="0" t="s">
        <v>168</v>
      </c>
      <c r="M7" s="0"/>
      <c r="N7" s="8" t="s">
        <f>=-SUM(N2:N5)</f>
      </c>
      <c r="O7" s="0" t="s">
        <v>170</v>
      </c>
      <c r="P7" s="11" t="n">
        <v>44355</v>
      </c>
      <c r="Q7" s="6" t="n">
        <v>791.54</v>
      </c>
      <c r="R7" s="0" t="s">
        <v>166</v>
      </c>
      <c r="S7" s="0"/>
      <c r="T7" s="8" t="s">
        <f>=-SUM(T2:T5)</f>
      </c>
      <c r="U7" s="0" t="s">
        <v>170</v>
      </c>
      <c r="V7" s="0"/>
      <c r="W7" s="0"/>
      <c r="X7" s="0"/>
      <c r="Y7" s="11" t="n">
        <v>44354</v>
      </c>
      <c r="Z7" s="6" t="n">
        <v>1734.4</v>
      </c>
      <c r="AA7" s="0" t="s">
        <v>166</v>
      </c>
      <c r="AB7" s="11" t="n">
        <v>44483</v>
      </c>
      <c r="AC7" s="6" t="n">
        <v>-4453.91</v>
      </c>
      <c r="AD7" s="0" t="s">
        <v>168</v>
      </c>
      <c r="AE7" s="0"/>
      <c r="AF7" s="8" t="s">
        <f>=-SUM(AF2:AF5)</f>
      </c>
      <c r="AG7" s="0" t="s">
        <v>170</v>
      </c>
      <c r="AH7" s="0"/>
      <c r="AI7" s="8" t="s">
        <f>=-SUM(AI2:AI5)</f>
      </c>
      <c r="AJ7" s="0" t="s">
        <v>170</v>
      </c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44354</v>
      </c>
      <c r="B8" s="6" t="n">
        <v>1635.73</v>
      </c>
      <c r="C8" s="0" t="s">
        <v>166</v>
      </c>
      <c r="D8" s="11" t="n">
        <v>44460</v>
      </c>
      <c r="E8" s="6" t="n">
        <v>3754.35</v>
      </c>
      <c r="F8" s="0" t="s">
        <v>166</v>
      </c>
      <c r="G8" s="0"/>
      <c r="H8" s="0"/>
      <c r="I8" s="0"/>
      <c r="J8" s="0"/>
      <c r="K8" s="10" t="s">
        <f>=XIRR(K2:K7,J2:J7)</f>
      </c>
      <c r="L8" s="0"/>
      <c r="M8" s="0"/>
      <c r="N8" s="0"/>
      <c r="O8" s="0"/>
      <c r="P8" s="11" t="n">
        <v>44371</v>
      </c>
      <c r="Q8" s="6" t="n">
        <v>766.73</v>
      </c>
      <c r="R8" s="0" t="s">
        <v>166</v>
      </c>
      <c r="S8" s="0"/>
      <c r="T8" s="0"/>
      <c r="U8" s="0"/>
      <c r="V8" s="0"/>
      <c r="W8" s="0"/>
      <c r="X8" s="0"/>
      <c r="Y8" s="11" t="n">
        <v>44368</v>
      </c>
      <c r="Z8" s="6" t="n">
        <v>-10534.69</v>
      </c>
      <c r="AA8" s="0" t="s">
        <v>168</v>
      </c>
      <c r="AB8" s="0"/>
      <c r="AC8" s="10" t="s">
        <f>=XIRR(AC2:AC7,AB2:AB7)</f>
      </c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170</v>
      </c>
    </row>
    <row collapsed="false" customFormat="false" customHeight="false" hidden="false" ht="12.1" outlineLevel="0" r="9">
      <c r="A9" s="11" t="n">
        <v>44371</v>
      </c>
      <c r="B9" s="6" t="n">
        <v>1636.93</v>
      </c>
      <c r="C9" s="0" t="s">
        <v>166</v>
      </c>
      <c r="D9" s="11" t="n">
        <v>44483</v>
      </c>
      <c r="E9" s="6" t="n">
        <v>-11891.25</v>
      </c>
      <c r="F9" s="0" t="s">
        <v>168</v>
      </c>
      <c r="G9" s="0"/>
      <c r="H9" s="0"/>
      <c r="I9" s="0"/>
      <c r="J9" s="0"/>
      <c r="K9" s="8" t="s">
        <f>=-SUM(K2:K7)</f>
      </c>
      <c r="L9" s="0" t="s">
        <v>170</v>
      </c>
      <c r="M9" s="0"/>
      <c r="N9" s="0"/>
      <c r="O9" s="0"/>
      <c r="P9" s="11" t="n">
        <v>44405</v>
      </c>
      <c r="Q9" s="6" t="n">
        <v>762.93</v>
      </c>
      <c r="R9" s="0" t="s">
        <v>166</v>
      </c>
      <c r="S9" s="0"/>
      <c r="T9" s="0"/>
      <c r="U9" s="0"/>
      <c r="V9" s="0"/>
      <c r="W9" s="0"/>
      <c r="X9" s="0"/>
      <c r="Y9" s="11" t="n">
        <v>44371</v>
      </c>
      <c r="Z9" s="6" t="n">
        <v>5247.43</v>
      </c>
      <c r="AA9" s="0" t="s">
        <v>166</v>
      </c>
      <c r="AB9" s="0"/>
      <c r="AC9" s="8" t="s">
        <f>=-SUM(AC2:AC7)</f>
      </c>
      <c r="AD9" s="0" t="s">
        <v>170</v>
      </c>
    </row>
    <row collapsed="false" customFormat="false" customHeight="false" hidden="false" ht="12.1" outlineLevel="0" r="10">
      <c r="A10" s="11" t="n">
        <v>44378</v>
      </c>
      <c r="B10" s="6" t="n">
        <v>-10028.66</v>
      </c>
      <c r="C10" s="0" t="s">
        <v>168</v>
      </c>
      <c r="D10" s="0"/>
      <c r="E10" s="10" t="s">
        <f>=XIRR(E2:E9,D2:D9)</f>
      </c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44406</v>
      </c>
      <c r="Q10" s="6" t="n">
        <v>773.13</v>
      </c>
      <c r="R10" s="0" t="s">
        <v>166</v>
      </c>
      <c r="S10" s="0"/>
      <c r="T10" s="0"/>
      <c r="U10" s="0"/>
      <c r="V10" s="0"/>
      <c r="W10" s="0"/>
      <c r="X10" s="0"/>
      <c r="Y10" s="11" t="n">
        <v>44376</v>
      </c>
      <c r="Z10" s="6" t="n">
        <v>1717.49</v>
      </c>
      <c r="AA10" s="0" t="s">
        <v>166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8" t="s">
        <f>=-SUM(E2:E9)</f>
      </c>
      <c r="F11" s="0" t="s">
        <v>170</v>
      </c>
      <c r="G11" s="0"/>
      <c r="H11" s="0"/>
      <c r="I11" s="0"/>
      <c r="J11" s="0"/>
      <c r="K11" s="0"/>
      <c r="L11" s="0"/>
      <c r="M11" s="0"/>
      <c r="N11" s="0"/>
      <c r="O11" s="0"/>
      <c r="P11" s="11" t="n">
        <v>44420</v>
      </c>
      <c r="Q11" s="6" t="n">
        <v>1530.66</v>
      </c>
      <c r="R11" s="0" t="s">
        <v>166</v>
      </c>
      <c r="S11" s="0"/>
      <c r="T11" s="0"/>
      <c r="U11" s="0"/>
      <c r="V11" s="0"/>
      <c r="W11" s="0"/>
      <c r="X11" s="0"/>
      <c r="Y11" s="11" t="n">
        <v>44405</v>
      </c>
      <c r="Z11" s="6" t="n">
        <v>1719.59</v>
      </c>
      <c r="AA11" s="0" t="s">
        <v>166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170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44421</v>
      </c>
      <c r="Q12" s="6" t="n">
        <v>762.73</v>
      </c>
      <c r="R12" s="0" t="s">
        <v>166</v>
      </c>
      <c r="S12" s="0"/>
      <c r="T12" s="0"/>
      <c r="U12" s="0"/>
      <c r="V12" s="0"/>
      <c r="W12" s="0"/>
      <c r="X12" s="0"/>
      <c r="Y12" s="11" t="n">
        <v>44462</v>
      </c>
      <c r="Z12" s="6" t="n">
        <v>8969.94</v>
      </c>
      <c r="AA12" s="0" t="s">
        <v>166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44426</v>
      </c>
      <c r="Q13" s="6" t="n">
        <v>770.13</v>
      </c>
      <c r="R13" s="0" t="s">
        <v>166</v>
      </c>
      <c r="S13" s="0"/>
      <c r="T13" s="0"/>
      <c r="U13" s="0"/>
      <c r="V13" s="0"/>
      <c r="W13" s="0"/>
      <c r="X13" s="0"/>
      <c r="Y13" s="11" t="n">
        <v>44474</v>
      </c>
      <c r="Z13" s="6" t="n">
        <v>3433.58</v>
      </c>
      <c r="AA13" s="0" t="s">
        <v>166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44428</v>
      </c>
      <c r="Q14" s="6" t="n">
        <v>774.93</v>
      </c>
      <c r="R14" s="0" t="s">
        <v>166</v>
      </c>
      <c r="S14" s="0"/>
      <c r="T14" s="0"/>
      <c r="U14" s="0"/>
      <c r="V14" s="0"/>
      <c r="W14" s="0"/>
      <c r="X14" s="0"/>
      <c r="Y14" s="11" t="n">
        <v>44483</v>
      </c>
      <c r="Z14" s="6" t="n">
        <v>-21835.66</v>
      </c>
      <c r="AA14" s="0" t="s">
        <v>168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44483</v>
      </c>
      <c r="Q15" s="6" t="n">
        <v>-8404.78</v>
      </c>
      <c r="R15" s="0" t="s">
        <v>168</v>
      </c>
      <c r="S15" s="0"/>
      <c r="T15" s="0"/>
      <c r="U15" s="0"/>
      <c r="V15" s="0"/>
      <c r="W15" s="0"/>
      <c r="X15" s="0"/>
      <c r="Y15" s="0"/>
      <c r="Z15" s="10" t="s">
        <f>=XIRR(Z2:Z14,Y2:Y14)</f>
      </c>
      <c r="AA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8" t="s">
        <f>=-SUM(Z2:Z14)</f>
      </c>
      <c r="AA16" s="0" t="s">
        <v>170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170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185</v>
      </c>
      <c r="C1" s="0"/>
      <c r="D1" s="0"/>
      <c r="E1" s="3" t="s">
        <v>186</v>
      </c>
      <c r="F1" s="0"/>
      <c r="G1" s="0"/>
      <c r="H1" s="3" t="s">
        <v>187</v>
      </c>
      <c r="I1" s="0"/>
      <c r="J1" s="0"/>
      <c r="K1" s="3" t="s">
        <v>188</v>
      </c>
      <c r="L1" s="0"/>
      <c r="M1" s="0"/>
      <c r="N1" s="3" t="s">
        <v>189</v>
      </c>
      <c r="O1" s="0"/>
      <c r="P1" s="0"/>
      <c r="Q1" s="3" t="s">
        <v>190</v>
      </c>
      <c r="R1" s="0"/>
      <c r="S1" s="0"/>
      <c r="T1" s="3" t="s">
        <v>191</v>
      </c>
      <c r="U1" s="0"/>
      <c r="V1" s="0"/>
      <c r="W1" s="3" t="s">
        <v>192</v>
      </c>
      <c r="X1" s="0"/>
      <c r="Y1" s="0"/>
      <c r="Z1" s="3" t="s">
        <v>193</v>
      </c>
      <c r="AA1" s="0"/>
      <c r="AB1" s="0"/>
      <c r="AC1" s="3" t="s">
        <v>194</v>
      </c>
      <c r="AD1" s="0"/>
      <c r="AE1" s="0"/>
      <c r="AF1" s="3" t="s">
        <v>195</v>
      </c>
      <c r="AG1" s="0"/>
      <c r="AH1" s="0"/>
      <c r="AI1" s="3" t="s">
        <v>196</v>
      </c>
      <c r="AJ1" s="0"/>
      <c r="AK1" s="0"/>
      <c r="AL1" s="3" t="s">
        <v>197</v>
      </c>
      <c r="AM1" s="0"/>
      <c r="AN1" s="0"/>
      <c r="AO1" s="3" t="s">
        <v>198</v>
      </c>
      <c r="AP1" s="0"/>
      <c r="AQ1" s="0"/>
      <c r="AR1" s="3" t="s">
        <v>199</v>
      </c>
      <c r="AS1" s="0"/>
      <c r="AT1" s="0"/>
      <c r="AU1" s="3" t="s">
        <v>200</v>
      </c>
      <c r="AV1" s="0"/>
      <c r="AW1" s="0"/>
      <c r="AX1" s="3" t="s">
        <v>201</v>
      </c>
      <c r="AY1" s="0"/>
    </row>
    <row collapsed="false" customFormat="false" customHeight="false" hidden="false" ht="12.1" outlineLevel="0" r="2">
      <c r="A2" s="11" t="n">
        <v>44371</v>
      </c>
      <c r="B2" s="6" t="n">
        <v>4</v>
      </c>
      <c r="C2" s="6" t="n">
        <v>19411.44</v>
      </c>
      <c r="D2" s="11" t="n">
        <v>44323</v>
      </c>
      <c r="E2" s="6" t="n">
        <v>70</v>
      </c>
      <c r="F2" s="6" t="n">
        <v>20851.66</v>
      </c>
      <c r="G2" s="11" t="n">
        <v>44403</v>
      </c>
      <c r="H2" s="6" t="n">
        <v>2</v>
      </c>
      <c r="I2" s="6" t="n">
        <v>12692.79</v>
      </c>
      <c r="J2" s="11" t="n">
        <v>44371</v>
      </c>
      <c r="K2" s="6" t="n">
        <v>30</v>
      </c>
      <c r="L2" s="6" t="n">
        <v>8315.06</v>
      </c>
      <c r="M2" s="11" t="n">
        <v>44371</v>
      </c>
      <c r="N2" s="6" t="n">
        <v>100</v>
      </c>
      <c r="O2" s="6" t="n">
        <v>24202.76</v>
      </c>
      <c r="P2" s="11" t="n">
        <v>44337</v>
      </c>
      <c r="Q2" s="6" t="n">
        <v>20</v>
      </c>
      <c r="R2" s="6" t="n">
        <v>5442.97</v>
      </c>
      <c r="S2" s="11" t="n">
        <v>44371</v>
      </c>
      <c r="T2" s="6" t="n">
        <v>2</v>
      </c>
      <c r="U2" s="6" t="n">
        <v>10619.84</v>
      </c>
      <c r="V2" s="11" t="n">
        <v>44337</v>
      </c>
      <c r="W2" s="6" t="n">
        <v>2</v>
      </c>
      <c r="X2" s="6" t="n">
        <v>3588.48</v>
      </c>
      <c r="Y2" s="11" t="n">
        <v>44347</v>
      </c>
      <c r="Z2" s="6" t="n">
        <v>10000</v>
      </c>
      <c r="AA2" s="6" t="n">
        <v>2892.99</v>
      </c>
      <c r="AB2" s="11" t="n">
        <v>44355</v>
      </c>
      <c r="AC2" s="6" t="n">
        <v>1000</v>
      </c>
      <c r="AD2" s="6" t="n">
        <v>2916.03</v>
      </c>
      <c r="AE2" s="11" t="n">
        <v>44414</v>
      </c>
      <c r="AF2" s="6" t="n">
        <v>1</v>
      </c>
      <c r="AG2" s="6" t="n">
        <v>6004.16</v>
      </c>
      <c r="AH2" s="11" t="n">
        <v>44421</v>
      </c>
      <c r="AI2" s="6" t="n">
        <v>160</v>
      </c>
      <c r="AJ2" s="6" t="n">
        <v>10961.99</v>
      </c>
      <c r="AK2" s="11" t="n">
        <v>44392</v>
      </c>
      <c r="AL2" s="6" t="n">
        <v>2</v>
      </c>
      <c r="AM2" s="6" t="n">
        <v>945.26</v>
      </c>
      <c r="AN2" s="11" t="n">
        <v>44414</v>
      </c>
      <c r="AO2" s="6" t="n">
        <v>200000</v>
      </c>
      <c r="AP2" s="6" t="n">
        <v>2338.81</v>
      </c>
      <c r="AQ2" s="11" t="n">
        <v>44938</v>
      </c>
      <c r="AR2" s="6" t="n">
        <v>95808</v>
      </c>
      <c r="AS2" s="6" t="n">
        <v>8369.78688</v>
      </c>
      <c r="AT2" s="11" t="n">
        <v>44414</v>
      </c>
      <c r="AU2" s="6" t="n">
        <v>8000</v>
      </c>
      <c r="AV2" s="6" t="n">
        <v>5354.11</v>
      </c>
      <c r="AW2" s="11" t="n">
        <v>44460</v>
      </c>
      <c r="AX2" s="6" t="n">
        <v>18</v>
      </c>
      <c r="AY2" s="6" t="n">
        <v>4509.47</v>
      </c>
    </row>
    <row collapsed="false" customFormat="false" customHeight="false" hidden="false" ht="12.1" outlineLevel="0" r="3">
      <c r="A3" s="11" t="n">
        <v>44405</v>
      </c>
      <c r="B3" s="6" t="n">
        <v>1</v>
      </c>
      <c r="C3" s="6" t="n">
        <v>4660.22</v>
      </c>
      <c r="D3" s="11" t="n">
        <v>44327</v>
      </c>
      <c r="E3" s="6" t="n">
        <v>30</v>
      </c>
      <c r="F3" s="6" t="n">
        <v>8472.16</v>
      </c>
      <c r="G3" s="11" t="n">
        <v>44407</v>
      </c>
      <c r="H3" s="6" t="n">
        <v>1</v>
      </c>
      <c r="I3" s="6" t="n">
        <v>6302.87</v>
      </c>
      <c r="J3" s="11" t="n">
        <v>44372</v>
      </c>
      <c r="K3" s="6" t="n">
        <v>20</v>
      </c>
      <c r="L3" s="6" t="n">
        <v>5545.44</v>
      </c>
      <c r="M3" s="11" t="n">
        <v>44428</v>
      </c>
      <c r="N3" s="6" t="n">
        <v>100</v>
      </c>
      <c r="O3" s="6" t="n">
        <v>23546.31</v>
      </c>
      <c r="P3" s="11" t="n">
        <v>44355</v>
      </c>
      <c r="Q3" s="6" t="n">
        <v>30</v>
      </c>
      <c r="R3" s="6" t="n">
        <v>7878.46</v>
      </c>
      <c r="S3" s="11" t="n">
        <v>44392</v>
      </c>
      <c r="T3" s="6" t="n">
        <v>2</v>
      </c>
      <c r="U3" s="6" t="n">
        <v>10794.48</v>
      </c>
      <c r="V3" s="11" t="n">
        <v>44347</v>
      </c>
      <c r="W3" s="6" t="n">
        <v>1</v>
      </c>
      <c r="X3" s="6" t="n">
        <v>1692.58</v>
      </c>
      <c r="Y3" s="11" t="n">
        <v>44362</v>
      </c>
      <c r="Z3" s="6" t="n">
        <v>10000</v>
      </c>
      <c r="AA3" s="6" t="n">
        <v>2633.82</v>
      </c>
      <c r="AB3" s="11" t="n">
        <v>44362</v>
      </c>
      <c r="AC3" s="6" t="n">
        <v>1000</v>
      </c>
      <c r="AD3" s="6" t="n">
        <v>2959.05</v>
      </c>
      <c r="AE3" s="0"/>
      <c r="AF3" s="5" t="s">
        <f>=SUM(AG2:AG2)/SUM(AF2:AF2)</f>
      </c>
      <c r="AG3" s="0" t="s">
        <v>11</v>
      </c>
      <c r="AH3" s="11" t="n">
        <v>44426</v>
      </c>
      <c r="AI3" s="6" t="n">
        <v>70</v>
      </c>
      <c r="AJ3" s="6" t="n">
        <v>4672.24</v>
      </c>
      <c r="AK3" s="11" t="n">
        <v>44405</v>
      </c>
      <c r="AL3" s="6" t="n">
        <v>2</v>
      </c>
      <c r="AM3" s="6" t="n">
        <v>915.04</v>
      </c>
      <c r="AN3" s="11" t="n">
        <v>44418</v>
      </c>
      <c r="AO3" s="6" t="n">
        <v>100000</v>
      </c>
      <c r="AP3" s="6" t="n">
        <v>1168.81</v>
      </c>
      <c r="AQ3" s="0"/>
      <c r="AR3" s="5" t="s">
        <f>=SUM(AS2:AS2)/SUM(AR2:AR2)</f>
      </c>
      <c r="AS3" s="0" t="s">
        <v>11</v>
      </c>
      <c r="AT3" s="11" t="n">
        <v>44462</v>
      </c>
      <c r="AU3" s="6" t="n">
        <v>6000</v>
      </c>
      <c r="AV3" s="6" t="n">
        <v>4148.79</v>
      </c>
      <c r="AW3" s="11" t="n">
        <v>44467</v>
      </c>
      <c r="AX3" s="6" t="n">
        <v>4</v>
      </c>
      <c r="AY3" s="6" t="n">
        <v>1026.21</v>
      </c>
    </row>
    <row collapsed="false" customFormat="false" customHeight="false" hidden="false" ht="12.1" outlineLevel="0" r="4">
      <c r="A4" s="11" t="n">
        <v>44406</v>
      </c>
      <c r="B4" s="6" t="n">
        <v>1</v>
      </c>
      <c r="C4" s="6" t="n">
        <v>4678.24</v>
      </c>
      <c r="D4" s="11" t="n">
        <v>44337</v>
      </c>
      <c r="E4" s="6" t="n">
        <v>10</v>
      </c>
      <c r="F4" s="6" t="n">
        <v>2784.03</v>
      </c>
      <c r="G4" s="11" t="n">
        <v>44410</v>
      </c>
      <c r="H4" s="6" t="n">
        <v>1</v>
      </c>
      <c r="I4" s="6" t="n">
        <v>6315.38</v>
      </c>
      <c r="J4" s="11" t="n">
        <v>44382</v>
      </c>
      <c r="K4" s="6" t="n">
        <v>30</v>
      </c>
      <c r="L4" s="6" t="n">
        <v>8675.28</v>
      </c>
      <c r="M4" s="11" t="n">
        <v>44455</v>
      </c>
      <c r="N4" s="6" t="n">
        <v>100</v>
      </c>
      <c r="O4" s="6" t="n">
        <v>23526.19</v>
      </c>
      <c r="P4" s="11" t="n">
        <v>44371</v>
      </c>
      <c r="Q4" s="6" t="n">
        <v>20</v>
      </c>
      <c r="R4" s="6" t="n">
        <v>4747.09</v>
      </c>
      <c r="S4" s="11" t="n">
        <v>44403</v>
      </c>
      <c r="T4" s="6" t="n">
        <v>2</v>
      </c>
      <c r="U4" s="6" t="n">
        <v>10250.58</v>
      </c>
      <c r="V4" s="11" t="n">
        <v>44351</v>
      </c>
      <c r="W4" s="6" t="n">
        <v>1</v>
      </c>
      <c r="X4" s="6" t="n">
        <v>1637.93</v>
      </c>
      <c r="Y4" s="11" t="n">
        <v>44403</v>
      </c>
      <c r="Z4" s="6" t="n">
        <v>10000</v>
      </c>
      <c r="AA4" s="6" t="n">
        <v>2364.64</v>
      </c>
      <c r="AB4" s="11" t="n">
        <v>44371</v>
      </c>
      <c r="AC4" s="6" t="n">
        <v>3000</v>
      </c>
      <c r="AD4" s="6" t="n">
        <v>8417.82</v>
      </c>
      <c r="AE4" s="0"/>
      <c r="AF4" s="6" t="n">
        <v>16850</v>
      </c>
      <c r="AG4" s="0" t="s">
        <v>202</v>
      </c>
      <c r="AH4" s="11" t="n">
        <v>44463</v>
      </c>
      <c r="AI4" s="6" t="n">
        <v>30</v>
      </c>
      <c r="AJ4" s="6" t="n">
        <v>2203.41</v>
      </c>
      <c r="AK4" s="11" t="n">
        <v>44406</v>
      </c>
      <c r="AL4" s="6" t="n">
        <v>2</v>
      </c>
      <c r="AM4" s="6" t="n">
        <v>928.24</v>
      </c>
      <c r="AN4" s="11" t="n">
        <v>44421</v>
      </c>
      <c r="AO4" s="6" t="n">
        <v>100000</v>
      </c>
      <c r="AP4" s="6" t="n">
        <v>1161.6</v>
      </c>
      <c r="AQ4" s="0"/>
      <c r="AR4" s="6" t="n">
        <v>0.08244</v>
      </c>
      <c r="AS4" s="0" t="s">
        <v>202</v>
      </c>
      <c r="AT4" s="0"/>
      <c r="AU4" s="5" t="s">
        <f>=SUM(AV2:AV3)/SUM(AU2:AU3)</f>
      </c>
      <c r="AV4" s="0" t="s">
        <v>11</v>
      </c>
      <c r="AW4" s="0"/>
      <c r="AX4" s="5" t="s">
        <f>=SUM(AY2:AY3)/SUM(AX2:AX3)</f>
      </c>
      <c r="AY4" s="0" t="s">
        <v>11</v>
      </c>
    </row>
    <row collapsed="false" customFormat="false" customHeight="false" hidden="false" ht="12.1" outlineLevel="0" r="5">
      <c r="A5" s="11" t="n">
        <v>44412</v>
      </c>
      <c r="B5" s="6" t="n">
        <v>1</v>
      </c>
      <c r="C5" s="6" t="n">
        <v>4662.23</v>
      </c>
      <c r="D5" s="11" t="n">
        <v>44355</v>
      </c>
      <c r="E5" s="6" t="n">
        <v>10</v>
      </c>
      <c r="F5" s="6" t="n">
        <v>2943.24</v>
      </c>
      <c r="G5" s="11" t="n">
        <v>44445</v>
      </c>
      <c r="H5" s="6" t="n">
        <v>2</v>
      </c>
      <c r="I5" s="6" t="n">
        <v>12646.76</v>
      </c>
      <c r="J5" s="11" t="n">
        <v>44383</v>
      </c>
      <c r="K5" s="6" t="n">
        <v>20</v>
      </c>
      <c r="L5" s="6" t="n">
        <v>5846.04</v>
      </c>
      <c r="M5" s="0"/>
      <c r="N5" s="5" t="s">
        <f>=SUM(O2:O4)/SUM(N2:N4)</f>
      </c>
      <c r="O5" s="0" t="s">
        <v>11</v>
      </c>
      <c r="P5" s="11" t="n">
        <v>44384</v>
      </c>
      <c r="Q5" s="6" t="n">
        <v>10</v>
      </c>
      <c r="R5" s="6" t="n">
        <v>2235.55</v>
      </c>
      <c r="S5" s="11" t="n">
        <v>44405</v>
      </c>
      <c r="T5" s="6" t="n">
        <v>1</v>
      </c>
      <c r="U5" s="6" t="n">
        <v>5268.15</v>
      </c>
      <c r="V5" s="11" t="n">
        <v>44354</v>
      </c>
      <c r="W5" s="6" t="n">
        <v>1</v>
      </c>
      <c r="X5" s="6" t="n">
        <v>1648.95</v>
      </c>
      <c r="Y5" s="11" t="n">
        <v>44405</v>
      </c>
      <c r="Z5" s="6" t="n">
        <v>10000</v>
      </c>
      <c r="AA5" s="6" t="n">
        <v>2433.69</v>
      </c>
      <c r="AB5" s="11" t="n">
        <v>44403</v>
      </c>
      <c r="AC5" s="6" t="n">
        <v>1000</v>
      </c>
      <c r="AD5" s="6" t="n">
        <v>2738.9</v>
      </c>
      <c r="AE5" s="0"/>
      <c r="AF5" s="6" t="n">
        <v>1</v>
      </c>
      <c r="AG5" s="0" t="s">
        <v>203</v>
      </c>
      <c r="AH5" s="11" t="n">
        <v>44467</v>
      </c>
      <c r="AI5" s="6" t="n">
        <v>80</v>
      </c>
      <c r="AJ5" s="6" t="n">
        <v>5660.31</v>
      </c>
      <c r="AK5" s="11" t="n">
        <v>44407</v>
      </c>
      <c r="AL5" s="6" t="n">
        <v>1</v>
      </c>
      <c r="AM5" s="6" t="n">
        <v>456.81</v>
      </c>
      <c r="AN5" s="11" t="n">
        <v>44432</v>
      </c>
      <c r="AO5" s="6" t="n">
        <v>500000</v>
      </c>
      <c r="AP5" s="6" t="n">
        <v>5761.98</v>
      </c>
      <c r="AQ5" s="0"/>
      <c r="AR5" s="6" t="n">
        <v>95808</v>
      </c>
      <c r="AS5" s="0" t="s">
        <v>203</v>
      </c>
      <c r="AT5" s="0"/>
      <c r="AU5" s="6" t="n">
        <v>0.4018</v>
      </c>
      <c r="AV5" s="0" t="s">
        <v>202</v>
      </c>
      <c r="AW5" s="0"/>
      <c r="AX5" s="6" t="n">
        <v>91.73</v>
      </c>
      <c r="AY5" s="0" t="s">
        <v>202</v>
      </c>
    </row>
    <row collapsed="false" customFormat="false" customHeight="false" hidden="false" ht="12.1" outlineLevel="0" r="6">
      <c r="A6" s="11" t="n">
        <v>44418</v>
      </c>
      <c r="B6" s="6" t="n">
        <v>1</v>
      </c>
      <c r="C6" s="6" t="n">
        <v>4721.27</v>
      </c>
      <c r="D6" s="11" t="n">
        <v>44368</v>
      </c>
      <c r="E6" s="6" t="n">
        <v>50</v>
      </c>
      <c r="F6" s="6" t="n">
        <v>14226.26</v>
      </c>
      <c r="G6" s="0"/>
      <c r="H6" s="5" t="s">
        <f>=SUM(I2:I5)/SUM(H2:H5)</f>
      </c>
      <c r="I6" s="0" t="s">
        <v>11</v>
      </c>
      <c r="J6" s="11" t="n">
        <v>44392</v>
      </c>
      <c r="K6" s="6" t="n">
        <v>20</v>
      </c>
      <c r="L6" s="6" t="n">
        <v>5682.93</v>
      </c>
      <c r="M6" s="0"/>
      <c r="N6" s="6" t="n">
        <v>139.92</v>
      </c>
      <c r="O6" s="0" t="s">
        <v>202</v>
      </c>
      <c r="P6" s="11" t="n">
        <v>44417</v>
      </c>
      <c r="Q6" s="6" t="n">
        <v>10</v>
      </c>
      <c r="R6" s="6" t="n">
        <v>2537.56</v>
      </c>
      <c r="S6" s="0"/>
      <c r="T6" s="5" t="s">
        <f>=SUM(U2:U5)/SUM(T2:T5)</f>
      </c>
      <c r="U6" s="0" t="s">
        <v>11</v>
      </c>
      <c r="V6" s="11" t="n">
        <v>44355</v>
      </c>
      <c r="W6" s="6" t="n">
        <v>1</v>
      </c>
      <c r="X6" s="6" t="n">
        <v>1652.35</v>
      </c>
      <c r="Y6" s="11" t="n">
        <v>44406</v>
      </c>
      <c r="Z6" s="6" t="n">
        <v>10000</v>
      </c>
      <c r="AA6" s="6" t="n">
        <v>2442.69</v>
      </c>
      <c r="AB6" s="11" t="n">
        <v>44405</v>
      </c>
      <c r="AC6" s="6" t="n">
        <v>2000</v>
      </c>
      <c r="AD6" s="6" t="n">
        <v>5544.84</v>
      </c>
      <c r="AE6" s="0"/>
      <c r="AF6" s="5" t="s">
        <f>=AF5*(ABS(AF4)-ABS(AF3))</f>
      </c>
      <c r="AG6" s="0" t="s">
        <v>204</v>
      </c>
      <c r="AH6" s="11" t="n">
        <v>44474</v>
      </c>
      <c r="AI6" s="6" t="n">
        <v>60</v>
      </c>
      <c r="AJ6" s="6" t="n">
        <v>3992.16</v>
      </c>
      <c r="AK6" s="11" t="n">
        <v>44434</v>
      </c>
      <c r="AL6" s="6" t="n">
        <v>3</v>
      </c>
      <c r="AM6" s="6" t="n">
        <v>1389.35</v>
      </c>
      <c r="AN6" s="11" t="n">
        <v>44433</v>
      </c>
      <c r="AO6" s="6" t="n">
        <v>100000</v>
      </c>
      <c r="AP6" s="6" t="n">
        <v>1154.8</v>
      </c>
      <c r="AQ6" s="0"/>
      <c r="AR6" s="5" t="s">
        <f>=AR5*(ABS(AR4)-ABS(AR3))</f>
      </c>
      <c r="AS6" s="0" t="s">
        <v>204</v>
      </c>
      <c r="AT6" s="0"/>
      <c r="AU6" s="6" t="n">
        <v>14000</v>
      </c>
      <c r="AV6" s="0" t="s">
        <v>203</v>
      </c>
      <c r="AW6" s="0"/>
      <c r="AX6" s="6" t="n">
        <v>22</v>
      </c>
      <c r="AY6" s="0" t="s">
        <v>203</v>
      </c>
    </row>
    <row collapsed="false" customFormat="false" customHeight="false" hidden="false" ht="12.1" outlineLevel="0" r="7">
      <c r="A7" s="11" t="n">
        <v>44421</v>
      </c>
      <c r="B7" s="6" t="n">
        <v>1</v>
      </c>
      <c r="C7" s="6" t="n">
        <v>4714.27</v>
      </c>
      <c r="D7" s="11" t="n">
        <v>44371</v>
      </c>
      <c r="E7" s="6" t="n">
        <v>10</v>
      </c>
      <c r="F7" s="6" t="n">
        <v>2862.78</v>
      </c>
      <c r="G7" s="0"/>
      <c r="H7" s="6" t="n">
        <v>7555</v>
      </c>
      <c r="I7" s="0" t="s">
        <v>202</v>
      </c>
      <c r="J7" s="11" t="n">
        <v>44403</v>
      </c>
      <c r="K7" s="6" t="n">
        <v>10</v>
      </c>
      <c r="L7" s="6" t="n">
        <v>2777.23</v>
      </c>
      <c r="M7" s="0"/>
      <c r="N7" s="6" t="n">
        <v>300</v>
      </c>
      <c r="O7" s="0" t="s">
        <v>203</v>
      </c>
      <c r="P7" s="11" t="n">
        <v>44421</v>
      </c>
      <c r="Q7" s="6" t="n">
        <v>10</v>
      </c>
      <c r="R7" s="6" t="n">
        <v>2502.53</v>
      </c>
      <c r="S7" s="0"/>
      <c r="T7" s="6" t="n">
        <v>4970.5</v>
      </c>
      <c r="U7" s="0" t="s">
        <v>202</v>
      </c>
      <c r="V7" s="11" t="n">
        <v>44371</v>
      </c>
      <c r="W7" s="6" t="n">
        <v>3</v>
      </c>
      <c r="X7" s="6" t="n">
        <v>4642.01</v>
      </c>
      <c r="Y7" s="11" t="n">
        <v>44418</v>
      </c>
      <c r="Z7" s="6" t="n">
        <v>10000</v>
      </c>
      <c r="AA7" s="6" t="n">
        <v>2437.69</v>
      </c>
      <c r="AB7" s="0"/>
      <c r="AC7" s="5" t="s">
        <f>=SUM(AD2:AD6)/SUM(AC2:AC6)</f>
      </c>
      <c r="AD7" s="0" t="s">
        <v>11</v>
      </c>
      <c r="AE7" s="0"/>
      <c r="AF7" s="0"/>
      <c r="AG7" s="0"/>
      <c r="AH7" s="0"/>
      <c r="AI7" s="5" t="s">
        <f>=SUM(AJ2:AJ6)/SUM(AI2:AI6)</f>
      </c>
      <c r="AJ7" s="0" t="s">
        <v>11</v>
      </c>
      <c r="AK7" s="11" t="n">
        <v>44441</v>
      </c>
      <c r="AL7" s="6" t="n">
        <v>4</v>
      </c>
      <c r="AM7" s="6" t="n">
        <v>1839.67</v>
      </c>
      <c r="AN7" s="11" t="n">
        <v>44460</v>
      </c>
      <c r="AO7" s="6" t="n">
        <v>500000</v>
      </c>
      <c r="AP7" s="6" t="n">
        <v>5497.51</v>
      </c>
      <c r="AQ7" s="0"/>
      <c r="AR7" s="0"/>
      <c r="AS7" s="0"/>
      <c r="AT7" s="0"/>
      <c r="AU7" s="5" t="s">
        <f>=AU6*(ABS(AU5)-ABS(AU4))</f>
      </c>
      <c r="AV7" s="0" t="s">
        <v>204</v>
      </c>
      <c r="AW7" s="0"/>
      <c r="AX7" s="5" t="s">
        <f>=AX6*(ABS(AX5)-ABS(AX4))</f>
      </c>
      <c r="AY7" s="0" t="s">
        <v>204</v>
      </c>
    </row>
    <row collapsed="false" customFormat="false" customHeight="false" hidden="false" ht="12.1" outlineLevel="0" r="8">
      <c r="A8" s="11" t="n">
        <v>44432</v>
      </c>
      <c r="B8" s="6" t="n">
        <v>1</v>
      </c>
      <c r="C8" s="6" t="n">
        <v>4603.19</v>
      </c>
      <c r="D8" s="11" t="n">
        <v>44378</v>
      </c>
      <c r="E8" s="6" t="n">
        <v>30</v>
      </c>
      <c r="F8" s="6" t="n">
        <v>8430.43</v>
      </c>
      <c r="G8" s="0"/>
      <c r="H8" s="6" t="n">
        <v>6</v>
      </c>
      <c r="I8" s="0" t="s">
        <v>203</v>
      </c>
      <c r="J8" s="11" t="n">
        <v>44405</v>
      </c>
      <c r="K8" s="6" t="n">
        <v>70</v>
      </c>
      <c r="L8" s="6" t="n">
        <v>19615.98</v>
      </c>
      <c r="M8" s="0"/>
      <c r="N8" s="5" t="s">
        <f>=N7*(ABS(N6)-ABS(N5))</f>
      </c>
      <c r="O8" s="0" t="s">
        <v>204</v>
      </c>
      <c r="P8" s="11" t="n">
        <v>44432</v>
      </c>
      <c r="Q8" s="6" t="n">
        <v>70</v>
      </c>
      <c r="R8" s="6" t="n">
        <v>16799.04</v>
      </c>
      <c r="S8" s="0"/>
      <c r="T8" s="6" t="n">
        <v>7</v>
      </c>
      <c r="U8" s="0" t="s">
        <v>203</v>
      </c>
      <c r="V8" s="11" t="n">
        <v>44428</v>
      </c>
      <c r="W8" s="6" t="n">
        <v>1</v>
      </c>
      <c r="X8" s="6" t="n">
        <v>1666.16</v>
      </c>
      <c r="Y8" s="11" t="n">
        <v>44421</v>
      </c>
      <c r="Z8" s="6" t="n">
        <v>10000</v>
      </c>
      <c r="AA8" s="6" t="n">
        <v>2446.7</v>
      </c>
      <c r="AB8" s="0"/>
      <c r="AC8" s="6" t="n">
        <v>2.509</v>
      </c>
      <c r="AD8" s="0" t="s">
        <v>202</v>
      </c>
      <c r="AE8" s="0"/>
      <c r="AF8" s="0"/>
      <c r="AG8" s="0"/>
      <c r="AH8" s="0"/>
      <c r="AI8" s="6" t="n">
        <v>39.65</v>
      </c>
      <c r="AJ8" s="0" t="s">
        <v>202</v>
      </c>
      <c r="AK8" s="11" t="n">
        <v>44448</v>
      </c>
      <c r="AL8" s="6" t="n">
        <v>3</v>
      </c>
      <c r="AM8" s="6" t="n">
        <v>1353.93</v>
      </c>
      <c r="AN8" s="11" t="n">
        <v>44466</v>
      </c>
      <c r="AO8" s="6" t="n">
        <v>400000</v>
      </c>
      <c r="AP8" s="6" t="n">
        <v>4359.81</v>
      </c>
    </row>
    <row collapsed="false" customFormat="false" customHeight="false" hidden="false" ht="12.1" outlineLevel="0" r="9">
      <c r="A9" s="11" t="n">
        <v>44462</v>
      </c>
      <c r="B9" s="6" t="n">
        <v>3</v>
      </c>
      <c r="C9" s="6" t="n">
        <v>14919.39</v>
      </c>
      <c r="D9" s="11" t="n">
        <v>44382</v>
      </c>
      <c r="E9" s="6" t="n">
        <v>10</v>
      </c>
      <c r="F9" s="6" t="n">
        <v>2813.95</v>
      </c>
      <c r="G9" s="0"/>
      <c r="H9" s="5" t="s">
        <f>=H8*(ABS(H7)-ABS(H6))</f>
      </c>
      <c r="I9" s="0" t="s">
        <v>204</v>
      </c>
      <c r="J9" s="11" t="n">
        <v>44439</v>
      </c>
      <c r="K9" s="6" t="n">
        <v>50</v>
      </c>
      <c r="L9" s="6" t="n">
        <v>15291.59</v>
      </c>
      <c r="M9" s="0"/>
      <c r="N9" s="0"/>
      <c r="O9" s="0"/>
      <c r="P9" s="11" t="n">
        <v>44445</v>
      </c>
      <c r="Q9" s="6" t="n">
        <v>30</v>
      </c>
      <c r="R9" s="6" t="n">
        <v>7101.52</v>
      </c>
      <c r="S9" s="0"/>
      <c r="T9" s="5" t="s">
        <f>=T8*(ABS(T7)-ABS(T6))</f>
      </c>
      <c r="U9" s="0" t="s">
        <v>204</v>
      </c>
      <c r="V9" s="11" t="n">
        <v>44440</v>
      </c>
      <c r="W9" s="6" t="n">
        <v>1</v>
      </c>
      <c r="X9" s="6" t="n">
        <v>1642.53</v>
      </c>
      <c r="Y9" s="0"/>
      <c r="Z9" s="5" t="s">
        <f>=SUM(AA2:AA8)/SUM(Z2:Z8)</f>
      </c>
      <c r="AA9" s="0" t="s">
        <v>11</v>
      </c>
      <c r="AB9" s="0"/>
      <c r="AC9" s="6" t="n">
        <v>8000</v>
      </c>
      <c r="AD9" s="0" t="s">
        <v>203</v>
      </c>
      <c r="AE9" s="0"/>
      <c r="AF9" s="0"/>
      <c r="AG9" s="0"/>
      <c r="AH9" s="0"/>
      <c r="AI9" s="6" t="n">
        <v>400</v>
      </c>
      <c r="AJ9" s="0" t="s">
        <v>203</v>
      </c>
      <c r="AK9" s="11" t="n">
        <v>44480</v>
      </c>
      <c r="AL9" s="6" t="n">
        <v>5</v>
      </c>
      <c r="AM9" s="6" t="n">
        <v>2585.29</v>
      </c>
      <c r="AN9" s="0"/>
      <c r="AO9" s="5" t="s">
        <f>=SUM(AP2:AP8)/SUM(AO2:AO8)</f>
      </c>
      <c r="AP9" s="0" t="s">
        <v>11</v>
      </c>
    </row>
    <row collapsed="false" customFormat="false" customHeight="false" hidden="false" ht="12.1" outlineLevel="0" r="10">
      <c r="A10" s="11" t="n">
        <v>44467</v>
      </c>
      <c r="B10" s="6" t="n">
        <v>1</v>
      </c>
      <c r="C10" s="6" t="n">
        <v>5113.54</v>
      </c>
      <c r="D10" s="11" t="n">
        <v>44403</v>
      </c>
      <c r="E10" s="6" t="n">
        <v>10</v>
      </c>
      <c r="F10" s="6" t="n">
        <v>2771.02</v>
      </c>
      <c r="G10" s="0"/>
      <c r="H10" s="0"/>
      <c r="I10" s="0"/>
      <c r="J10" s="0"/>
      <c r="K10" s="5" t="s">
        <f>=SUM(L2:L9)/SUM(K2:K9)</f>
      </c>
      <c r="L10" s="0" t="s">
        <v>11</v>
      </c>
      <c r="M10" s="0"/>
      <c r="N10" s="0"/>
      <c r="O10" s="0"/>
      <c r="P10" s="11" t="n">
        <v>44474</v>
      </c>
      <c r="Q10" s="6" t="n">
        <v>20</v>
      </c>
      <c r="R10" s="6" t="n">
        <v>4112.05</v>
      </c>
      <c r="S10" s="0"/>
      <c r="T10" s="0"/>
      <c r="U10" s="0"/>
      <c r="V10" s="11" t="n">
        <v>44460</v>
      </c>
      <c r="W10" s="6" t="n">
        <v>5</v>
      </c>
      <c r="X10" s="6" t="n">
        <v>7586.71</v>
      </c>
      <c r="Y10" s="0"/>
      <c r="Z10" s="6" t="n">
        <v>0.3631</v>
      </c>
      <c r="AA10" s="0" t="s">
        <v>202</v>
      </c>
      <c r="AB10" s="0"/>
      <c r="AC10" s="5" t="s">
        <f>=AC9*(ABS(AC8)-ABS(AC7))</f>
      </c>
      <c r="AD10" s="0" t="s">
        <v>204</v>
      </c>
      <c r="AE10" s="0"/>
      <c r="AF10" s="0"/>
      <c r="AG10" s="0"/>
      <c r="AH10" s="0"/>
      <c r="AI10" s="5" t="s">
        <f>=AI9*(ABS(AI8)-ABS(AI7))</f>
      </c>
      <c r="AJ10" s="0" t="s">
        <v>204</v>
      </c>
      <c r="AK10" s="0"/>
      <c r="AL10" s="5" t="s">
        <f>=SUM(AM2:AM9)/SUM(AL2:AL9)</f>
      </c>
      <c r="AM10" s="0" t="s">
        <v>11</v>
      </c>
      <c r="AN10" s="0"/>
      <c r="AO10" s="6" t="n">
        <v>0.00809</v>
      </c>
      <c r="AP10" s="0" t="s">
        <v>202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11" t="n">
        <v>44406</v>
      </c>
      <c r="E11" s="6" t="n">
        <v>10</v>
      </c>
      <c r="F11" s="6" t="n">
        <v>2845.47</v>
      </c>
      <c r="G11" s="0"/>
      <c r="H11" s="0"/>
      <c r="I11" s="0"/>
      <c r="J11" s="0"/>
      <c r="K11" s="6" t="n">
        <v>170.64</v>
      </c>
      <c r="L11" s="0" t="s">
        <v>202</v>
      </c>
      <c r="M11" s="0"/>
      <c r="N11" s="0"/>
      <c r="O11" s="0"/>
      <c r="P11" s="0"/>
      <c r="Q11" s="5" t="s">
        <f>=SUM(R2:R10)/SUM(Q2:Q10)</f>
      </c>
      <c r="R11" s="0" t="s">
        <v>11</v>
      </c>
      <c r="S11" s="0"/>
      <c r="T11" s="0"/>
      <c r="U11" s="0"/>
      <c r="V11" s="11" t="n">
        <v>44474</v>
      </c>
      <c r="W11" s="6" t="n">
        <v>3</v>
      </c>
      <c r="X11" s="6" t="n">
        <v>4402.25</v>
      </c>
      <c r="Y11" s="0"/>
      <c r="Z11" s="6" t="n">
        <v>70000</v>
      </c>
      <c r="AA11" s="0" t="s">
        <v>203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6" t="n">
        <v>703.6</v>
      </c>
      <c r="AM11" s="0" t="s">
        <v>202</v>
      </c>
      <c r="AN11" s="0"/>
      <c r="AO11" s="6" t="n">
        <v>1900000</v>
      </c>
      <c r="AP11" s="0" t="s">
        <v>203</v>
      </c>
    </row>
    <row collapsed="false" customFormat="false" customHeight="false" hidden="false" ht="12.1" outlineLevel="0" r="12">
      <c r="A12" s="0"/>
      <c r="B12" s="6" t="n">
        <v>6803</v>
      </c>
      <c r="C12" s="0" t="s">
        <v>202</v>
      </c>
      <c r="D12" s="11" t="n">
        <v>44448</v>
      </c>
      <c r="E12" s="6" t="n">
        <v>50</v>
      </c>
      <c r="F12" s="6" t="n">
        <v>15520.25</v>
      </c>
      <c r="G12" s="0"/>
      <c r="H12" s="0"/>
      <c r="I12" s="0"/>
      <c r="J12" s="0"/>
      <c r="K12" s="6" t="n">
        <v>250</v>
      </c>
      <c r="L12" s="0" t="s">
        <v>203</v>
      </c>
      <c r="M12" s="0"/>
      <c r="N12" s="0"/>
      <c r="O12" s="0"/>
      <c r="P12" s="0"/>
      <c r="Q12" s="6" t="n">
        <v>160.26</v>
      </c>
      <c r="R12" s="0" t="s">
        <v>202</v>
      </c>
      <c r="S12" s="0"/>
      <c r="T12" s="0"/>
      <c r="U12" s="0"/>
      <c r="V12" s="0"/>
      <c r="W12" s="5" t="s">
        <f>=SUM(X2:X11)/SUM(W2:W11)</f>
      </c>
      <c r="X12" s="0" t="s">
        <v>11</v>
      </c>
      <c r="Y12" s="0"/>
      <c r="Z12" s="5" t="s">
        <f>=Z11*(ABS(Z10)-ABS(Z9))</f>
      </c>
      <c r="AA12" s="0" t="s">
        <v>204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6" t="n">
        <v>22</v>
      </c>
      <c r="AM12" s="0" t="s">
        <v>203</v>
      </c>
      <c r="AN12" s="0"/>
      <c r="AO12" s="5" t="s">
        <f>=AO11*(ABS(AO10)-ABS(AO9))</f>
      </c>
      <c r="AP12" s="0" t="s">
        <v>204</v>
      </c>
    </row>
    <row collapsed="false" customFormat="false" customHeight="false" hidden="false" ht="12.1" outlineLevel="0" r="13">
      <c r="A13" s="0"/>
      <c r="B13" s="6" t="n">
        <v>14</v>
      </c>
      <c r="C13" s="0" t="s">
        <v>203</v>
      </c>
      <c r="D13" s="0"/>
      <c r="E13" s="5" t="s">
        <f>=SUM(F2:F12)/SUM(E2:E12)</f>
      </c>
      <c r="F13" s="0" t="s">
        <v>11</v>
      </c>
      <c r="G13" s="0"/>
      <c r="H13" s="0"/>
      <c r="I13" s="0"/>
      <c r="J13" s="0"/>
      <c r="K13" s="5" t="s">
        <f>=K12*(ABS(K11)-ABS(K10))</f>
      </c>
      <c r="L13" s="0" t="s">
        <v>204</v>
      </c>
      <c r="M13" s="0"/>
      <c r="N13" s="0"/>
      <c r="O13" s="0"/>
      <c r="P13" s="0"/>
      <c r="Q13" s="6" t="n">
        <v>220</v>
      </c>
      <c r="R13" s="0" t="s">
        <v>203</v>
      </c>
      <c r="S13" s="0"/>
      <c r="T13" s="0"/>
      <c r="U13" s="0"/>
      <c r="V13" s="0"/>
      <c r="W13" s="6" t="n">
        <v>1357.6</v>
      </c>
      <c r="X13" s="0" t="s">
        <v>202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5" t="s">
        <f>=AL12*(ABS(AL11)-ABS(AL10))</f>
      </c>
      <c r="AM13" s="0" t="s">
        <v>204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204</v>
      </c>
      <c r="D14" s="0"/>
      <c r="E14" s="6" t="n">
        <v>308.7</v>
      </c>
      <c r="F14" s="0" t="s">
        <v>202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5" t="s">
        <f>=Q13*(ABS(Q12)-ABS(Q11))</f>
      </c>
      <c r="R14" s="0" t="s">
        <v>204</v>
      </c>
      <c r="S14" s="0"/>
      <c r="T14" s="0"/>
      <c r="U14" s="0"/>
      <c r="V14" s="0"/>
      <c r="W14" s="6" t="n">
        <v>19</v>
      </c>
      <c r="X14" s="0" t="s">
        <v>203</v>
      </c>
    </row>
    <row collapsed="false" customFormat="false" customHeight="false" hidden="false" ht="12.1" outlineLevel="0" r="15">
      <c r="A15" s="0"/>
      <c r="B15" s="0"/>
      <c r="C15" s="0"/>
      <c r="D15" s="0"/>
      <c r="E15" s="6" t="n">
        <v>290</v>
      </c>
      <c r="F15" s="0" t="s">
        <v>203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204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=E15*(ABS(E14)-ABS(E13))</f>
      </c>
      <c r="F16" s="0" t="s">
        <v>204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70</v>
      </c>
      <c r="B1" s="18" t="s">
        <v>0</v>
      </c>
      <c r="C1" s="18" t="s">
        <v>2</v>
      </c>
      <c r="D1" s="18" t="s">
        <v>205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206</v>
      </c>
      <c r="L1" s="18" t="s">
        <v>207</v>
      </c>
      <c r="M1" s="18" t="s">
        <v>20</v>
      </c>
      <c r="N1" s="18" t="s">
        <v>208</v>
      </c>
    </row>
    <row collapsed="false" customFormat="false" customHeight="false" hidden="false" ht="12.1" outlineLevel="0" r="2">
      <c r="A2" s="21" t="n">
        <v>44305</v>
      </c>
      <c r="B2" s="22" t="s">
        <v>209</v>
      </c>
      <c r="C2" s="22" t="s">
        <v>78</v>
      </c>
      <c r="D2" s="22" t="s">
        <v>209</v>
      </c>
      <c r="E2" s="22" t="s">
        <v>209</v>
      </c>
      <c r="F2" s="22" t="s">
        <v>20</v>
      </c>
      <c r="G2" s="23" t="n">
        <v>1</v>
      </c>
      <c r="H2" s="24" t="n">
        <v>250000</v>
      </c>
      <c r="I2" s="24" t="n">
        <v>250000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44307</v>
      </c>
      <c r="B3" s="22" t="s">
        <v>209</v>
      </c>
      <c r="C3" s="22" t="s">
        <v>78</v>
      </c>
      <c r="D3" s="22" t="s">
        <v>209</v>
      </c>
      <c r="E3" s="22" t="s">
        <v>209</v>
      </c>
      <c r="F3" s="22" t="s">
        <v>20</v>
      </c>
      <c r="G3" s="23" t="n">
        <v>1</v>
      </c>
      <c r="H3" s="24" t="n">
        <v>35000</v>
      </c>
      <c r="I3" s="24" t="n">
        <v>35000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44308</v>
      </c>
      <c r="B4" s="22" t="s">
        <v>209</v>
      </c>
      <c r="C4" s="22" t="s">
        <v>78</v>
      </c>
      <c r="D4" s="22" t="s">
        <v>209</v>
      </c>
      <c r="E4" s="22" t="s">
        <v>209</v>
      </c>
      <c r="F4" s="22" t="s">
        <v>20</v>
      </c>
      <c r="G4" s="23" t="n">
        <v>1</v>
      </c>
      <c r="H4" s="24" t="n">
        <v>15000</v>
      </c>
      <c r="I4" s="24" t="n">
        <v>15000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44308.713310185</v>
      </c>
      <c r="B5" s="2" t="s">
        <v>37</v>
      </c>
      <c r="C5" s="2" t="s">
        <v>210</v>
      </c>
      <c r="D5" s="2" t="s">
        <v>166</v>
      </c>
      <c r="E5" s="2" t="s">
        <v>18</v>
      </c>
      <c r="F5" s="2" t="s">
        <v>20</v>
      </c>
      <c r="G5" s="7" t="n">
        <v>1</v>
      </c>
      <c r="H5" s="6" t="n">
        <v>5126</v>
      </c>
      <c r="I5" s="6" t="n">
        <v>-5126</v>
      </c>
      <c r="J5" s="6" t="n">
        <v>0</v>
      </c>
      <c r="K5" s="6" t="n">
        <v>-3.08</v>
      </c>
      <c r="L5" s="6" t="n">
        <v>-0.47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44308.734768519</v>
      </c>
      <c r="B6" s="2" t="s">
        <v>17</v>
      </c>
      <c r="C6" s="2" t="s">
        <v>211</v>
      </c>
      <c r="D6" s="2" t="s">
        <v>166</v>
      </c>
      <c r="E6" s="2" t="s">
        <v>18</v>
      </c>
      <c r="F6" s="2" t="s">
        <v>20</v>
      </c>
      <c r="G6" s="7" t="n">
        <v>1</v>
      </c>
      <c r="H6" s="6" t="n">
        <v>4425</v>
      </c>
      <c r="I6" s="6" t="n">
        <v>-4425</v>
      </c>
      <c r="J6" s="6" t="n">
        <v>0</v>
      </c>
      <c r="K6" s="6" t="n">
        <v>-2.65</v>
      </c>
      <c r="L6" s="6" t="n">
        <v>-0.41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44308.735810185</v>
      </c>
      <c r="B7" s="2" t="s">
        <v>28</v>
      </c>
      <c r="C7" s="2" t="s">
        <v>212</v>
      </c>
      <c r="D7" s="2" t="s">
        <v>166</v>
      </c>
      <c r="E7" s="2" t="s">
        <v>18</v>
      </c>
      <c r="F7" s="2" t="s">
        <v>20</v>
      </c>
      <c r="G7" s="7" t="n">
        <v>20</v>
      </c>
      <c r="H7" s="6" t="n">
        <v>230.46</v>
      </c>
      <c r="I7" s="6" t="n">
        <v>-4609.2</v>
      </c>
      <c r="J7" s="6" t="n">
        <v>0</v>
      </c>
      <c r="K7" s="6" t="n">
        <v>-2.77</v>
      </c>
      <c r="L7" s="6" t="n">
        <v>-0.43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44308.737037037</v>
      </c>
      <c r="B8" s="2" t="s">
        <v>22</v>
      </c>
      <c r="C8" s="2" t="s">
        <v>213</v>
      </c>
      <c r="D8" s="2" t="s">
        <v>166</v>
      </c>
      <c r="E8" s="2" t="s">
        <v>18</v>
      </c>
      <c r="F8" s="2" t="s">
        <v>20</v>
      </c>
      <c r="G8" s="7" t="n">
        <v>20</v>
      </c>
      <c r="H8" s="6" t="n">
        <v>276.59</v>
      </c>
      <c r="I8" s="6" t="n">
        <v>-5531.8</v>
      </c>
      <c r="J8" s="6" t="n">
        <v>0</v>
      </c>
      <c r="K8" s="6" t="n">
        <v>-3.32</v>
      </c>
      <c r="L8" s="6" t="n">
        <v>-0.52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44308.737662037</v>
      </c>
      <c r="B9" s="2" t="s">
        <v>171</v>
      </c>
      <c r="C9" s="2" t="s">
        <v>214</v>
      </c>
      <c r="D9" s="2" t="s">
        <v>166</v>
      </c>
      <c r="E9" s="2" t="s">
        <v>215</v>
      </c>
      <c r="F9" s="2" t="s">
        <v>20</v>
      </c>
      <c r="G9" s="7" t="n">
        <v>4</v>
      </c>
      <c r="H9" s="6" t="n">
        <v>1678</v>
      </c>
      <c r="I9" s="6" t="n">
        <v>-6712</v>
      </c>
      <c r="J9" s="6" t="n">
        <v>0</v>
      </c>
      <c r="K9" s="6" t="n">
        <v>-4.03</v>
      </c>
      <c r="L9" s="6" t="n">
        <v>-0.63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44308.740891204</v>
      </c>
      <c r="B10" s="2" t="s">
        <v>172</v>
      </c>
      <c r="C10" s="2" t="s">
        <v>216</v>
      </c>
      <c r="D10" s="2" t="s">
        <v>166</v>
      </c>
      <c r="E10" s="2" t="s">
        <v>18</v>
      </c>
      <c r="F10" s="2" t="s">
        <v>20</v>
      </c>
      <c r="G10" s="7" t="n">
        <v>100</v>
      </c>
      <c r="H10" s="6" t="n">
        <v>43.64</v>
      </c>
      <c r="I10" s="6" t="n">
        <v>-4364</v>
      </c>
      <c r="J10" s="6" t="n">
        <v>0</v>
      </c>
      <c r="K10" s="6" t="n">
        <v>-2.62</v>
      </c>
      <c r="L10" s="6" t="n">
        <v>-0.4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44308.741099537</v>
      </c>
      <c r="B11" s="2" t="s">
        <v>173</v>
      </c>
      <c r="C11" s="2" t="s">
        <v>217</v>
      </c>
      <c r="D11" s="2" t="s">
        <v>166</v>
      </c>
      <c r="E11" s="2" t="s">
        <v>215</v>
      </c>
      <c r="F11" s="2" t="s">
        <v>20</v>
      </c>
      <c r="G11" s="7" t="n">
        <v>2263</v>
      </c>
      <c r="H11" s="6" t="n">
        <v>1.1325</v>
      </c>
      <c r="I11" s="6" t="n">
        <v>-2562.85</v>
      </c>
      <c r="J11" s="6" t="n">
        <v>0</v>
      </c>
      <c r="K11" s="6" t="n">
        <v>-1.53</v>
      </c>
      <c r="L11" s="6" t="n">
        <v>-0.27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44308.741400463</v>
      </c>
      <c r="B12" s="2" t="s">
        <v>174</v>
      </c>
      <c r="C12" s="2" t="s">
        <v>218</v>
      </c>
      <c r="D12" s="2" t="s">
        <v>166</v>
      </c>
      <c r="E12" s="2" t="s">
        <v>215</v>
      </c>
      <c r="F12" s="2" t="s">
        <v>20</v>
      </c>
      <c r="G12" s="7" t="n">
        <v>25</v>
      </c>
      <c r="H12" s="6" t="n">
        <v>101.75</v>
      </c>
      <c r="I12" s="6" t="n">
        <v>-2543.75</v>
      </c>
      <c r="J12" s="6" t="n">
        <v>0</v>
      </c>
      <c r="K12" s="6" t="n">
        <v>-1.53</v>
      </c>
      <c r="L12" s="6" t="n">
        <v>-0.24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44308.741493056</v>
      </c>
      <c r="B13" s="2" t="s">
        <v>175</v>
      </c>
      <c r="C13" s="2" t="s">
        <v>219</v>
      </c>
      <c r="D13" s="2" t="s">
        <v>166</v>
      </c>
      <c r="E13" s="2" t="s">
        <v>215</v>
      </c>
      <c r="F13" s="2" t="s">
        <v>20</v>
      </c>
      <c r="G13" s="7" t="n">
        <v>3</v>
      </c>
      <c r="H13" s="6" t="n">
        <v>1085</v>
      </c>
      <c r="I13" s="6" t="n">
        <v>-3255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44308.744513889</v>
      </c>
      <c r="B14" s="2" t="s">
        <v>176</v>
      </c>
      <c r="C14" s="2" t="s">
        <v>220</v>
      </c>
      <c r="D14" s="2" t="s">
        <v>166</v>
      </c>
      <c r="E14" s="2" t="s">
        <v>18</v>
      </c>
      <c r="F14" s="2" t="s">
        <v>20</v>
      </c>
      <c r="G14" s="7" t="n">
        <v>3</v>
      </c>
      <c r="H14" s="6" t="n">
        <v>855.2</v>
      </c>
      <c r="I14" s="6" t="n">
        <v>-2565.6</v>
      </c>
      <c r="J14" s="6" t="n">
        <v>0</v>
      </c>
      <c r="K14" s="6" t="n">
        <v>-1.54</v>
      </c>
      <c r="L14" s="6" t="n">
        <v>-0.24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44308.746597222</v>
      </c>
      <c r="B15" s="2" t="s">
        <v>177</v>
      </c>
      <c r="C15" s="2" t="s">
        <v>221</v>
      </c>
      <c r="D15" s="2" t="s">
        <v>166</v>
      </c>
      <c r="E15" s="2" t="s">
        <v>215</v>
      </c>
      <c r="F15" s="2" t="s">
        <v>20</v>
      </c>
      <c r="G15" s="7" t="n">
        <v>1</v>
      </c>
      <c r="H15" s="6" t="n">
        <v>2529.8</v>
      </c>
      <c r="I15" s="6" t="n">
        <v>-2529.8</v>
      </c>
      <c r="J15" s="6" t="n">
        <v>0</v>
      </c>
      <c r="K15" s="6" t="n">
        <v>-1.52</v>
      </c>
      <c r="L15" s="6" t="n">
        <v>-0.24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44308.75068287</v>
      </c>
      <c r="B16" s="2" t="s">
        <v>178</v>
      </c>
      <c r="C16" s="2" t="s">
        <v>222</v>
      </c>
      <c r="D16" s="2" t="s">
        <v>166</v>
      </c>
      <c r="E16" s="2" t="s">
        <v>215</v>
      </c>
      <c r="F16" s="2" t="s">
        <v>20</v>
      </c>
      <c r="G16" s="7" t="n">
        <v>194</v>
      </c>
      <c r="H16" s="6" t="n">
        <v>13.22</v>
      </c>
      <c r="I16" s="6" t="n">
        <v>-2564.68</v>
      </c>
      <c r="J16" s="6" t="n">
        <v>0</v>
      </c>
      <c r="K16" s="6" t="n">
        <v>-1.54</v>
      </c>
      <c r="L16" s="6" t="n">
        <v>-0.24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44308.755520833</v>
      </c>
      <c r="B17" s="2" t="s">
        <v>43</v>
      </c>
      <c r="C17" s="2" t="s">
        <v>223</v>
      </c>
      <c r="D17" s="2" t="s">
        <v>166</v>
      </c>
      <c r="E17" s="2" t="s">
        <v>18</v>
      </c>
      <c r="F17" s="2" t="s">
        <v>20</v>
      </c>
      <c r="G17" s="7" t="n">
        <v>10000</v>
      </c>
      <c r="H17" s="6" t="n">
        <v>0.2552</v>
      </c>
      <c r="I17" s="6" t="n">
        <v>-2552</v>
      </c>
      <c r="J17" s="6" t="n">
        <v>0</v>
      </c>
      <c r="K17" s="6" t="n">
        <v>-1.53</v>
      </c>
      <c r="L17" s="6" t="n">
        <v>-0.24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44309.423888889</v>
      </c>
      <c r="B18" s="2" t="s">
        <v>171</v>
      </c>
      <c r="C18" s="2" t="s">
        <v>214</v>
      </c>
      <c r="D18" s="2" t="s">
        <v>166</v>
      </c>
      <c r="E18" s="2" t="s">
        <v>215</v>
      </c>
      <c r="F18" s="2" t="s">
        <v>20</v>
      </c>
      <c r="G18" s="7" t="n">
        <v>1</v>
      </c>
      <c r="H18" s="6" t="n">
        <v>1652</v>
      </c>
      <c r="I18" s="6" t="n">
        <v>-1652</v>
      </c>
      <c r="J18" s="6" t="n">
        <v>0</v>
      </c>
      <c r="K18" s="6" t="n">
        <v>-0.99</v>
      </c>
      <c r="L18" s="6" t="n">
        <v>-0.16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44312</v>
      </c>
      <c r="B19" s="22" t="s">
        <v>209</v>
      </c>
      <c r="C19" s="22" t="s">
        <v>78</v>
      </c>
      <c r="D19" s="22" t="s">
        <v>209</v>
      </c>
      <c r="E19" s="22" t="s">
        <v>209</v>
      </c>
      <c r="F19" s="22" t="s">
        <v>20</v>
      </c>
      <c r="G19" s="23" t="n">
        <v>1</v>
      </c>
      <c r="H19" s="24" t="n">
        <v>50.45</v>
      </c>
      <c r="I19" s="24" t="n">
        <v>50.45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44312</v>
      </c>
      <c r="B20" s="26" t="s">
        <v>224</v>
      </c>
      <c r="C20" s="26" t="s">
        <v>79</v>
      </c>
      <c r="D20" s="26" t="s">
        <v>224</v>
      </c>
      <c r="E20" s="26" t="s">
        <v>224</v>
      </c>
      <c r="F20" s="26" t="s">
        <v>20</v>
      </c>
      <c r="G20" s="27" t="n">
        <v>2</v>
      </c>
      <c r="H20" s="28" t="n">
        <v>-120393.5</v>
      </c>
      <c r="I20" s="28" t="n">
        <v>-248829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9" t="n">
        <v>44312</v>
      </c>
      <c r="B21" s="30" t="s">
        <v>225</v>
      </c>
      <c r="C21" s="30" t="s">
        <v>226</v>
      </c>
      <c r="D21" s="30" t="s">
        <v>225</v>
      </c>
      <c r="E21" s="30" t="s">
        <v>225</v>
      </c>
      <c r="F21" s="30" t="s">
        <v>20</v>
      </c>
      <c r="G21" s="31" t="n">
        <v>1</v>
      </c>
      <c r="H21" s="32" t="n">
        <v>-192</v>
      </c>
      <c r="I21" s="32" t="n">
        <v>-192</v>
      </c>
      <c r="J21" s="32" t="n">
        <v>0</v>
      </c>
      <c r="K21" s="32" t="n">
        <v>0</v>
      </c>
      <c r="L21" s="32" t="n">
        <v>0</v>
      </c>
      <c r="M21" s="6" t="s">
        <f>=I21+J21+K21+L21</f>
      </c>
      <c r="N21" s="30"/>
    </row>
    <row collapsed="false" customFormat="false" customHeight="false" hidden="false" ht="12.1" outlineLevel="0" r="22">
      <c r="A22" s="33" t="n">
        <v>44313.645</v>
      </c>
      <c r="B22" s="34" t="s">
        <v>22</v>
      </c>
      <c r="C22" s="34" t="s">
        <v>213</v>
      </c>
      <c r="D22" s="34" t="s">
        <v>168</v>
      </c>
      <c r="E22" s="34" t="s">
        <v>18</v>
      </c>
      <c r="F22" s="34" t="s">
        <v>20</v>
      </c>
      <c r="G22" s="35" t="n">
        <v>-20</v>
      </c>
      <c r="H22" s="36" t="n">
        <v>284.74</v>
      </c>
      <c r="I22" s="36" t="n">
        <v>5694.8</v>
      </c>
      <c r="J22" s="36" t="n">
        <v>0</v>
      </c>
      <c r="K22" s="36" t="n">
        <v>-3.42</v>
      </c>
      <c r="L22" s="36" t="n">
        <v>-0.53</v>
      </c>
      <c r="M22" s="6" t="s">
        <f>=I22+J22+K22+L22</f>
      </c>
      <c r="N22" s="34"/>
    </row>
    <row collapsed="false" customFormat="false" customHeight="false" hidden="false" ht="12.1" outlineLevel="0" r="23">
      <c r="A23" s="33" t="n">
        <v>44313.645590278</v>
      </c>
      <c r="B23" s="34" t="s">
        <v>28</v>
      </c>
      <c r="C23" s="34" t="s">
        <v>212</v>
      </c>
      <c r="D23" s="34" t="s">
        <v>168</v>
      </c>
      <c r="E23" s="34" t="s">
        <v>18</v>
      </c>
      <c r="F23" s="34" t="s">
        <v>20</v>
      </c>
      <c r="G23" s="35" t="n">
        <v>-20</v>
      </c>
      <c r="H23" s="36" t="n">
        <v>234.82</v>
      </c>
      <c r="I23" s="36" t="n">
        <v>4696.4</v>
      </c>
      <c r="J23" s="36" t="n">
        <v>0</v>
      </c>
      <c r="K23" s="36" t="n">
        <v>-2.82</v>
      </c>
      <c r="L23" s="36" t="n">
        <v>-0.44</v>
      </c>
      <c r="M23" s="6" t="s">
        <f>=I23+J23+K23+L23</f>
      </c>
      <c r="N23" s="34"/>
    </row>
    <row collapsed="false" customFormat="false" customHeight="false" hidden="false" ht="12.1" outlineLevel="0" r="24">
      <c r="A24" s="33" t="n">
        <v>44313.64650463</v>
      </c>
      <c r="B24" s="34" t="s">
        <v>37</v>
      </c>
      <c r="C24" s="34" t="s">
        <v>210</v>
      </c>
      <c r="D24" s="34" t="s">
        <v>168</v>
      </c>
      <c r="E24" s="34" t="s">
        <v>18</v>
      </c>
      <c r="F24" s="34" t="s">
        <v>20</v>
      </c>
      <c r="G24" s="35" t="n">
        <v>-1</v>
      </c>
      <c r="H24" s="36" t="n">
        <v>5302</v>
      </c>
      <c r="I24" s="36" t="n">
        <v>5302</v>
      </c>
      <c r="J24" s="36" t="n">
        <v>0</v>
      </c>
      <c r="K24" s="36" t="n">
        <v>-3.18</v>
      </c>
      <c r="L24" s="36" t="n">
        <v>-0.49</v>
      </c>
      <c r="M24" s="6" t="s">
        <f>=I24+J24+K24+L24</f>
      </c>
      <c r="N24" s="34"/>
    </row>
    <row collapsed="false" customFormat="false" customHeight="false" hidden="false" ht="12.1" outlineLevel="0" r="25">
      <c r="A25" s="33" t="n">
        <v>44313.646527778</v>
      </c>
      <c r="B25" s="34" t="s">
        <v>17</v>
      </c>
      <c r="C25" s="34" t="s">
        <v>211</v>
      </c>
      <c r="D25" s="34" t="s">
        <v>168</v>
      </c>
      <c r="E25" s="34" t="s">
        <v>18</v>
      </c>
      <c r="F25" s="34" t="s">
        <v>20</v>
      </c>
      <c r="G25" s="35" t="n">
        <v>-1</v>
      </c>
      <c r="H25" s="36" t="n">
        <v>4391</v>
      </c>
      <c r="I25" s="36" t="n">
        <v>4391</v>
      </c>
      <c r="J25" s="36" t="n">
        <v>0</v>
      </c>
      <c r="K25" s="36" t="n">
        <v>-2.63</v>
      </c>
      <c r="L25" s="36" t="n">
        <v>-0.4</v>
      </c>
      <c r="M25" s="6" t="s">
        <f>=I25+J25+K25+L25</f>
      </c>
      <c r="N25" s="34"/>
    </row>
    <row collapsed="false" customFormat="false" customHeight="false" hidden="false" ht="12.1" outlineLevel="0" r="26">
      <c r="A26" s="33" t="n">
        <v>44313.647025463</v>
      </c>
      <c r="B26" s="34" t="s">
        <v>176</v>
      </c>
      <c r="C26" s="34" t="s">
        <v>220</v>
      </c>
      <c r="D26" s="34" t="s">
        <v>168</v>
      </c>
      <c r="E26" s="34" t="s">
        <v>18</v>
      </c>
      <c r="F26" s="34" t="s">
        <v>20</v>
      </c>
      <c r="G26" s="35" t="n">
        <v>-3</v>
      </c>
      <c r="H26" s="36" t="n">
        <v>851.6</v>
      </c>
      <c r="I26" s="36" t="n">
        <v>2554.8</v>
      </c>
      <c r="J26" s="36" t="n">
        <v>0</v>
      </c>
      <c r="K26" s="36" t="n">
        <v>-1.53</v>
      </c>
      <c r="L26" s="36" t="n">
        <v>-0.24</v>
      </c>
      <c r="M26" s="6" t="s">
        <f>=I26+J26+K26+L26</f>
      </c>
      <c r="N26" s="34"/>
    </row>
    <row collapsed="false" customFormat="false" customHeight="false" hidden="false" ht="12.1" outlineLevel="0" r="27">
      <c r="A27" s="33" t="n">
        <v>44313.64755787</v>
      </c>
      <c r="B27" s="34" t="s">
        <v>174</v>
      </c>
      <c r="C27" s="34" t="s">
        <v>218</v>
      </c>
      <c r="D27" s="34" t="s">
        <v>168</v>
      </c>
      <c r="E27" s="34" t="s">
        <v>215</v>
      </c>
      <c r="F27" s="34" t="s">
        <v>20</v>
      </c>
      <c r="G27" s="35" t="n">
        <v>-25</v>
      </c>
      <c r="H27" s="36" t="n">
        <v>102.0264</v>
      </c>
      <c r="I27" s="36" t="n">
        <v>2550.66</v>
      </c>
      <c r="J27" s="36" t="n">
        <v>0</v>
      </c>
      <c r="K27" s="36" t="n">
        <v>-1.53</v>
      </c>
      <c r="L27" s="36" t="n">
        <v>-0.26</v>
      </c>
      <c r="M27" s="6" t="s">
        <f>=I27+J27+K27+L27</f>
      </c>
      <c r="N27" s="34"/>
    </row>
    <row collapsed="false" customFormat="false" customHeight="false" hidden="false" ht="12.1" outlineLevel="0" r="28">
      <c r="A28" s="33" t="n">
        <v>44313.647685185</v>
      </c>
      <c r="B28" s="34" t="s">
        <v>175</v>
      </c>
      <c r="C28" s="34" t="s">
        <v>219</v>
      </c>
      <c r="D28" s="34" t="s">
        <v>168</v>
      </c>
      <c r="E28" s="34" t="s">
        <v>215</v>
      </c>
      <c r="F28" s="34" t="s">
        <v>20</v>
      </c>
      <c r="G28" s="35" t="n">
        <v>-3</v>
      </c>
      <c r="H28" s="36" t="n">
        <v>1082.2</v>
      </c>
      <c r="I28" s="36" t="n">
        <v>3246.6</v>
      </c>
      <c r="J28" s="36" t="n">
        <v>0</v>
      </c>
      <c r="K28" s="36" t="n">
        <v>-1.95</v>
      </c>
      <c r="L28" s="36" t="n">
        <v>-0.3</v>
      </c>
      <c r="M28" s="6" t="s">
        <f>=I28+J28+K28+L28</f>
      </c>
      <c r="N28" s="34"/>
    </row>
    <row collapsed="false" customFormat="false" customHeight="false" hidden="false" ht="12.1" outlineLevel="0" r="29">
      <c r="A29" s="33" t="n">
        <v>44313.647777778</v>
      </c>
      <c r="B29" s="34" t="s">
        <v>43</v>
      </c>
      <c r="C29" s="34" t="s">
        <v>223</v>
      </c>
      <c r="D29" s="34" t="s">
        <v>168</v>
      </c>
      <c r="E29" s="34" t="s">
        <v>18</v>
      </c>
      <c r="F29" s="34" t="s">
        <v>20</v>
      </c>
      <c r="G29" s="35" t="n">
        <v>-10000</v>
      </c>
      <c r="H29" s="36" t="n">
        <v>0.2578</v>
      </c>
      <c r="I29" s="36" t="n">
        <v>2578</v>
      </c>
      <c r="J29" s="36" t="n">
        <v>0</v>
      </c>
      <c r="K29" s="36" t="n">
        <v>-1.55</v>
      </c>
      <c r="L29" s="36" t="n">
        <v>-0.24</v>
      </c>
      <c r="M29" s="6" t="s">
        <f>=I29+J29+K29+L29</f>
      </c>
      <c r="N29" s="34"/>
    </row>
    <row collapsed="false" customFormat="false" customHeight="false" hidden="false" ht="12.1" outlineLevel="0" r="30">
      <c r="A30" s="33" t="n">
        <v>44313.648078704</v>
      </c>
      <c r="B30" s="34" t="s">
        <v>173</v>
      </c>
      <c r="C30" s="34" t="s">
        <v>217</v>
      </c>
      <c r="D30" s="34" t="s">
        <v>168</v>
      </c>
      <c r="E30" s="34" t="s">
        <v>215</v>
      </c>
      <c r="F30" s="34" t="s">
        <v>20</v>
      </c>
      <c r="G30" s="35" t="n">
        <v>-2263</v>
      </c>
      <c r="H30" s="36" t="n">
        <v>1.1185</v>
      </c>
      <c r="I30" s="36" t="n">
        <v>2531.17</v>
      </c>
      <c r="J30" s="36" t="n">
        <v>0</v>
      </c>
      <c r="K30" s="36" t="n">
        <v>-1.52</v>
      </c>
      <c r="L30" s="36" t="n">
        <v>-0.24</v>
      </c>
      <c r="M30" s="6" t="s">
        <f>=I30+J30+K30+L30</f>
      </c>
      <c r="N30" s="34"/>
    </row>
    <row collapsed="false" customFormat="false" customHeight="false" hidden="false" ht="12.1" outlineLevel="0" r="31">
      <c r="A31" s="33" t="n">
        <v>44313.648425926</v>
      </c>
      <c r="B31" s="34" t="s">
        <v>177</v>
      </c>
      <c r="C31" s="34" t="s">
        <v>221</v>
      </c>
      <c r="D31" s="34" t="s">
        <v>168</v>
      </c>
      <c r="E31" s="34" t="s">
        <v>215</v>
      </c>
      <c r="F31" s="34" t="s">
        <v>20</v>
      </c>
      <c r="G31" s="35" t="n">
        <v>-1</v>
      </c>
      <c r="H31" s="36" t="n">
        <v>2524.5</v>
      </c>
      <c r="I31" s="36" t="n">
        <v>2524.5</v>
      </c>
      <c r="J31" s="36" t="n">
        <v>0</v>
      </c>
      <c r="K31" s="36" t="n">
        <v>-1.51</v>
      </c>
      <c r="L31" s="36" t="n">
        <v>-0.23</v>
      </c>
      <c r="M31" s="6" t="s">
        <f>=I31+J31+K31+L31</f>
      </c>
      <c r="N31" s="34"/>
    </row>
    <row collapsed="false" customFormat="false" customHeight="false" hidden="false" ht="12.1" outlineLevel="0" r="32">
      <c r="A32" s="33" t="n">
        <v>44313.649537037</v>
      </c>
      <c r="B32" s="34" t="s">
        <v>178</v>
      </c>
      <c r="C32" s="34" t="s">
        <v>222</v>
      </c>
      <c r="D32" s="34" t="s">
        <v>168</v>
      </c>
      <c r="E32" s="34" t="s">
        <v>215</v>
      </c>
      <c r="F32" s="34" t="s">
        <v>20</v>
      </c>
      <c r="G32" s="35" t="n">
        <v>-194</v>
      </c>
      <c r="H32" s="36" t="n">
        <v>13.218670103093</v>
      </c>
      <c r="I32" s="36" t="n">
        <v>2564.42</v>
      </c>
      <c r="J32" s="36" t="n">
        <v>0</v>
      </c>
      <c r="K32" s="36" t="n">
        <v>-1.54</v>
      </c>
      <c r="L32" s="36" t="n">
        <v>-0.35</v>
      </c>
      <c r="M32" s="6" t="s">
        <f>=I32+J32+K32+L32</f>
      </c>
      <c r="N32" s="34"/>
    </row>
    <row collapsed="false" customFormat="false" customHeight="false" hidden="false" ht="12.1" outlineLevel="0" r="33">
      <c r="A33" s="33" t="n">
        <v>44313.649618056</v>
      </c>
      <c r="B33" s="34" t="s">
        <v>171</v>
      </c>
      <c r="C33" s="34" t="s">
        <v>214</v>
      </c>
      <c r="D33" s="34" t="s">
        <v>168</v>
      </c>
      <c r="E33" s="34" t="s">
        <v>215</v>
      </c>
      <c r="F33" s="34" t="s">
        <v>20</v>
      </c>
      <c r="G33" s="35" t="n">
        <v>-5</v>
      </c>
      <c r="H33" s="36" t="n">
        <v>1664.6</v>
      </c>
      <c r="I33" s="36" t="n">
        <v>8323</v>
      </c>
      <c r="J33" s="36" t="n">
        <v>0</v>
      </c>
      <c r="K33" s="36" t="n">
        <v>-5</v>
      </c>
      <c r="L33" s="36" t="n">
        <v>-0.78</v>
      </c>
      <c r="M33" s="6" t="s">
        <f>=I33+J33+K33+L33</f>
      </c>
      <c r="N33" s="34"/>
    </row>
    <row collapsed="false" customFormat="false" customHeight="false" hidden="false" ht="12.1" outlineLevel="0" r="34">
      <c r="A34" s="33" t="n">
        <v>44313.651493056</v>
      </c>
      <c r="B34" s="34" t="s">
        <v>172</v>
      </c>
      <c r="C34" s="34" t="s">
        <v>216</v>
      </c>
      <c r="D34" s="34" t="s">
        <v>168</v>
      </c>
      <c r="E34" s="34" t="s">
        <v>18</v>
      </c>
      <c r="F34" s="34" t="s">
        <v>20</v>
      </c>
      <c r="G34" s="35" t="n">
        <v>-100</v>
      </c>
      <c r="H34" s="36" t="n">
        <v>43.035</v>
      </c>
      <c r="I34" s="36" t="n">
        <v>4303.5</v>
      </c>
      <c r="J34" s="36" t="n">
        <v>0</v>
      </c>
      <c r="K34" s="36" t="n">
        <v>-2.58</v>
      </c>
      <c r="L34" s="36" t="n">
        <v>-0.4</v>
      </c>
      <c r="M34" s="6" t="s">
        <f>=I34+J34+K34+L34</f>
      </c>
      <c r="N34" s="34"/>
    </row>
    <row collapsed="false" customFormat="false" customHeight="false" hidden="false" ht="12.1" outlineLevel="0" r="35">
      <c r="A35" s="25" t="n">
        <v>44315</v>
      </c>
      <c r="B35" s="26" t="s">
        <v>224</v>
      </c>
      <c r="C35" s="26" t="s">
        <v>79</v>
      </c>
      <c r="D35" s="26" t="s">
        <v>224</v>
      </c>
      <c r="E35" s="26" t="s">
        <v>224</v>
      </c>
      <c r="F35" s="26" t="s">
        <v>20</v>
      </c>
      <c r="G35" s="27" t="n">
        <v>1</v>
      </c>
      <c r="H35" s="28" t="n">
        <v>-51200.57</v>
      </c>
      <c r="I35" s="28" t="n">
        <v>-51200.57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6"/>
    </row>
    <row collapsed="false" customFormat="false" customHeight="false" hidden="false" ht="12.1" outlineLevel="0" r="36">
      <c r="A36" s="29" t="n">
        <v>44315</v>
      </c>
      <c r="B36" s="30" t="s">
        <v>225</v>
      </c>
      <c r="C36" s="30" t="s">
        <v>226</v>
      </c>
      <c r="D36" s="30" t="s">
        <v>225</v>
      </c>
      <c r="E36" s="30" t="s">
        <v>225</v>
      </c>
      <c r="F36" s="30" t="s">
        <v>20</v>
      </c>
      <c r="G36" s="31" t="n">
        <v>1</v>
      </c>
      <c r="H36" s="32" t="n">
        <v>-25</v>
      </c>
      <c r="I36" s="32" t="n">
        <v>-25</v>
      </c>
      <c r="J36" s="32" t="n">
        <v>0</v>
      </c>
      <c r="K36" s="32" t="n">
        <v>0</v>
      </c>
      <c r="L36" s="32" t="n">
        <v>0</v>
      </c>
      <c r="M36" s="6" t="s">
        <f>=I36+J36+K36+L36</f>
      </c>
      <c r="N36" s="30"/>
    </row>
    <row collapsed="false" customFormat="false" customHeight="false" hidden="false" ht="12.1" outlineLevel="0" r="37">
      <c r="A37" s="21" t="n">
        <v>44322</v>
      </c>
      <c r="B37" s="22" t="s">
        <v>209</v>
      </c>
      <c r="C37" s="22" t="s">
        <v>78</v>
      </c>
      <c r="D37" s="22" t="s">
        <v>209</v>
      </c>
      <c r="E37" s="22" t="s">
        <v>209</v>
      </c>
      <c r="F37" s="22" t="s">
        <v>20</v>
      </c>
      <c r="G37" s="23" t="n">
        <v>1</v>
      </c>
      <c r="H37" s="24" t="n">
        <v>17400</v>
      </c>
      <c r="I37" s="24" t="n">
        <v>17400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44322.600243056</v>
      </c>
      <c r="B38" s="2" t="s">
        <v>37</v>
      </c>
      <c r="C38" s="2" t="s">
        <v>210</v>
      </c>
      <c r="D38" s="2" t="s">
        <v>166</v>
      </c>
      <c r="E38" s="2" t="s">
        <v>18</v>
      </c>
      <c r="F38" s="2" t="s">
        <v>20</v>
      </c>
      <c r="G38" s="7" t="n">
        <v>1</v>
      </c>
      <c r="H38" s="6" t="n">
        <v>5178</v>
      </c>
      <c r="I38" s="6" t="n">
        <v>-5178</v>
      </c>
      <c r="J38" s="6" t="n">
        <v>0</v>
      </c>
      <c r="K38" s="6" t="n">
        <v>-3.11</v>
      </c>
      <c r="L38" s="6" t="n">
        <v>-0.48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44322.602546296</v>
      </c>
      <c r="B39" s="2" t="s">
        <v>40</v>
      </c>
      <c r="C39" s="2" t="s">
        <v>227</v>
      </c>
      <c r="D39" s="2" t="s">
        <v>166</v>
      </c>
      <c r="E39" s="2" t="s">
        <v>18</v>
      </c>
      <c r="F39" s="2" t="s">
        <v>20</v>
      </c>
      <c r="G39" s="7" t="n">
        <v>2</v>
      </c>
      <c r="H39" s="6" t="n">
        <v>1743.8</v>
      </c>
      <c r="I39" s="6" t="n">
        <v>-3487.6</v>
      </c>
      <c r="J39" s="6" t="n">
        <v>0</v>
      </c>
      <c r="K39" s="6" t="n">
        <v>-2.1</v>
      </c>
      <c r="L39" s="6" t="n">
        <v>-0.32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44322.605416667</v>
      </c>
      <c r="B40" s="2" t="s">
        <v>179</v>
      </c>
      <c r="C40" s="2" t="s">
        <v>228</v>
      </c>
      <c r="D40" s="2" t="s">
        <v>166</v>
      </c>
      <c r="E40" s="2" t="s">
        <v>18</v>
      </c>
      <c r="F40" s="2" t="s">
        <v>20</v>
      </c>
      <c r="G40" s="7" t="n">
        <v>10</v>
      </c>
      <c r="H40" s="6" t="n">
        <v>185.82</v>
      </c>
      <c r="I40" s="6" t="n">
        <v>-1858.2</v>
      </c>
      <c r="J40" s="6" t="n">
        <v>0</v>
      </c>
      <c r="K40" s="6" t="n">
        <v>-1.11</v>
      </c>
      <c r="L40" s="6" t="n">
        <v>-0.17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44322.610578704</v>
      </c>
      <c r="B41" s="2" t="s">
        <v>171</v>
      </c>
      <c r="C41" s="2" t="s">
        <v>214</v>
      </c>
      <c r="D41" s="2" t="s">
        <v>166</v>
      </c>
      <c r="E41" s="2" t="s">
        <v>215</v>
      </c>
      <c r="F41" s="2" t="s">
        <v>20</v>
      </c>
      <c r="G41" s="7" t="n">
        <v>2</v>
      </c>
      <c r="H41" s="6" t="n">
        <v>1654</v>
      </c>
      <c r="I41" s="6" t="n">
        <v>-3308</v>
      </c>
      <c r="J41" s="6" t="n">
        <v>0</v>
      </c>
      <c r="K41" s="6" t="n">
        <v>-1.98</v>
      </c>
      <c r="L41" s="6" t="n">
        <v>-0.32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44322.616365741</v>
      </c>
      <c r="B42" s="2" t="s">
        <v>176</v>
      </c>
      <c r="C42" s="2" t="s">
        <v>220</v>
      </c>
      <c r="D42" s="2" t="s">
        <v>166</v>
      </c>
      <c r="E42" s="2" t="s">
        <v>18</v>
      </c>
      <c r="F42" s="2" t="s">
        <v>20</v>
      </c>
      <c r="G42" s="7" t="n">
        <v>1</v>
      </c>
      <c r="H42" s="6" t="n">
        <v>821</v>
      </c>
      <c r="I42" s="6" t="n">
        <v>-821</v>
      </c>
      <c r="J42" s="6" t="n">
        <v>0</v>
      </c>
      <c r="K42" s="6" t="n">
        <v>-0.49</v>
      </c>
      <c r="L42" s="6" t="n">
        <v>-0.07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44322.631539352</v>
      </c>
      <c r="B43" s="2" t="s">
        <v>43</v>
      </c>
      <c r="C43" s="2" t="s">
        <v>223</v>
      </c>
      <c r="D43" s="2" t="s">
        <v>166</v>
      </c>
      <c r="E43" s="2" t="s">
        <v>18</v>
      </c>
      <c r="F43" s="2" t="s">
        <v>20</v>
      </c>
      <c r="G43" s="7" t="n">
        <v>10000</v>
      </c>
      <c r="H43" s="6" t="n">
        <v>0.2698</v>
      </c>
      <c r="I43" s="6" t="n">
        <v>-2698</v>
      </c>
      <c r="J43" s="6" t="n">
        <v>0</v>
      </c>
      <c r="K43" s="6" t="n">
        <v>-1.62</v>
      </c>
      <c r="L43" s="6" t="n">
        <v>-0.25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44323</v>
      </c>
      <c r="B44" s="22" t="s">
        <v>209</v>
      </c>
      <c r="C44" s="22" t="s">
        <v>78</v>
      </c>
      <c r="D44" s="22" t="s">
        <v>209</v>
      </c>
      <c r="E44" s="22" t="s">
        <v>209</v>
      </c>
      <c r="F44" s="22" t="s">
        <v>20</v>
      </c>
      <c r="G44" s="23" t="n">
        <v>1</v>
      </c>
      <c r="H44" s="24" t="n">
        <v>42198</v>
      </c>
      <c r="I44" s="24" t="n">
        <v>42198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0" t="n">
        <v>44323.734016204</v>
      </c>
      <c r="B45" s="2" t="s">
        <v>172</v>
      </c>
      <c r="C45" s="2" t="s">
        <v>216</v>
      </c>
      <c r="D45" s="2" t="s">
        <v>166</v>
      </c>
      <c r="E45" s="2" t="s">
        <v>18</v>
      </c>
      <c r="F45" s="2" t="s">
        <v>20</v>
      </c>
      <c r="G45" s="7" t="n">
        <v>100</v>
      </c>
      <c r="H45" s="6" t="n">
        <v>43.855</v>
      </c>
      <c r="I45" s="6" t="n">
        <v>-4385.5</v>
      </c>
      <c r="J45" s="6" t="n">
        <v>0</v>
      </c>
      <c r="K45" s="6" t="n">
        <v>-2.63</v>
      </c>
      <c r="L45" s="6" t="n">
        <v>-0.4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44323.734328704</v>
      </c>
      <c r="B46" s="2" t="s">
        <v>22</v>
      </c>
      <c r="C46" s="2" t="s">
        <v>213</v>
      </c>
      <c r="D46" s="2" t="s">
        <v>166</v>
      </c>
      <c r="E46" s="2" t="s">
        <v>18</v>
      </c>
      <c r="F46" s="2" t="s">
        <v>20</v>
      </c>
      <c r="G46" s="7" t="n">
        <v>70</v>
      </c>
      <c r="H46" s="6" t="n">
        <v>297.67428571429</v>
      </c>
      <c r="I46" s="6" t="n">
        <v>-20837.2</v>
      </c>
      <c r="J46" s="6" t="n">
        <v>0</v>
      </c>
      <c r="K46" s="6" t="n">
        <v>-12.51</v>
      </c>
      <c r="L46" s="6" t="n">
        <v>-1.95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44323.741747685</v>
      </c>
      <c r="B47" s="2" t="s">
        <v>177</v>
      </c>
      <c r="C47" s="2" t="s">
        <v>221</v>
      </c>
      <c r="D47" s="2" t="s">
        <v>166</v>
      </c>
      <c r="E47" s="2" t="s">
        <v>215</v>
      </c>
      <c r="F47" s="2" t="s">
        <v>20</v>
      </c>
      <c r="G47" s="7" t="n">
        <v>2</v>
      </c>
      <c r="H47" s="6" t="n">
        <v>2268.9</v>
      </c>
      <c r="I47" s="6" t="n">
        <v>-4537.8</v>
      </c>
      <c r="J47" s="6" t="n">
        <v>0</v>
      </c>
      <c r="K47" s="6" t="n">
        <v>-2.72</v>
      </c>
      <c r="L47" s="6" t="n">
        <v>-0.42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44323.742372685</v>
      </c>
      <c r="B48" s="2" t="s">
        <v>175</v>
      </c>
      <c r="C48" s="2" t="s">
        <v>219</v>
      </c>
      <c r="D48" s="2" t="s">
        <v>166</v>
      </c>
      <c r="E48" s="2" t="s">
        <v>215</v>
      </c>
      <c r="F48" s="2" t="s">
        <v>20</v>
      </c>
      <c r="G48" s="7" t="n">
        <v>5</v>
      </c>
      <c r="H48" s="6" t="n">
        <v>1090.8</v>
      </c>
      <c r="I48" s="6" t="n">
        <v>-5454</v>
      </c>
      <c r="J48" s="6" t="n">
        <v>0</v>
      </c>
      <c r="K48" s="6" t="n">
        <v>-3.27</v>
      </c>
      <c r="L48" s="6" t="n">
        <v>-0.51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44323.750266204</v>
      </c>
      <c r="B49" s="2" t="s">
        <v>54</v>
      </c>
      <c r="C49" s="2" t="s">
        <v>229</v>
      </c>
      <c r="D49" s="2" t="s">
        <v>166</v>
      </c>
      <c r="E49" s="2" t="s">
        <v>18</v>
      </c>
      <c r="F49" s="2" t="s">
        <v>20</v>
      </c>
      <c r="G49" s="7" t="n">
        <v>5</v>
      </c>
      <c r="H49" s="6" t="n">
        <v>480.7</v>
      </c>
      <c r="I49" s="6" t="n">
        <v>-2403.5</v>
      </c>
      <c r="J49" s="6" t="n">
        <v>0</v>
      </c>
      <c r="K49" s="6" t="n">
        <v>-1.44</v>
      </c>
      <c r="L49" s="6" t="n">
        <v>-0.22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44323.75087963</v>
      </c>
      <c r="B50" s="2" t="s">
        <v>17</v>
      </c>
      <c r="C50" s="2" t="s">
        <v>211</v>
      </c>
      <c r="D50" s="2" t="s">
        <v>166</v>
      </c>
      <c r="E50" s="2" t="s">
        <v>18</v>
      </c>
      <c r="F50" s="2" t="s">
        <v>20</v>
      </c>
      <c r="G50" s="7" t="n">
        <v>1</v>
      </c>
      <c r="H50" s="6" t="n">
        <v>4371</v>
      </c>
      <c r="I50" s="6" t="n">
        <v>-4371</v>
      </c>
      <c r="J50" s="6" t="n">
        <v>0</v>
      </c>
      <c r="K50" s="6" t="n">
        <v>-2.62</v>
      </c>
      <c r="L50" s="6" t="n">
        <v>-0.4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44326.654953704</v>
      </c>
      <c r="B51" s="2" t="s">
        <v>174</v>
      </c>
      <c r="C51" s="2" t="s">
        <v>218</v>
      </c>
      <c r="D51" s="2" t="s">
        <v>166</v>
      </c>
      <c r="E51" s="2" t="s">
        <v>215</v>
      </c>
      <c r="F51" s="2" t="s">
        <v>20</v>
      </c>
      <c r="G51" s="7" t="n">
        <v>2</v>
      </c>
      <c r="H51" s="6" t="n">
        <v>96.88</v>
      </c>
      <c r="I51" s="6" t="n">
        <v>-193.76</v>
      </c>
      <c r="J51" s="6" t="n">
        <v>0</v>
      </c>
      <c r="K51" s="6" t="n">
        <v>-0.12</v>
      </c>
      <c r="L51" s="6" t="n">
        <v>-0.02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44327</v>
      </c>
      <c r="B52" s="22" t="s">
        <v>209</v>
      </c>
      <c r="C52" s="22" t="s">
        <v>78</v>
      </c>
      <c r="D52" s="22" t="s">
        <v>209</v>
      </c>
      <c r="E52" s="22" t="s">
        <v>209</v>
      </c>
      <c r="F52" s="22" t="s">
        <v>20</v>
      </c>
      <c r="G52" s="23" t="n">
        <v>2</v>
      </c>
      <c r="H52" s="24" t="n">
        <v>5500</v>
      </c>
      <c r="I52" s="24" t="n">
        <v>11000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44327.416840278</v>
      </c>
      <c r="B53" s="2" t="s">
        <v>22</v>
      </c>
      <c r="C53" s="2" t="s">
        <v>213</v>
      </c>
      <c r="D53" s="2" t="s">
        <v>166</v>
      </c>
      <c r="E53" s="2" t="s">
        <v>18</v>
      </c>
      <c r="F53" s="2" t="s">
        <v>20</v>
      </c>
      <c r="G53" s="7" t="n">
        <v>30</v>
      </c>
      <c r="H53" s="6" t="n">
        <v>282.21</v>
      </c>
      <c r="I53" s="6" t="n">
        <v>-8466.3</v>
      </c>
      <c r="J53" s="6" t="n">
        <v>0</v>
      </c>
      <c r="K53" s="6" t="n">
        <v>-5.08</v>
      </c>
      <c r="L53" s="6" t="n">
        <v>-0.78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44327.439328704</v>
      </c>
      <c r="B54" s="2" t="s">
        <v>171</v>
      </c>
      <c r="C54" s="2" t="s">
        <v>214</v>
      </c>
      <c r="D54" s="2" t="s">
        <v>166</v>
      </c>
      <c r="E54" s="2" t="s">
        <v>215</v>
      </c>
      <c r="F54" s="2" t="s">
        <v>20</v>
      </c>
      <c r="G54" s="7" t="n">
        <v>1</v>
      </c>
      <c r="H54" s="6" t="n">
        <v>1637.4</v>
      </c>
      <c r="I54" s="6" t="n">
        <v>-1637.4</v>
      </c>
      <c r="J54" s="6" t="n">
        <v>0</v>
      </c>
      <c r="K54" s="6" t="n">
        <v>-0.98</v>
      </c>
      <c r="L54" s="6" t="n">
        <v>-0.15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44327.442048611</v>
      </c>
      <c r="B55" s="2" t="s">
        <v>176</v>
      </c>
      <c r="C55" s="2" t="s">
        <v>220</v>
      </c>
      <c r="D55" s="2" t="s">
        <v>166</v>
      </c>
      <c r="E55" s="2" t="s">
        <v>18</v>
      </c>
      <c r="F55" s="2" t="s">
        <v>20</v>
      </c>
      <c r="G55" s="7" t="n">
        <v>1</v>
      </c>
      <c r="H55" s="6" t="n">
        <v>792.6</v>
      </c>
      <c r="I55" s="6" t="n">
        <v>-792.6</v>
      </c>
      <c r="J55" s="6" t="n">
        <v>0</v>
      </c>
      <c r="K55" s="6" t="n">
        <v>-0.48</v>
      </c>
      <c r="L55" s="6" t="n">
        <v>-0.07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44327.467905093</v>
      </c>
      <c r="B56" s="2" t="s">
        <v>174</v>
      </c>
      <c r="C56" s="2" t="s">
        <v>218</v>
      </c>
      <c r="D56" s="2" t="s">
        <v>166</v>
      </c>
      <c r="E56" s="2" t="s">
        <v>215</v>
      </c>
      <c r="F56" s="2" t="s">
        <v>20</v>
      </c>
      <c r="G56" s="7" t="n">
        <v>1</v>
      </c>
      <c r="H56" s="6" t="n">
        <v>96.58</v>
      </c>
      <c r="I56" s="6" t="n">
        <v>-96.58</v>
      </c>
      <c r="J56" s="6" t="n">
        <v>0</v>
      </c>
      <c r="K56" s="6" t="n">
        <v>-0.06</v>
      </c>
      <c r="L56" s="6" t="n">
        <v>-0.02</v>
      </c>
      <c r="M56" s="6" t="s">
        <f>=I56+J56+K56+L56</f>
      </c>
      <c r="N56" s="2"/>
    </row>
    <row collapsed="false" customFormat="false" customHeight="false" hidden="false" ht="12.1" outlineLevel="0" r="57">
      <c r="A57" s="33" t="n">
        <v>44328.441539352</v>
      </c>
      <c r="B57" s="34" t="s">
        <v>177</v>
      </c>
      <c r="C57" s="34" t="s">
        <v>221</v>
      </c>
      <c r="D57" s="34" t="s">
        <v>168</v>
      </c>
      <c r="E57" s="34" t="s">
        <v>215</v>
      </c>
      <c r="F57" s="34" t="s">
        <v>20</v>
      </c>
      <c r="G57" s="35" t="n">
        <v>-2</v>
      </c>
      <c r="H57" s="36" t="n">
        <v>2299.4</v>
      </c>
      <c r="I57" s="36" t="n">
        <v>4598.8</v>
      </c>
      <c r="J57" s="36" t="n">
        <v>0</v>
      </c>
      <c r="K57" s="36" t="n">
        <v>-2.76</v>
      </c>
      <c r="L57" s="36" t="n">
        <v>-0.43</v>
      </c>
      <c r="M57" s="6" t="s">
        <f>=I57+J57+K57+L57</f>
      </c>
      <c r="N57" s="34"/>
    </row>
    <row collapsed="false" customFormat="false" customHeight="false" hidden="false" ht="12.1" outlineLevel="0" r="58">
      <c r="A58" s="20" t="n">
        <v>44328.44275463</v>
      </c>
      <c r="B58" s="2" t="s">
        <v>180</v>
      </c>
      <c r="C58" s="2" t="s">
        <v>230</v>
      </c>
      <c r="D58" s="2" t="s">
        <v>166</v>
      </c>
      <c r="E58" s="2" t="s">
        <v>18</v>
      </c>
      <c r="F58" s="2" t="s">
        <v>20</v>
      </c>
      <c r="G58" s="7" t="n">
        <v>50</v>
      </c>
      <c r="H58" s="6" t="n">
        <v>89.24</v>
      </c>
      <c r="I58" s="6" t="n">
        <v>-4462</v>
      </c>
      <c r="J58" s="6" t="n">
        <v>0</v>
      </c>
      <c r="K58" s="6" t="n">
        <v>-2.67</v>
      </c>
      <c r="L58" s="6" t="n">
        <v>-0.42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44328.479212963</v>
      </c>
      <c r="B59" s="2" t="s">
        <v>174</v>
      </c>
      <c r="C59" s="2" t="s">
        <v>218</v>
      </c>
      <c r="D59" s="2" t="s">
        <v>166</v>
      </c>
      <c r="E59" s="2" t="s">
        <v>215</v>
      </c>
      <c r="F59" s="2" t="s">
        <v>20</v>
      </c>
      <c r="G59" s="7" t="n">
        <v>1</v>
      </c>
      <c r="H59" s="6" t="n">
        <v>96.18</v>
      </c>
      <c r="I59" s="6" t="n">
        <v>-96.18</v>
      </c>
      <c r="J59" s="6" t="n">
        <v>0</v>
      </c>
      <c r="K59" s="6" t="n">
        <v>-0.06</v>
      </c>
      <c r="L59" s="6" t="n">
        <v>-0.02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44330</v>
      </c>
      <c r="B60" s="22" t="s">
        <v>209</v>
      </c>
      <c r="C60" s="22" t="s">
        <v>78</v>
      </c>
      <c r="D60" s="22" t="s">
        <v>209</v>
      </c>
      <c r="E60" s="22" t="s">
        <v>209</v>
      </c>
      <c r="F60" s="22" t="s">
        <v>20</v>
      </c>
      <c r="G60" s="23" t="n">
        <v>2</v>
      </c>
      <c r="H60" s="24" t="n">
        <v>1975</v>
      </c>
      <c r="I60" s="24" t="n">
        <v>3950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0" t="n">
        <v>44330.457048611</v>
      </c>
      <c r="B61" s="2" t="s">
        <v>179</v>
      </c>
      <c r="C61" s="2" t="s">
        <v>228</v>
      </c>
      <c r="D61" s="2" t="s">
        <v>166</v>
      </c>
      <c r="E61" s="2" t="s">
        <v>18</v>
      </c>
      <c r="F61" s="2" t="s">
        <v>20</v>
      </c>
      <c r="G61" s="7" t="n">
        <v>20</v>
      </c>
      <c r="H61" s="6" t="n">
        <v>177.47</v>
      </c>
      <c r="I61" s="6" t="n">
        <v>-3549.4</v>
      </c>
      <c r="J61" s="6" t="n">
        <v>0</v>
      </c>
      <c r="K61" s="6" t="n">
        <v>-2.13</v>
      </c>
      <c r="L61" s="6" t="n">
        <v>-0.33</v>
      </c>
      <c r="M61" s="6" t="s">
        <f>=I61+J61+K61+L61</f>
      </c>
      <c r="N61" s="2"/>
    </row>
    <row collapsed="false" customFormat="false" customHeight="false" hidden="false" ht="12.1" outlineLevel="0" r="62">
      <c r="A62" s="25" t="n">
        <v>44333</v>
      </c>
      <c r="B62" s="26" t="s">
        <v>224</v>
      </c>
      <c r="C62" s="26" t="s">
        <v>79</v>
      </c>
      <c r="D62" s="26" t="s">
        <v>224</v>
      </c>
      <c r="E62" s="26" t="s">
        <v>224</v>
      </c>
      <c r="F62" s="26" t="s">
        <v>20</v>
      </c>
      <c r="G62" s="27" t="n">
        <v>1</v>
      </c>
      <c r="H62" s="28" t="n">
        <v>-448</v>
      </c>
      <c r="I62" s="28" t="n">
        <v>-448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6"/>
    </row>
    <row collapsed="false" customFormat="false" customHeight="false" hidden="false" ht="12.1" outlineLevel="0" r="63">
      <c r="A63" s="29" t="n">
        <v>44333</v>
      </c>
      <c r="B63" s="30" t="s">
        <v>225</v>
      </c>
      <c r="C63" s="30" t="s">
        <v>226</v>
      </c>
      <c r="D63" s="30" t="s">
        <v>225</v>
      </c>
      <c r="E63" s="30" t="s">
        <v>225</v>
      </c>
      <c r="F63" s="30" t="s">
        <v>20</v>
      </c>
      <c r="G63" s="31" t="n">
        <v>1</v>
      </c>
      <c r="H63" s="32" t="n">
        <v>-7</v>
      </c>
      <c r="I63" s="32" t="n">
        <v>-7</v>
      </c>
      <c r="J63" s="32" t="n">
        <v>0</v>
      </c>
      <c r="K63" s="32" t="n">
        <v>0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33" t="n">
        <v>44333.520798611</v>
      </c>
      <c r="B64" s="34" t="s">
        <v>43</v>
      </c>
      <c r="C64" s="34" t="s">
        <v>223</v>
      </c>
      <c r="D64" s="34" t="s">
        <v>168</v>
      </c>
      <c r="E64" s="34" t="s">
        <v>18</v>
      </c>
      <c r="F64" s="34" t="s">
        <v>20</v>
      </c>
      <c r="G64" s="35" t="n">
        <v>-10000</v>
      </c>
      <c r="H64" s="36" t="n">
        <v>0.2891</v>
      </c>
      <c r="I64" s="36" t="n">
        <v>2891</v>
      </c>
      <c r="J64" s="36" t="n">
        <v>0</v>
      </c>
      <c r="K64" s="36" t="n">
        <v>-1.74</v>
      </c>
      <c r="L64" s="36" t="n">
        <v>-0.26</v>
      </c>
      <c r="M64" s="6" t="s">
        <f>=I64+J64+K64+L64</f>
      </c>
      <c r="N64" s="34"/>
    </row>
    <row collapsed="false" customFormat="false" customHeight="false" hidden="false" ht="12.1" outlineLevel="0" r="65">
      <c r="A65" s="33" t="n">
        <v>44333.522777778</v>
      </c>
      <c r="B65" s="34" t="s">
        <v>174</v>
      </c>
      <c r="C65" s="34" t="s">
        <v>218</v>
      </c>
      <c r="D65" s="34" t="s">
        <v>168</v>
      </c>
      <c r="E65" s="34" t="s">
        <v>215</v>
      </c>
      <c r="F65" s="34" t="s">
        <v>20</v>
      </c>
      <c r="G65" s="35" t="n">
        <v>-4</v>
      </c>
      <c r="H65" s="36" t="n">
        <v>97.6</v>
      </c>
      <c r="I65" s="36" t="n">
        <v>390.4</v>
      </c>
      <c r="J65" s="36" t="n">
        <v>0</v>
      </c>
      <c r="K65" s="36" t="n">
        <v>-0.23</v>
      </c>
      <c r="L65" s="36" t="n">
        <v>-0.04</v>
      </c>
      <c r="M65" s="6" t="s">
        <f>=I65+J65+K65+L65</f>
      </c>
      <c r="N65" s="34"/>
    </row>
    <row collapsed="false" customFormat="false" customHeight="false" hidden="false" ht="12.1" outlineLevel="0" r="66">
      <c r="A66" s="33" t="n">
        <v>44333.523587963</v>
      </c>
      <c r="B66" s="34" t="s">
        <v>180</v>
      </c>
      <c r="C66" s="34" t="s">
        <v>230</v>
      </c>
      <c r="D66" s="34" t="s">
        <v>168</v>
      </c>
      <c r="E66" s="34" t="s">
        <v>18</v>
      </c>
      <c r="F66" s="34" t="s">
        <v>20</v>
      </c>
      <c r="G66" s="35" t="n">
        <v>-50</v>
      </c>
      <c r="H66" s="36" t="n">
        <v>89.64</v>
      </c>
      <c r="I66" s="36" t="n">
        <v>4482</v>
      </c>
      <c r="J66" s="36" t="n">
        <v>0</v>
      </c>
      <c r="K66" s="36" t="n">
        <v>-2.69</v>
      </c>
      <c r="L66" s="36" t="n">
        <v>-0.42</v>
      </c>
      <c r="M66" s="6" t="s">
        <f>=I66+J66+K66+L66</f>
      </c>
      <c r="N66" s="34"/>
    </row>
    <row collapsed="false" customFormat="false" customHeight="false" hidden="false" ht="12.1" outlineLevel="0" r="67">
      <c r="A67" s="33" t="n">
        <v>44333.524108796</v>
      </c>
      <c r="B67" s="34" t="s">
        <v>172</v>
      </c>
      <c r="C67" s="34" t="s">
        <v>216</v>
      </c>
      <c r="D67" s="34" t="s">
        <v>168</v>
      </c>
      <c r="E67" s="34" t="s">
        <v>18</v>
      </c>
      <c r="F67" s="34" t="s">
        <v>20</v>
      </c>
      <c r="G67" s="35" t="n">
        <v>-100</v>
      </c>
      <c r="H67" s="36" t="n">
        <v>45.155</v>
      </c>
      <c r="I67" s="36" t="n">
        <v>4515.5</v>
      </c>
      <c r="J67" s="36" t="n">
        <v>0</v>
      </c>
      <c r="K67" s="36" t="n">
        <v>-2.71</v>
      </c>
      <c r="L67" s="36" t="n">
        <v>-0.42</v>
      </c>
      <c r="M67" s="6" t="s">
        <f>=I67+J67+K67+L67</f>
      </c>
      <c r="N67" s="34"/>
    </row>
    <row collapsed="false" customFormat="false" customHeight="false" hidden="false" ht="12.1" outlineLevel="0" r="68">
      <c r="A68" s="33" t="n">
        <v>44333.530231481</v>
      </c>
      <c r="B68" s="34" t="s">
        <v>37</v>
      </c>
      <c r="C68" s="34" t="s">
        <v>210</v>
      </c>
      <c r="D68" s="34" t="s">
        <v>168</v>
      </c>
      <c r="E68" s="34" t="s">
        <v>18</v>
      </c>
      <c r="F68" s="34" t="s">
        <v>20</v>
      </c>
      <c r="G68" s="35" t="n">
        <v>-1</v>
      </c>
      <c r="H68" s="36" t="n">
        <v>5181.5</v>
      </c>
      <c r="I68" s="36" t="n">
        <v>5181.5</v>
      </c>
      <c r="J68" s="36" t="n">
        <v>0</v>
      </c>
      <c r="K68" s="36" t="n">
        <v>-3.11</v>
      </c>
      <c r="L68" s="36" t="n">
        <v>-0.48</v>
      </c>
      <c r="M68" s="6" t="s">
        <f>=I68+J68+K68+L68</f>
      </c>
      <c r="N68" s="34"/>
    </row>
    <row collapsed="false" customFormat="false" customHeight="false" hidden="false" ht="12.1" outlineLevel="0" r="69">
      <c r="A69" s="33" t="n">
        <v>44333.530902778</v>
      </c>
      <c r="B69" s="34" t="s">
        <v>40</v>
      </c>
      <c r="C69" s="34" t="s">
        <v>227</v>
      </c>
      <c r="D69" s="34" t="s">
        <v>168</v>
      </c>
      <c r="E69" s="34" t="s">
        <v>18</v>
      </c>
      <c r="F69" s="34" t="s">
        <v>20</v>
      </c>
      <c r="G69" s="35" t="n">
        <v>-2</v>
      </c>
      <c r="H69" s="36" t="n">
        <v>1769.6</v>
      </c>
      <c r="I69" s="36" t="n">
        <v>3539.2</v>
      </c>
      <c r="J69" s="36" t="n">
        <v>0</v>
      </c>
      <c r="K69" s="36" t="n">
        <v>-2.12</v>
      </c>
      <c r="L69" s="36" t="n">
        <v>-0.33</v>
      </c>
      <c r="M69" s="6" t="s">
        <f>=I69+J69+K69+L69</f>
      </c>
      <c r="N69" s="34"/>
    </row>
    <row collapsed="false" customFormat="false" customHeight="false" hidden="false" ht="12.1" outlineLevel="0" r="70">
      <c r="A70" s="33" t="n">
        <v>44334.468043981</v>
      </c>
      <c r="B70" s="34" t="s">
        <v>17</v>
      </c>
      <c r="C70" s="34" t="s">
        <v>211</v>
      </c>
      <c r="D70" s="34" t="s">
        <v>168</v>
      </c>
      <c r="E70" s="34" t="s">
        <v>18</v>
      </c>
      <c r="F70" s="34" t="s">
        <v>20</v>
      </c>
      <c r="G70" s="35" t="n">
        <v>-1</v>
      </c>
      <c r="H70" s="36" t="n">
        <v>4464</v>
      </c>
      <c r="I70" s="36" t="n">
        <v>4464</v>
      </c>
      <c r="J70" s="36" t="n">
        <v>0</v>
      </c>
      <c r="K70" s="36" t="n">
        <v>-2.68</v>
      </c>
      <c r="L70" s="36" t="n">
        <v>-0.42</v>
      </c>
      <c r="M70" s="6" t="s">
        <f>=I70+J70+K70+L70</f>
      </c>
      <c r="N70" s="34"/>
    </row>
    <row collapsed="false" customFormat="false" customHeight="false" hidden="false" ht="12.1" outlineLevel="0" r="71">
      <c r="A71" s="20" t="n">
        <v>44334.469351852</v>
      </c>
      <c r="B71" s="2" t="s">
        <v>37</v>
      </c>
      <c r="C71" s="2" t="s">
        <v>210</v>
      </c>
      <c r="D71" s="2" t="s">
        <v>166</v>
      </c>
      <c r="E71" s="2" t="s">
        <v>18</v>
      </c>
      <c r="F71" s="2" t="s">
        <v>20</v>
      </c>
      <c r="G71" s="7" t="n">
        <v>2</v>
      </c>
      <c r="H71" s="6" t="n">
        <v>5365</v>
      </c>
      <c r="I71" s="6" t="n">
        <v>-10730</v>
      </c>
      <c r="J71" s="6" t="n">
        <v>0</v>
      </c>
      <c r="K71" s="6" t="n">
        <v>-6.44</v>
      </c>
      <c r="L71" s="6" t="n">
        <v>-1</v>
      </c>
      <c r="M71" s="6" t="s">
        <f>=I71+J71+K71+L71</f>
      </c>
      <c r="N71" s="2"/>
    </row>
    <row collapsed="false" customFormat="false" customHeight="false" hidden="false" ht="12.1" outlineLevel="0" r="72">
      <c r="A72" s="33" t="n">
        <v>44334.471284722</v>
      </c>
      <c r="B72" s="34" t="s">
        <v>175</v>
      </c>
      <c r="C72" s="34" t="s">
        <v>219</v>
      </c>
      <c r="D72" s="34" t="s">
        <v>168</v>
      </c>
      <c r="E72" s="34" t="s">
        <v>215</v>
      </c>
      <c r="F72" s="34" t="s">
        <v>20</v>
      </c>
      <c r="G72" s="35" t="n">
        <v>-5</v>
      </c>
      <c r="H72" s="36" t="n">
        <v>1103.8</v>
      </c>
      <c r="I72" s="36" t="n">
        <v>5519</v>
      </c>
      <c r="J72" s="36" t="n">
        <v>0</v>
      </c>
      <c r="K72" s="36" t="n">
        <v>-3.31</v>
      </c>
      <c r="L72" s="36" t="n">
        <v>-0.51</v>
      </c>
      <c r="M72" s="6" t="s">
        <f>=I72+J72+K72+L72</f>
      </c>
      <c r="N72" s="34"/>
    </row>
    <row collapsed="false" customFormat="false" customHeight="false" hidden="false" ht="12.1" outlineLevel="0" r="73">
      <c r="A73" s="25" t="n">
        <v>44335</v>
      </c>
      <c r="B73" s="26" t="s">
        <v>224</v>
      </c>
      <c r="C73" s="26" t="s">
        <v>79</v>
      </c>
      <c r="D73" s="26" t="s">
        <v>224</v>
      </c>
      <c r="E73" s="26" t="s">
        <v>224</v>
      </c>
      <c r="F73" s="26" t="s">
        <v>20</v>
      </c>
      <c r="G73" s="27" t="n">
        <v>1</v>
      </c>
      <c r="H73" s="28" t="n">
        <v>-20151</v>
      </c>
      <c r="I73" s="28" t="n">
        <v>-20151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6"/>
    </row>
    <row collapsed="false" customFormat="false" customHeight="false" hidden="false" ht="12.1" outlineLevel="0" r="74">
      <c r="A74" s="29" t="n">
        <v>44335</v>
      </c>
      <c r="B74" s="30" t="s">
        <v>225</v>
      </c>
      <c r="C74" s="30" t="s">
        <v>226</v>
      </c>
      <c r="D74" s="30" t="s">
        <v>225</v>
      </c>
      <c r="E74" s="30" t="s">
        <v>225</v>
      </c>
      <c r="F74" s="30" t="s">
        <v>20</v>
      </c>
      <c r="G74" s="31" t="n">
        <v>1</v>
      </c>
      <c r="H74" s="32" t="n">
        <v>-49</v>
      </c>
      <c r="I74" s="32" t="n">
        <v>-49</v>
      </c>
      <c r="J74" s="32" t="n">
        <v>0</v>
      </c>
      <c r="K74" s="32" t="n">
        <v>0</v>
      </c>
      <c r="L74" s="32" t="n">
        <v>0</v>
      </c>
      <c r="M74" s="6" t="s">
        <f>=I74+J74+K74+L74</f>
      </c>
      <c r="N74" s="30"/>
    </row>
    <row collapsed="false" customFormat="false" customHeight="false" hidden="false" ht="12.1" outlineLevel="0" r="75">
      <c r="A75" s="21" t="n">
        <v>44336</v>
      </c>
      <c r="B75" s="22" t="s">
        <v>209</v>
      </c>
      <c r="C75" s="22" t="s">
        <v>78</v>
      </c>
      <c r="D75" s="22" t="s">
        <v>209</v>
      </c>
      <c r="E75" s="22" t="s">
        <v>209</v>
      </c>
      <c r="F75" s="22" t="s">
        <v>20</v>
      </c>
      <c r="G75" s="23" t="n">
        <v>3</v>
      </c>
      <c r="H75" s="24" t="n">
        <v>16716.94</v>
      </c>
      <c r="I75" s="24" t="n">
        <v>50150.82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0" t="n">
        <v>44337.425405093</v>
      </c>
      <c r="B76" s="2" t="s">
        <v>22</v>
      </c>
      <c r="C76" s="2" t="s">
        <v>213</v>
      </c>
      <c r="D76" s="2" t="s">
        <v>166</v>
      </c>
      <c r="E76" s="2" t="s">
        <v>18</v>
      </c>
      <c r="F76" s="2" t="s">
        <v>20</v>
      </c>
      <c r="G76" s="7" t="n">
        <v>10</v>
      </c>
      <c r="H76" s="6" t="n">
        <v>278.21</v>
      </c>
      <c r="I76" s="6" t="n">
        <v>-2782.1</v>
      </c>
      <c r="J76" s="6" t="n">
        <v>0</v>
      </c>
      <c r="K76" s="6" t="n">
        <v>-1.67</v>
      </c>
      <c r="L76" s="6" t="n">
        <v>-0.26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44337.426863426</v>
      </c>
      <c r="B77" s="2" t="s">
        <v>37</v>
      </c>
      <c r="C77" s="2" t="s">
        <v>210</v>
      </c>
      <c r="D77" s="2" t="s">
        <v>166</v>
      </c>
      <c r="E77" s="2" t="s">
        <v>18</v>
      </c>
      <c r="F77" s="2" t="s">
        <v>20</v>
      </c>
      <c r="G77" s="7" t="n">
        <v>1</v>
      </c>
      <c r="H77" s="6" t="n">
        <v>5188</v>
      </c>
      <c r="I77" s="6" t="n">
        <v>-5188</v>
      </c>
      <c r="J77" s="6" t="n">
        <v>0</v>
      </c>
      <c r="K77" s="6" t="n">
        <v>-3.11</v>
      </c>
      <c r="L77" s="6" t="n">
        <v>-0.49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44337.630428241</v>
      </c>
      <c r="B78" s="2" t="s">
        <v>17</v>
      </c>
      <c r="C78" s="2" t="s">
        <v>211</v>
      </c>
      <c r="D78" s="2" t="s">
        <v>166</v>
      </c>
      <c r="E78" s="2" t="s">
        <v>18</v>
      </c>
      <c r="F78" s="2" t="s">
        <v>20</v>
      </c>
      <c r="G78" s="7" t="n">
        <v>1</v>
      </c>
      <c r="H78" s="6" t="n">
        <v>4572</v>
      </c>
      <c r="I78" s="6" t="n">
        <v>-4572</v>
      </c>
      <c r="J78" s="6" t="n">
        <v>0</v>
      </c>
      <c r="K78" s="6" t="n">
        <v>-2.74</v>
      </c>
      <c r="L78" s="6" t="n">
        <v>-0.42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44337.63150463</v>
      </c>
      <c r="B79" s="2" t="s">
        <v>34</v>
      </c>
      <c r="C79" s="2" t="s">
        <v>231</v>
      </c>
      <c r="D79" s="2" t="s">
        <v>166</v>
      </c>
      <c r="E79" s="2" t="s">
        <v>18</v>
      </c>
      <c r="F79" s="2" t="s">
        <v>20</v>
      </c>
      <c r="G79" s="7" t="n">
        <v>20</v>
      </c>
      <c r="H79" s="6" t="n">
        <v>271.96</v>
      </c>
      <c r="I79" s="6" t="n">
        <v>-5439.2</v>
      </c>
      <c r="J79" s="6" t="n">
        <v>0</v>
      </c>
      <c r="K79" s="6" t="n">
        <v>-3.27</v>
      </c>
      <c r="L79" s="6" t="n">
        <v>-0.5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44337.633217593</v>
      </c>
      <c r="B80" s="2" t="s">
        <v>179</v>
      </c>
      <c r="C80" s="2" t="s">
        <v>228</v>
      </c>
      <c r="D80" s="2" t="s">
        <v>166</v>
      </c>
      <c r="E80" s="2" t="s">
        <v>18</v>
      </c>
      <c r="F80" s="2" t="s">
        <v>20</v>
      </c>
      <c r="G80" s="7" t="n">
        <v>10</v>
      </c>
      <c r="H80" s="6" t="n">
        <v>168.72</v>
      </c>
      <c r="I80" s="6" t="n">
        <v>-1687.2</v>
      </c>
      <c r="J80" s="6" t="n">
        <v>0</v>
      </c>
      <c r="K80" s="6" t="n">
        <v>-1.01</v>
      </c>
      <c r="L80" s="6" t="n">
        <v>-0.16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44337.633599537</v>
      </c>
      <c r="B81" s="2" t="s">
        <v>40</v>
      </c>
      <c r="C81" s="2" t="s">
        <v>227</v>
      </c>
      <c r="D81" s="2" t="s">
        <v>166</v>
      </c>
      <c r="E81" s="2" t="s">
        <v>18</v>
      </c>
      <c r="F81" s="2" t="s">
        <v>20</v>
      </c>
      <c r="G81" s="7" t="n">
        <v>2</v>
      </c>
      <c r="H81" s="6" t="n">
        <v>1793</v>
      </c>
      <c r="I81" s="6" t="n">
        <v>-3586</v>
      </c>
      <c r="J81" s="6" t="n">
        <v>0</v>
      </c>
      <c r="K81" s="6" t="n">
        <v>-2.15</v>
      </c>
      <c r="L81" s="6" t="n">
        <v>-0.33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44337.634212963</v>
      </c>
      <c r="B82" s="2" t="s">
        <v>54</v>
      </c>
      <c r="C82" s="2" t="s">
        <v>229</v>
      </c>
      <c r="D82" s="2" t="s">
        <v>166</v>
      </c>
      <c r="E82" s="2" t="s">
        <v>18</v>
      </c>
      <c r="F82" s="2" t="s">
        <v>20</v>
      </c>
      <c r="G82" s="7" t="n">
        <v>1</v>
      </c>
      <c r="H82" s="6" t="n">
        <v>467.3</v>
      </c>
      <c r="I82" s="6" t="n">
        <v>-467.3</v>
      </c>
      <c r="J82" s="6" t="n">
        <v>0</v>
      </c>
      <c r="K82" s="6" t="n">
        <v>-0.28</v>
      </c>
      <c r="L82" s="6" t="n">
        <v>-0.04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44340</v>
      </c>
      <c r="B83" s="22" t="s">
        <v>209</v>
      </c>
      <c r="C83" s="22" t="s">
        <v>78</v>
      </c>
      <c r="D83" s="22" t="s">
        <v>209</v>
      </c>
      <c r="E83" s="22" t="s">
        <v>209</v>
      </c>
      <c r="F83" s="22" t="s">
        <v>20</v>
      </c>
      <c r="G83" s="23" t="n">
        <v>1</v>
      </c>
      <c r="H83" s="24" t="n">
        <v>15000</v>
      </c>
      <c r="I83" s="24" t="n">
        <v>15000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44347.630856481</v>
      </c>
      <c r="B84" s="2" t="s">
        <v>40</v>
      </c>
      <c r="C84" s="2" t="s">
        <v>227</v>
      </c>
      <c r="D84" s="2" t="s">
        <v>166</v>
      </c>
      <c r="E84" s="2" t="s">
        <v>18</v>
      </c>
      <c r="F84" s="2" t="s">
        <v>20</v>
      </c>
      <c r="G84" s="7" t="n">
        <v>1</v>
      </c>
      <c r="H84" s="6" t="n">
        <v>1691.4</v>
      </c>
      <c r="I84" s="6" t="n">
        <v>-1691.4</v>
      </c>
      <c r="J84" s="6" t="n">
        <v>0</v>
      </c>
      <c r="K84" s="6" t="n">
        <v>-1.02</v>
      </c>
      <c r="L84" s="6" t="n">
        <v>-0.16</v>
      </c>
      <c r="M84" s="6" t="s">
        <f>=I84+J84+K84+L84</f>
      </c>
      <c r="N84" s="2"/>
    </row>
    <row collapsed="false" customFormat="false" customHeight="false" hidden="false" ht="12.1" outlineLevel="0" r="85">
      <c r="A85" s="20" t="n">
        <v>44347.632511574</v>
      </c>
      <c r="B85" s="2" t="s">
        <v>179</v>
      </c>
      <c r="C85" s="2" t="s">
        <v>228</v>
      </c>
      <c r="D85" s="2" t="s">
        <v>166</v>
      </c>
      <c r="E85" s="2" t="s">
        <v>18</v>
      </c>
      <c r="F85" s="2" t="s">
        <v>20</v>
      </c>
      <c r="G85" s="7" t="n">
        <v>10</v>
      </c>
      <c r="H85" s="6" t="n">
        <v>169.2</v>
      </c>
      <c r="I85" s="6" t="n">
        <v>-1692</v>
      </c>
      <c r="J85" s="6" t="n">
        <v>0</v>
      </c>
      <c r="K85" s="6" t="n">
        <v>-1.02</v>
      </c>
      <c r="L85" s="6" t="n">
        <v>-0.16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44347.632986111</v>
      </c>
      <c r="B86" s="2" t="s">
        <v>171</v>
      </c>
      <c r="C86" s="2" t="s">
        <v>214</v>
      </c>
      <c r="D86" s="2" t="s">
        <v>166</v>
      </c>
      <c r="E86" s="2" t="s">
        <v>215</v>
      </c>
      <c r="F86" s="2" t="s">
        <v>20</v>
      </c>
      <c r="G86" s="7" t="n">
        <v>1</v>
      </c>
      <c r="H86" s="6" t="n">
        <v>1639</v>
      </c>
      <c r="I86" s="6" t="n">
        <v>-1639</v>
      </c>
      <c r="J86" s="6" t="n">
        <v>0</v>
      </c>
      <c r="K86" s="6" t="n">
        <v>-0.98</v>
      </c>
      <c r="L86" s="6" t="n">
        <v>-0.15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44347.654918981</v>
      </c>
      <c r="B87" s="2" t="s">
        <v>43</v>
      </c>
      <c r="C87" s="2" t="s">
        <v>223</v>
      </c>
      <c r="D87" s="2" t="s">
        <v>166</v>
      </c>
      <c r="E87" s="2" t="s">
        <v>18</v>
      </c>
      <c r="F87" s="2" t="s">
        <v>20</v>
      </c>
      <c r="G87" s="7" t="n">
        <v>10000</v>
      </c>
      <c r="H87" s="6" t="n">
        <v>0.2891</v>
      </c>
      <c r="I87" s="6" t="n">
        <v>-2891</v>
      </c>
      <c r="J87" s="6" t="n">
        <v>0</v>
      </c>
      <c r="K87" s="6" t="n">
        <v>-1.73</v>
      </c>
      <c r="L87" s="6" t="n">
        <v>-0.26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44348</v>
      </c>
      <c r="B88" s="22" t="s">
        <v>209</v>
      </c>
      <c r="C88" s="22" t="s">
        <v>78</v>
      </c>
      <c r="D88" s="22" t="s">
        <v>209</v>
      </c>
      <c r="E88" s="22" t="s">
        <v>209</v>
      </c>
      <c r="F88" s="22" t="s">
        <v>20</v>
      </c>
      <c r="G88" s="23" t="n">
        <v>1</v>
      </c>
      <c r="H88" s="24" t="n">
        <v>500</v>
      </c>
      <c r="I88" s="24" t="n">
        <v>500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44351</v>
      </c>
      <c r="B89" s="22" t="s">
        <v>209</v>
      </c>
      <c r="C89" s="22" t="s">
        <v>78</v>
      </c>
      <c r="D89" s="22" t="s">
        <v>209</v>
      </c>
      <c r="E89" s="22" t="s">
        <v>209</v>
      </c>
      <c r="F89" s="22" t="s">
        <v>20</v>
      </c>
      <c r="G89" s="23" t="n">
        <v>1</v>
      </c>
      <c r="H89" s="24" t="n">
        <v>18000</v>
      </c>
      <c r="I89" s="24" t="n">
        <v>18000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0" t="n">
        <v>44351.540451389</v>
      </c>
      <c r="B90" s="2" t="s">
        <v>40</v>
      </c>
      <c r="C90" s="2" t="s">
        <v>227</v>
      </c>
      <c r="D90" s="2" t="s">
        <v>166</v>
      </c>
      <c r="E90" s="2" t="s">
        <v>18</v>
      </c>
      <c r="F90" s="2" t="s">
        <v>20</v>
      </c>
      <c r="G90" s="7" t="n">
        <v>1</v>
      </c>
      <c r="H90" s="6" t="n">
        <v>1636.8</v>
      </c>
      <c r="I90" s="6" t="n">
        <v>-1636.8</v>
      </c>
      <c r="J90" s="6" t="n">
        <v>0</v>
      </c>
      <c r="K90" s="6" t="n">
        <v>-0.98</v>
      </c>
      <c r="L90" s="6" t="n">
        <v>-0.15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44351.5409375</v>
      </c>
      <c r="B91" s="2" t="s">
        <v>28</v>
      </c>
      <c r="C91" s="2" t="s">
        <v>212</v>
      </c>
      <c r="D91" s="2" t="s">
        <v>166</v>
      </c>
      <c r="E91" s="2" t="s">
        <v>18</v>
      </c>
      <c r="F91" s="2" t="s">
        <v>20</v>
      </c>
      <c r="G91" s="7" t="n">
        <v>10</v>
      </c>
      <c r="H91" s="6" t="n">
        <v>271.84</v>
      </c>
      <c r="I91" s="6" t="n">
        <v>-2718.4</v>
      </c>
      <c r="J91" s="6" t="n">
        <v>0</v>
      </c>
      <c r="K91" s="6" t="n">
        <v>-1.63</v>
      </c>
      <c r="L91" s="6" t="n">
        <v>-0.26</v>
      </c>
      <c r="M91" s="6" t="s">
        <f>=I91+J91+K91+L91</f>
      </c>
      <c r="N91" s="2"/>
    </row>
    <row collapsed="false" customFormat="false" customHeight="false" hidden="false" ht="12.1" outlineLevel="0" r="92">
      <c r="A92" s="21" t="n">
        <v>44354</v>
      </c>
      <c r="B92" s="22" t="s">
        <v>209</v>
      </c>
      <c r="C92" s="22" t="s">
        <v>78</v>
      </c>
      <c r="D92" s="22" t="s">
        <v>209</v>
      </c>
      <c r="E92" s="22" t="s">
        <v>209</v>
      </c>
      <c r="F92" s="22" t="s">
        <v>20</v>
      </c>
      <c r="G92" s="23" t="n">
        <v>2</v>
      </c>
      <c r="H92" s="24" t="n">
        <v>12500</v>
      </c>
      <c r="I92" s="24" t="n">
        <v>25000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5" t="n">
        <v>44354</v>
      </c>
      <c r="B93" s="26" t="s">
        <v>224</v>
      </c>
      <c r="C93" s="26" t="s">
        <v>79</v>
      </c>
      <c r="D93" s="26" t="s">
        <v>224</v>
      </c>
      <c r="E93" s="26" t="s">
        <v>224</v>
      </c>
      <c r="F93" s="26" t="s">
        <v>20</v>
      </c>
      <c r="G93" s="27" t="n">
        <v>1</v>
      </c>
      <c r="H93" s="28" t="n">
        <v>-29981</v>
      </c>
      <c r="I93" s="28" t="n">
        <v>-29981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9" t="n">
        <v>44354</v>
      </c>
      <c r="B94" s="30" t="s">
        <v>225</v>
      </c>
      <c r="C94" s="30" t="s">
        <v>226</v>
      </c>
      <c r="D94" s="30" t="s">
        <v>225</v>
      </c>
      <c r="E94" s="30" t="s">
        <v>225</v>
      </c>
      <c r="F94" s="30" t="s">
        <v>20</v>
      </c>
      <c r="G94" s="31" t="n">
        <v>1</v>
      </c>
      <c r="H94" s="32" t="n">
        <v>-19</v>
      </c>
      <c r="I94" s="32" t="n">
        <v>-19</v>
      </c>
      <c r="J94" s="32" t="n">
        <v>0</v>
      </c>
      <c r="K94" s="32" t="n">
        <v>0</v>
      </c>
      <c r="L94" s="32" t="n">
        <v>0</v>
      </c>
      <c r="M94" s="6" t="s">
        <f>=I94+J94+K94+L94</f>
      </c>
      <c r="N94" s="30"/>
    </row>
    <row collapsed="false" customFormat="false" customHeight="false" hidden="false" ht="12.1" outlineLevel="0" r="95">
      <c r="A95" s="20" t="n">
        <v>44354.490173611</v>
      </c>
      <c r="B95" s="2" t="s">
        <v>179</v>
      </c>
      <c r="C95" s="2" t="s">
        <v>228</v>
      </c>
      <c r="D95" s="2" t="s">
        <v>166</v>
      </c>
      <c r="E95" s="2" t="s">
        <v>18</v>
      </c>
      <c r="F95" s="2" t="s">
        <v>20</v>
      </c>
      <c r="G95" s="7" t="n">
        <v>10</v>
      </c>
      <c r="H95" s="6" t="n">
        <v>173.32</v>
      </c>
      <c r="I95" s="6" t="n">
        <v>-1733.2</v>
      </c>
      <c r="J95" s="6" t="n">
        <v>0</v>
      </c>
      <c r="K95" s="6" t="n">
        <v>-1.04</v>
      </c>
      <c r="L95" s="6" t="n">
        <v>-0.16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44354.491585648</v>
      </c>
      <c r="B96" s="2" t="s">
        <v>28</v>
      </c>
      <c r="C96" s="2" t="s">
        <v>212</v>
      </c>
      <c r="D96" s="2" t="s">
        <v>166</v>
      </c>
      <c r="E96" s="2" t="s">
        <v>18</v>
      </c>
      <c r="F96" s="2" t="s">
        <v>20</v>
      </c>
      <c r="G96" s="7" t="n">
        <v>10</v>
      </c>
      <c r="H96" s="6" t="n">
        <v>275.7</v>
      </c>
      <c r="I96" s="6" t="n">
        <v>-2757</v>
      </c>
      <c r="J96" s="6" t="n">
        <v>0</v>
      </c>
      <c r="K96" s="6" t="n">
        <v>-1.65</v>
      </c>
      <c r="L96" s="6" t="n">
        <v>-0.26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44354.5109375</v>
      </c>
      <c r="B97" s="2" t="s">
        <v>171</v>
      </c>
      <c r="C97" s="2" t="s">
        <v>214</v>
      </c>
      <c r="D97" s="2" t="s">
        <v>166</v>
      </c>
      <c r="E97" s="2" t="s">
        <v>215</v>
      </c>
      <c r="F97" s="2" t="s">
        <v>20</v>
      </c>
      <c r="G97" s="7" t="n">
        <v>1</v>
      </c>
      <c r="H97" s="6" t="n">
        <v>1634.6</v>
      </c>
      <c r="I97" s="6" t="n">
        <v>-1634.6</v>
      </c>
      <c r="J97" s="6" t="n">
        <v>0</v>
      </c>
      <c r="K97" s="6" t="n">
        <v>-0.98</v>
      </c>
      <c r="L97" s="6" t="n">
        <v>-0.15</v>
      </c>
      <c r="M97" s="6" t="s">
        <f>=I97+J97+K97+L97</f>
      </c>
      <c r="N97" s="2"/>
    </row>
    <row collapsed="false" customFormat="false" customHeight="false" hidden="false" ht="12.1" outlineLevel="0" r="98">
      <c r="A98" s="20" t="n">
        <v>44354.608240741</v>
      </c>
      <c r="B98" s="2" t="s">
        <v>40</v>
      </c>
      <c r="C98" s="2" t="s">
        <v>227</v>
      </c>
      <c r="D98" s="2" t="s">
        <v>166</v>
      </c>
      <c r="E98" s="2" t="s">
        <v>18</v>
      </c>
      <c r="F98" s="2" t="s">
        <v>20</v>
      </c>
      <c r="G98" s="7" t="n">
        <v>1</v>
      </c>
      <c r="H98" s="6" t="n">
        <v>1647.8</v>
      </c>
      <c r="I98" s="6" t="n">
        <v>-1647.8</v>
      </c>
      <c r="J98" s="6" t="n">
        <v>0</v>
      </c>
      <c r="K98" s="6" t="n">
        <v>-0.99</v>
      </c>
      <c r="L98" s="6" t="n">
        <v>-0.16</v>
      </c>
      <c r="M98" s="6" t="s">
        <f>=I98+J98+K98+L98</f>
      </c>
      <c r="N98" s="2"/>
    </row>
    <row collapsed="false" customFormat="false" customHeight="false" hidden="false" ht="12.1" outlineLevel="0" r="99">
      <c r="A99" s="21" t="n">
        <v>44355</v>
      </c>
      <c r="B99" s="22" t="s">
        <v>209</v>
      </c>
      <c r="C99" s="22" t="s">
        <v>78</v>
      </c>
      <c r="D99" s="22" t="s">
        <v>209</v>
      </c>
      <c r="E99" s="22" t="s">
        <v>209</v>
      </c>
      <c r="F99" s="22" t="s">
        <v>20</v>
      </c>
      <c r="G99" s="23" t="n">
        <v>2</v>
      </c>
      <c r="H99" s="24" t="n">
        <v>18667.255</v>
      </c>
      <c r="I99" s="24" t="n">
        <v>37334.51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0" t="n">
        <v>44355.421238426</v>
      </c>
      <c r="B100" s="2" t="s">
        <v>25</v>
      </c>
      <c r="C100" s="2" t="s">
        <v>232</v>
      </c>
      <c r="D100" s="2" t="s">
        <v>166</v>
      </c>
      <c r="E100" s="2" t="s">
        <v>18</v>
      </c>
      <c r="F100" s="2" t="s">
        <v>20</v>
      </c>
      <c r="G100" s="7" t="n">
        <v>2</v>
      </c>
      <c r="H100" s="6" t="n">
        <v>6524.25</v>
      </c>
      <c r="I100" s="6" t="n">
        <v>-13048.5</v>
      </c>
      <c r="J100" s="6" t="n">
        <v>0</v>
      </c>
      <c r="K100" s="6" t="n">
        <v>-7.83</v>
      </c>
      <c r="L100" s="6" t="n">
        <v>-1.22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44355.421527778</v>
      </c>
      <c r="B101" s="2" t="s">
        <v>181</v>
      </c>
      <c r="C101" s="2" t="s">
        <v>233</v>
      </c>
      <c r="D101" s="2" t="s">
        <v>166</v>
      </c>
      <c r="E101" s="2" t="s">
        <v>18</v>
      </c>
      <c r="F101" s="2" t="s">
        <v>20</v>
      </c>
      <c r="G101" s="7" t="n">
        <v>10</v>
      </c>
      <c r="H101" s="6" t="n">
        <v>125.4</v>
      </c>
      <c r="I101" s="6" t="n">
        <v>-1254</v>
      </c>
      <c r="J101" s="6" t="n">
        <v>0</v>
      </c>
      <c r="K101" s="6" t="n">
        <v>-0.75</v>
      </c>
      <c r="L101" s="6" t="n">
        <v>-0.12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44355.422106481</v>
      </c>
      <c r="B102" s="2" t="s">
        <v>182</v>
      </c>
      <c r="C102" s="2" t="s">
        <v>234</v>
      </c>
      <c r="D102" s="2" t="s">
        <v>166</v>
      </c>
      <c r="E102" s="2" t="s">
        <v>18</v>
      </c>
      <c r="F102" s="2" t="s">
        <v>20</v>
      </c>
      <c r="G102" s="7" t="n">
        <v>20</v>
      </c>
      <c r="H102" s="6" t="n">
        <v>152.51</v>
      </c>
      <c r="I102" s="6" t="n">
        <v>-3050.2</v>
      </c>
      <c r="J102" s="6" t="n">
        <v>0</v>
      </c>
      <c r="K102" s="6" t="n">
        <v>-1.83</v>
      </c>
      <c r="L102" s="6" t="n">
        <v>-0.28</v>
      </c>
      <c r="M102" s="6" t="s">
        <f>=I102+J102+K102+L102</f>
      </c>
      <c r="N102" s="2"/>
    </row>
    <row collapsed="false" customFormat="false" customHeight="false" hidden="false" ht="12.1" outlineLevel="0" r="103">
      <c r="A103" s="20" t="n">
        <v>44355.424340278</v>
      </c>
      <c r="B103" s="2" t="s">
        <v>46</v>
      </c>
      <c r="C103" s="2" t="s">
        <v>235</v>
      </c>
      <c r="D103" s="2" t="s">
        <v>166</v>
      </c>
      <c r="E103" s="2" t="s">
        <v>18</v>
      </c>
      <c r="F103" s="2" t="s">
        <v>20</v>
      </c>
      <c r="G103" s="7" t="n">
        <v>1000</v>
      </c>
      <c r="H103" s="6" t="n">
        <v>2.914</v>
      </c>
      <c r="I103" s="6" t="n">
        <v>-2914</v>
      </c>
      <c r="J103" s="6" t="n">
        <v>0</v>
      </c>
      <c r="K103" s="6" t="n">
        <v>-1.75</v>
      </c>
      <c r="L103" s="6" t="n">
        <v>-0.28</v>
      </c>
      <c r="M103" s="6" t="s">
        <f>=I103+J103+K103+L103</f>
      </c>
      <c r="N103" s="2"/>
    </row>
    <row collapsed="false" customFormat="false" customHeight="false" hidden="false" ht="12.1" outlineLevel="0" r="104">
      <c r="A104" s="20" t="n">
        <v>44355.42505787</v>
      </c>
      <c r="B104" s="2" t="s">
        <v>34</v>
      </c>
      <c r="C104" s="2" t="s">
        <v>231</v>
      </c>
      <c r="D104" s="2" t="s">
        <v>166</v>
      </c>
      <c r="E104" s="2" t="s">
        <v>18</v>
      </c>
      <c r="F104" s="2" t="s">
        <v>20</v>
      </c>
      <c r="G104" s="7" t="n">
        <v>30</v>
      </c>
      <c r="H104" s="6" t="n">
        <v>262.43333333333</v>
      </c>
      <c r="I104" s="6" t="n">
        <v>-7873</v>
      </c>
      <c r="J104" s="6" t="n">
        <v>0</v>
      </c>
      <c r="K104" s="6" t="n">
        <v>-4.73</v>
      </c>
      <c r="L104" s="6" t="n">
        <v>-0.73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44355.799502315</v>
      </c>
      <c r="B105" s="2" t="s">
        <v>176</v>
      </c>
      <c r="C105" s="2" t="s">
        <v>220</v>
      </c>
      <c r="D105" s="2" t="s">
        <v>166</v>
      </c>
      <c r="E105" s="2" t="s">
        <v>18</v>
      </c>
      <c r="F105" s="2" t="s">
        <v>20</v>
      </c>
      <c r="G105" s="7" t="n">
        <v>1</v>
      </c>
      <c r="H105" s="6" t="n">
        <v>791</v>
      </c>
      <c r="I105" s="6" t="n">
        <v>-791</v>
      </c>
      <c r="J105" s="6" t="n">
        <v>0</v>
      </c>
      <c r="K105" s="6" t="n">
        <v>-0.47</v>
      </c>
      <c r="L105" s="6" t="n">
        <v>-0.07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44355.804097222</v>
      </c>
      <c r="B106" s="2" t="s">
        <v>54</v>
      </c>
      <c r="C106" s="2" t="s">
        <v>229</v>
      </c>
      <c r="D106" s="2" t="s">
        <v>166</v>
      </c>
      <c r="E106" s="2" t="s">
        <v>18</v>
      </c>
      <c r="F106" s="2" t="s">
        <v>20</v>
      </c>
      <c r="G106" s="7" t="n">
        <v>4</v>
      </c>
      <c r="H106" s="6" t="n">
        <v>494</v>
      </c>
      <c r="I106" s="6" t="n">
        <v>-1976</v>
      </c>
      <c r="J106" s="6" t="n">
        <v>0</v>
      </c>
      <c r="K106" s="6" t="n">
        <v>-1.19</v>
      </c>
      <c r="L106" s="6" t="n">
        <v>-0.19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44355.804305556</v>
      </c>
      <c r="B107" s="2" t="s">
        <v>22</v>
      </c>
      <c r="C107" s="2" t="s">
        <v>213</v>
      </c>
      <c r="D107" s="2" t="s">
        <v>166</v>
      </c>
      <c r="E107" s="2" t="s">
        <v>18</v>
      </c>
      <c r="F107" s="2" t="s">
        <v>20</v>
      </c>
      <c r="G107" s="7" t="n">
        <v>10</v>
      </c>
      <c r="H107" s="6" t="n">
        <v>294.12</v>
      </c>
      <c r="I107" s="6" t="n">
        <v>-2941.2</v>
      </c>
      <c r="J107" s="6" t="n">
        <v>0</v>
      </c>
      <c r="K107" s="6" t="n">
        <v>-1.76</v>
      </c>
      <c r="L107" s="6" t="n">
        <v>-0.28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44355.805127315</v>
      </c>
      <c r="B108" s="2" t="s">
        <v>37</v>
      </c>
      <c r="C108" s="2" t="s">
        <v>210</v>
      </c>
      <c r="D108" s="2" t="s">
        <v>166</v>
      </c>
      <c r="E108" s="2" t="s">
        <v>18</v>
      </c>
      <c r="F108" s="2" t="s">
        <v>20</v>
      </c>
      <c r="G108" s="7" t="n">
        <v>1</v>
      </c>
      <c r="H108" s="6" t="n">
        <v>5384</v>
      </c>
      <c r="I108" s="6" t="n">
        <v>-5384</v>
      </c>
      <c r="J108" s="6" t="n">
        <v>0</v>
      </c>
      <c r="K108" s="6" t="n">
        <v>-3.23</v>
      </c>
      <c r="L108" s="6" t="n">
        <v>-0.5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44355.806296296</v>
      </c>
      <c r="B109" s="2" t="s">
        <v>40</v>
      </c>
      <c r="C109" s="2" t="s">
        <v>227</v>
      </c>
      <c r="D109" s="2" t="s">
        <v>166</v>
      </c>
      <c r="E109" s="2" t="s">
        <v>18</v>
      </c>
      <c r="F109" s="2" t="s">
        <v>20</v>
      </c>
      <c r="G109" s="7" t="n">
        <v>1</v>
      </c>
      <c r="H109" s="6" t="n">
        <v>1651.2</v>
      </c>
      <c r="I109" s="6" t="n">
        <v>-1651.2</v>
      </c>
      <c r="J109" s="6" t="n">
        <v>0</v>
      </c>
      <c r="K109" s="6" t="n">
        <v>-0.99</v>
      </c>
      <c r="L109" s="6" t="n">
        <v>-0.16</v>
      </c>
      <c r="M109" s="6" t="s">
        <f>=I109+J109+K109+L109</f>
      </c>
      <c r="N109" s="2"/>
    </row>
    <row collapsed="false" customFormat="false" customHeight="false" hidden="false" ht="12.1" outlineLevel="0" r="110">
      <c r="A110" s="20" t="n">
        <v>44357.427384259</v>
      </c>
      <c r="B110" s="2" t="s">
        <v>17</v>
      </c>
      <c r="C110" s="2" t="s">
        <v>211</v>
      </c>
      <c r="D110" s="2" t="s">
        <v>166</v>
      </c>
      <c r="E110" s="2" t="s">
        <v>18</v>
      </c>
      <c r="F110" s="2" t="s">
        <v>20</v>
      </c>
      <c r="G110" s="7" t="n">
        <v>1</v>
      </c>
      <c r="H110" s="6" t="n">
        <v>4859</v>
      </c>
      <c r="I110" s="6" t="n">
        <v>-4859</v>
      </c>
      <c r="J110" s="6" t="n">
        <v>0</v>
      </c>
      <c r="K110" s="6" t="n">
        <v>-2.91</v>
      </c>
      <c r="L110" s="6" t="n">
        <v>-0.45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44357.428668981</v>
      </c>
      <c r="B111" s="2" t="s">
        <v>31</v>
      </c>
      <c r="C111" s="2" t="s">
        <v>236</v>
      </c>
      <c r="D111" s="2" t="s">
        <v>166</v>
      </c>
      <c r="E111" s="2" t="s">
        <v>18</v>
      </c>
      <c r="F111" s="2" t="s">
        <v>20</v>
      </c>
      <c r="G111" s="7" t="n">
        <v>1</v>
      </c>
      <c r="H111" s="6" t="n">
        <v>26376</v>
      </c>
      <c r="I111" s="6" t="n">
        <v>-26376</v>
      </c>
      <c r="J111" s="6" t="n">
        <v>0</v>
      </c>
      <c r="K111" s="6" t="n">
        <v>-15.83</v>
      </c>
      <c r="L111" s="6" t="n">
        <v>-2.45</v>
      </c>
      <c r="M111" s="6" t="s">
        <f>=I111+J111+K111+L111</f>
      </c>
      <c r="N111" s="2"/>
    </row>
    <row collapsed="false" customFormat="false" customHeight="false" hidden="false" ht="12.1" outlineLevel="0" r="112">
      <c r="A112" s="21" t="n">
        <v>44362</v>
      </c>
      <c r="B112" s="22" t="s">
        <v>209</v>
      </c>
      <c r="C112" s="22" t="s">
        <v>78</v>
      </c>
      <c r="D112" s="22" t="s">
        <v>209</v>
      </c>
      <c r="E112" s="22" t="s">
        <v>209</v>
      </c>
      <c r="F112" s="22" t="s">
        <v>20</v>
      </c>
      <c r="G112" s="23" t="n">
        <v>1</v>
      </c>
      <c r="H112" s="24" t="n">
        <v>8000</v>
      </c>
      <c r="I112" s="24" t="n">
        <v>8000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0" t="n">
        <v>44362.671990741</v>
      </c>
      <c r="B113" s="2" t="s">
        <v>182</v>
      </c>
      <c r="C113" s="2" t="s">
        <v>234</v>
      </c>
      <c r="D113" s="2" t="s">
        <v>166</v>
      </c>
      <c r="E113" s="2" t="s">
        <v>18</v>
      </c>
      <c r="F113" s="2" t="s">
        <v>20</v>
      </c>
      <c r="G113" s="7" t="n">
        <v>10</v>
      </c>
      <c r="H113" s="6" t="n">
        <v>149.66</v>
      </c>
      <c r="I113" s="6" t="n">
        <v>-1496.6</v>
      </c>
      <c r="J113" s="6" t="n">
        <v>0</v>
      </c>
      <c r="K113" s="6" t="n">
        <v>-0.9</v>
      </c>
      <c r="L113" s="6" t="n">
        <v>-0.14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44362.674155093</v>
      </c>
      <c r="B114" s="2" t="s">
        <v>46</v>
      </c>
      <c r="C114" s="2" t="s">
        <v>235</v>
      </c>
      <c r="D114" s="2" t="s">
        <v>166</v>
      </c>
      <c r="E114" s="2" t="s">
        <v>18</v>
      </c>
      <c r="F114" s="2" t="s">
        <v>20</v>
      </c>
      <c r="G114" s="7" t="n">
        <v>1000</v>
      </c>
      <c r="H114" s="6" t="n">
        <v>2.957</v>
      </c>
      <c r="I114" s="6" t="n">
        <v>-2957</v>
      </c>
      <c r="J114" s="6" t="n">
        <v>0</v>
      </c>
      <c r="K114" s="6" t="n">
        <v>-1.77</v>
      </c>
      <c r="L114" s="6" t="n">
        <v>-0.28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44362.674861111</v>
      </c>
      <c r="B115" s="2" t="s">
        <v>43</v>
      </c>
      <c r="C115" s="2" t="s">
        <v>223</v>
      </c>
      <c r="D115" s="2" t="s">
        <v>166</v>
      </c>
      <c r="E115" s="2" t="s">
        <v>18</v>
      </c>
      <c r="F115" s="2" t="s">
        <v>20</v>
      </c>
      <c r="G115" s="7" t="n">
        <v>10000</v>
      </c>
      <c r="H115" s="6" t="n">
        <v>0.2632</v>
      </c>
      <c r="I115" s="6" t="n">
        <v>-2632</v>
      </c>
      <c r="J115" s="6" t="n">
        <v>0</v>
      </c>
      <c r="K115" s="6" t="n">
        <v>-1.58</v>
      </c>
      <c r="L115" s="6" t="n">
        <v>-0.24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44362.675659722</v>
      </c>
      <c r="B116" s="2" t="s">
        <v>180</v>
      </c>
      <c r="C116" s="2" t="s">
        <v>230</v>
      </c>
      <c r="D116" s="2" t="s">
        <v>166</v>
      </c>
      <c r="E116" s="2" t="s">
        <v>18</v>
      </c>
      <c r="F116" s="2" t="s">
        <v>20</v>
      </c>
      <c r="G116" s="7" t="n">
        <v>10</v>
      </c>
      <c r="H116" s="6" t="n">
        <v>94.62</v>
      </c>
      <c r="I116" s="6" t="n">
        <v>-946.2</v>
      </c>
      <c r="J116" s="6" t="n">
        <v>0</v>
      </c>
      <c r="K116" s="6" t="n">
        <v>-0.57</v>
      </c>
      <c r="L116" s="6" t="n">
        <v>-0.09</v>
      </c>
      <c r="M116" s="6" t="s">
        <f>=I116+J116+K116+L116</f>
      </c>
      <c r="N116" s="2"/>
    </row>
    <row collapsed="false" customFormat="false" customHeight="false" hidden="false" ht="12.1" outlineLevel="0" r="117">
      <c r="A117" s="33" t="n">
        <v>44368.472094907</v>
      </c>
      <c r="B117" s="34" t="s">
        <v>54</v>
      </c>
      <c r="C117" s="34" t="s">
        <v>229</v>
      </c>
      <c r="D117" s="34" t="s">
        <v>168</v>
      </c>
      <c r="E117" s="34" t="s">
        <v>18</v>
      </c>
      <c r="F117" s="34" t="s">
        <v>20</v>
      </c>
      <c r="G117" s="35" t="n">
        <v>-10</v>
      </c>
      <c r="H117" s="36" t="n">
        <v>502.3</v>
      </c>
      <c r="I117" s="36" t="n">
        <v>5023</v>
      </c>
      <c r="J117" s="36" t="n">
        <v>0</v>
      </c>
      <c r="K117" s="36" t="n">
        <v>-3.01</v>
      </c>
      <c r="L117" s="36" t="n">
        <v>-0.47</v>
      </c>
      <c r="M117" s="6" t="s">
        <f>=I117+J117+K117+L117</f>
      </c>
      <c r="N117" s="34"/>
    </row>
    <row collapsed="false" customFormat="false" customHeight="false" hidden="false" ht="12.1" outlineLevel="0" r="118">
      <c r="A118" s="33" t="n">
        <v>44368.4721875</v>
      </c>
      <c r="B118" s="34" t="s">
        <v>181</v>
      </c>
      <c r="C118" s="34" t="s">
        <v>233</v>
      </c>
      <c r="D118" s="34" t="s">
        <v>168</v>
      </c>
      <c r="E118" s="34" t="s">
        <v>18</v>
      </c>
      <c r="F118" s="34" t="s">
        <v>20</v>
      </c>
      <c r="G118" s="35" t="n">
        <v>-10</v>
      </c>
      <c r="H118" s="36" t="n">
        <v>132.04</v>
      </c>
      <c r="I118" s="36" t="n">
        <v>1320.4</v>
      </c>
      <c r="J118" s="36" t="n">
        <v>0</v>
      </c>
      <c r="K118" s="36" t="n">
        <v>-0.79</v>
      </c>
      <c r="L118" s="36" t="n">
        <v>-0.12</v>
      </c>
      <c r="M118" s="6" t="s">
        <f>=I118+J118+K118+L118</f>
      </c>
      <c r="N118" s="34"/>
    </row>
    <row collapsed="false" customFormat="false" customHeight="false" hidden="false" ht="12.1" outlineLevel="0" r="119">
      <c r="A119" s="33" t="n">
        <v>44368.472303241</v>
      </c>
      <c r="B119" s="34" t="s">
        <v>17</v>
      </c>
      <c r="C119" s="34" t="s">
        <v>211</v>
      </c>
      <c r="D119" s="34" t="s">
        <v>168</v>
      </c>
      <c r="E119" s="34" t="s">
        <v>18</v>
      </c>
      <c r="F119" s="34" t="s">
        <v>20</v>
      </c>
      <c r="G119" s="35" t="n">
        <v>-2</v>
      </c>
      <c r="H119" s="36" t="n">
        <v>4878</v>
      </c>
      <c r="I119" s="36" t="n">
        <v>9756</v>
      </c>
      <c r="J119" s="36" t="n">
        <v>0</v>
      </c>
      <c r="K119" s="36" t="n">
        <v>-5.85</v>
      </c>
      <c r="L119" s="36" t="n">
        <v>-0.91</v>
      </c>
      <c r="M119" s="6" t="s">
        <f>=I119+J119+K119+L119</f>
      </c>
      <c r="N119" s="34"/>
    </row>
    <row collapsed="false" customFormat="false" customHeight="false" hidden="false" ht="12.1" outlineLevel="0" r="120">
      <c r="A120" s="33" t="n">
        <v>44368.472476852</v>
      </c>
      <c r="B120" s="34" t="s">
        <v>25</v>
      </c>
      <c r="C120" s="34" t="s">
        <v>232</v>
      </c>
      <c r="D120" s="34" t="s">
        <v>168</v>
      </c>
      <c r="E120" s="34" t="s">
        <v>18</v>
      </c>
      <c r="F120" s="34" t="s">
        <v>20</v>
      </c>
      <c r="G120" s="35" t="n">
        <v>-2</v>
      </c>
      <c r="H120" s="36" t="n">
        <v>6649.5</v>
      </c>
      <c r="I120" s="36" t="n">
        <v>13299</v>
      </c>
      <c r="J120" s="36" t="n">
        <v>0</v>
      </c>
      <c r="K120" s="36" t="n">
        <v>-7.98</v>
      </c>
      <c r="L120" s="36" t="n">
        <v>-1.24</v>
      </c>
      <c r="M120" s="6" t="s">
        <f>=I120+J120+K120+L120</f>
      </c>
      <c r="N120" s="34"/>
    </row>
    <row collapsed="false" customFormat="false" customHeight="false" hidden="false" ht="12.1" outlineLevel="0" r="121">
      <c r="A121" s="20" t="n">
        <v>44368.473078704</v>
      </c>
      <c r="B121" s="2" t="s">
        <v>22</v>
      </c>
      <c r="C121" s="2" t="s">
        <v>213</v>
      </c>
      <c r="D121" s="2" t="s">
        <v>166</v>
      </c>
      <c r="E121" s="2" t="s">
        <v>18</v>
      </c>
      <c r="F121" s="2" t="s">
        <v>20</v>
      </c>
      <c r="G121" s="7" t="n">
        <v>50</v>
      </c>
      <c r="H121" s="6" t="n">
        <v>284.328</v>
      </c>
      <c r="I121" s="6" t="n">
        <v>-14216.4</v>
      </c>
      <c r="J121" s="6" t="n">
        <v>0</v>
      </c>
      <c r="K121" s="6" t="n">
        <v>-8.54</v>
      </c>
      <c r="L121" s="6" t="n">
        <v>-1.32</v>
      </c>
      <c r="M121" s="6" t="s">
        <f>=I121+J121+K121+L121</f>
      </c>
      <c r="N121" s="2"/>
    </row>
    <row collapsed="false" customFormat="false" customHeight="false" hidden="false" ht="12.1" outlineLevel="0" r="122">
      <c r="A122" s="33" t="n">
        <v>44368.474178241</v>
      </c>
      <c r="B122" s="34" t="s">
        <v>180</v>
      </c>
      <c r="C122" s="34" t="s">
        <v>230</v>
      </c>
      <c r="D122" s="34" t="s">
        <v>168</v>
      </c>
      <c r="E122" s="34" t="s">
        <v>18</v>
      </c>
      <c r="F122" s="34" t="s">
        <v>20</v>
      </c>
      <c r="G122" s="35" t="n">
        <v>-10</v>
      </c>
      <c r="H122" s="36" t="n">
        <v>95.24</v>
      </c>
      <c r="I122" s="36" t="n">
        <v>952.4</v>
      </c>
      <c r="J122" s="36" t="n">
        <v>0</v>
      </c>
      <c r="K122" s="36" t="n">
        <v>-0.57</v>
      </c>
      <c r="L122" s="36" t="n">
        <v>-0.09</v>
      </c>
      <c r="M122" s="6" t="s">
        <f>=I122+J122+K122+L122</f>
      </c>
      <c r="N122" s="34"/>
    </row>
    <row collapsed="false" customFormat="false" customHeight="false" hidden="false" ht="12.1" outlineLevel="0" r="123">
      <c r="A123" s="33" t="n">
        <v>44368.487152778</v>
      </c>
      <c r="B123" s="34" t="s">
        <v>179</v>
      </c>
      <c r="C123" s="34" t="s">
        <v>228</v>
      </c>
      <c r="D123" s="34" t="s">
        <v>168</v>
      </c>
      <c r="E123" s="34" t="s">
        <v>18</v>
      </c>
      <c r="F123" s="34" t="s">
        <v>20</v>
      </c>
      <c r="G123" s="35" t="n">
        <v>-60</v>
      </c>
      <c r="H123" s="36" t="n">
        <v>175.7</v>
      </c>
      <c r="I123" s="36" t="n">
        <v>10542</v>
      </c>
      <c r="J123" s="36" t="n">
        <v>0</v>
      </c>
      <c r="K123" s="36" t="n">
        <v>-6.33</v>
      </c>
      <c r="L123" s="36" t="n">
        <v>-0.98</v>
      </c>
      <c r="M123" s="6" t="s">
        <f>=I123+J123+K123+L123</f>
      </c>
      <c r="N123" s="34"/>
    </row>
    <row collapsed="false" customFormat="false" customHeight="false" hidden="false" ht="12.1" outlineLevel="0" r="124">
      <c r="A124" s="20" t="n">
        <v>44368.488090278</v>
      </c>
      <c r="B124" s="2" t="s">
        <v>31</v>
      </c>
      <c r="C124" s="2" t="s">
        <v>236</v>
      </c>
      <c r="D124" s="2" t="s">
        <v>166</v>
      </c>
      <c r="E124" s="2" t="s">
        <v>18</v>
      </c>
      <c r="F124" s="2" t="s">
        <v>20</v>
      </c>
      <c r="G124" s="7" t="n">
        <v>1</v>
      </c>
      <c r="H124" s="6" t="n">
        <v>25146</v>
      </c>
      <c r="I124" s="6" t="n">
        <v>-25146</v>
      </c>
      <c r="J124" s="6" t="n">
        <v>0</v>
      </c>
      <c r="K124" s="6" t="n">
        <v>-15.09</v>
      </c>
      <c r="L124" s="6" t="n">
        <v>-2.33</v>
      </c>
      <c r="M124" s="6" t="s">
        <f>=I124+J124+K124+L124</f>
      </c>
      <c r="N124" s="2"/>
    </row>
    <row collapsed="false" customFormat="false" customHeight="false" hidden="false" ht="12.1" outlineLevel="0" r="125">
      <c r="A125" s="33" t="n">
        <v>44368.675023148</v>
      </c>
      <c r="B125" s="34" t="s">
        <v>37</v>
      </c>
      <c r="C125" s="34" t="s">
        <v>210</v>
      </c>
      <c r="D125" s="34" t="s">
        <v>168</v>
      </c>
      <c r="E125" s="34" t="s">
        <v>18</v>
      </c>
      <c r="F125" s="34" t="s">
        <v>20</v>
      </c>
      <c r="G125" s="35" t="n">
        <v>-4</v>
      </c>
      <c r="H125" s="36" t="n">
        <v>5643</v>
      </c>
      <c r="I125" s="36" t="n">
        <v>22572</v>
      </c>
      <c r="J125" s="36" t="n">
        <v>0</v>
      </c>
      <c r="K125" s="36" t="n">
        <v>-13.54</v>
      </c>
      <c r="L125" s="36" t="n">
        <v>-2.1</v>
      </c>
      <c r="M125" s="6" t="s">
        <f>=I125+J125+K125+L125</f>
      </c>
      <c r="N125" s="34"/>
    </row>
    <row collapsed="false" customFormat="false" customHeight="false" hidden="false" ht="12.1" outlineLevel="0" r="126">
      <c r="A126" s="33" t="n">
        <v>44368.675451389</v>
      </c>
      <c r="B126" s="34" t="s">
        <v>31</v>
      </c>
      <c r="C126" s="34" t="s">
        <v>236</v>
      </c>
      <c r="D126" s="34" t="s">
        <v>168</v>
      </c>
      <c r="E126" s="34" t="s">
        <v>18</v>
      </c>
      <c r="F126" s="34" t="s">
        <v>20</v>
      </c>
      <c r="G126" s="35" t="n">
        <v>-1</v>
      </c>
      <c r="H126" s="36" t="n">
        <v>24970</v>
      </c>
      <c r="I126" s="36" t="n">
        <v>24970</v>
      </c>
      <c r="J126" s="36" t="n">
        <v>0</v>
      </c>
      <c r="K126" s="36" t="n">
        <v>-14.98</v>
      </c>
      <c r="L126" s="36" t="n">
        <v>-2.33</v>
      </c>
      <c r="M126" s="6" t="s">
        <f>=I126+J126+K126+L126</f>
      </c>
      <c r="N126" s="34"/>
    </row>
    <row collapsed="false" customFormat="false" customHeight="false" hidden="false" ht="12.1" outlineLevel="0" r="127">
      <c r="A127" s="21" t="n">
        <v>44370</v>
      </c>
      <c r="B127" s="22" t="s">
        <v>209</v>
      </c>
      <c r="C127" s="22" t="s">
        <v>78</v>
      </c>
      <c r="D127" s="22" t="s">
        <v>209</v>
      </c>
      <c r="E127" s="22" t="s">
        <v>209</v>
      </c>
      <c r="F127" s="22" t="s">
        <v>20</v>
      </c>
      <c r="G127" s="23" t="n">
        <v>1</v>
      </c>
      <c r="H127" s="24" t="n">
        <v>20000</v>
      </c>
      <c r="I127" s="24" t="n">
        <v>20000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0" t="n">
        <v>44370.494803241</v>
      </c>
      <c r="B128" s="2" t="s">
        <v>28</v>
      </c>
      <c r="C128" s="2" t="s">
        <v>212</v>
      </c>
      <c r="D128" s="2" t="s">
        <v>166</v>
      </c>
      <c r="E128" s="2" t="s">
        <v>18</v>
      </c>
      <c r="F128" s="2" t="s">
        <v>20</v>
      </c>
      <c r="G128" s="7" t="n">
        <v>20</v>
      </c>
      <c r="H128" s="6" t="n">
        <v>278.94</v>
      </c>
      <c r="I128" s="6" t="n">
        <v>-5578.8</v>
      </c>
      <c r="J128" s="6" t="n">
        <v>0</v>
      </c>
      <c r="K128" s="6" t="n">
        <v>-3.35</v>
      </c>
      <c r="L128" s="6" t="n">
        <v>-0.52</v>
      </c>
      <c r="M128" s="6" t="s">
        <f>=I128+J128+K128+L128</f>
      </c>
      <c r="N128" s="2"/>
    </row>
    <row collapsed="false" customFormat="false" customHeight="false" hidden="false" ht="12.1" outlineLevel="0" r="129">
      <c r="A129" s="33" t="n">
        <v>44370.652835648</v>
      </c>
      <c r="B129" s="34" t="s">
        <v>31</v>
      </c>
      <c r="C129" s="34" t="s">
        <v>236</v>
      </c>
      <c r="D129" s="34" t="s">
        <v>168</v>
      </c>
      <c r="E129" s="34" t="s">
        <v>18</v>
      </c>
      <c r="F129" s="34" t="s">
        <v>20</v>
      </c>
      <c r="G129" s="35" t="n">
        <v>-1</v>
      </c>
      <c r="H129" s="36" t="n">
        <v>25250</v>
      </c>
      <c r="I129" s="36" t="n">
        <v>25250</v>
      </c>
      <c r="J129" s="36" t="n">
        <v>0</v>
      </c>
      <c r="K129" s="36" t="n">
        <v>-15.15</v>
      </c>
      <c r="L129" s="36" t="n">
        <v>-2.35</v>
      </c>
      <c r="M129" s="6" t="s">
        <f>=I129+J129+K129+L129</f>
      </c>
      <c r="N129" s="34"/>
    </row>
    <row collapsed="false" customFormat="false" customHeight="false" hidden="false" ht="12.1" outlineLevel="0" r="130">
      <c r="A130" s="20" t="n">
        <v>44371.566909722</v>
      </c>
      <c r="B130" s="2" t="s">
        <v>31</v>
      </c>
      <c r="C130" s="2" t="s">
        <v>236</v>
      </c>
      <c r="D130" s="2" t="s">
        <v>166</v>
      </c>
      <c r="E130" s="2" t="s">
        <v>18</v>
      </c>
      <c r="F130" s="2" t="s">
        <v>20</v>
      </c>
      <c r="G130" s="7" t="n">
        <v>1</v>
      </c>
      <c r="H130" s="6" t="n">
        <v>24186</v>
      </c>
      <c r="I130" s="6" t="n">
        <v>-24186</v>
      </c>
      <c r="J130" s="6" t="n">
        <v>0</v>
      </c>
      <c r="K130" s="6" t="n">
        <v>-14.51</v>
      </c>
      <c r="L130" s="6" t="n">
        <v>-2.25</v>
      </c>
      <c r="M130" s="6" t="s">
        <f>=I130+J130+K130+L130</f>
      </c>
      <c r="N130" s="2"/>
    </row>
    <row collapsed="false" customFormat="false" customHeight="false" hidden="false" ht="12.1" outlineLevel="0" r="131">
      <c r="A131" s="20" t="n">
        <v>44371.567233796</v>
      </c>
      <c r="B131" s="2" t="s">
        <v>46</v>
      </c>
      <c r="C131" s="2" t="s">
        <v>235</v>
      </c>
      <c r="D131" s="2" t="s">
        <v>166</v>
      </c>
      <c r="E131" s="2" t="s">
        <v>18</v>
      </c>
      <c r="F131" s="2" t="s">
        <v>20</v>
      </c>
      <c r="G131" s="7" t="n">
        <v>3000</v>
      </c>
      <c r="H131" s="6" t="n">
        <v>2.804</v>
      </c>
      <c r="I131" s="6" t="n">
        <v>-8412</v>
      </c>
      <c r="J131" s="6" t="n">
        <v>0</v>
      </c>
      <c r="K131" s="6" t="n">
        <v>-5.04</v>
      </c>
      <c r="L131" s="6" t="n">
        <v>-0.78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44371.571469907</v>
      </c>
      <c r="B132" s="2" t="s">
        <v>171</v>
      </c>
      <c r="C132" s="2" t="s">
        <v>214</v>
      </c>
      <c r="D132" s="2" t="s">
        <v>166</v>
      </c>
      <c r="E132" s="2" t="s">
        <v>215</v>
      </c>
      <c r="F132" s="2" t="s">
        <v>20</v>
      </c>
      <c r="G132" s="7" t="n">
        <v>1</v>
      </c>
      <c r="H132" s="6" t="n">
        <v>1635.8</v>
      </c>
      <c r="I132" s="6" t="n">
        <v>-1635.8</v>
      </c>
      <c r="J132" s="6" t="n">
        <v>0</v>
      </c>
      <c r="K132" s="6" t="n">
        <v>-0.98</v>
      </c>
      <c r="L132" s="6" t="n">
        <v>-0.15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44371.612986111</v>
      </c>
      <c r="B133" s="2" t="s">
        <v>40</v>
      </c>
      <c r="C133" s="2" t="s">
        <v>227</v>
      </c>
      <c r="D133" s="2" t="s">
        <v>166</v>
      </c>
      <c r="E133" s="2" t="s">
        <v>18</v>
      </c>
      <c r="F133" s="2" t="s">
        <v>20</v>
      </c>
      <c r="G133" s="7" t="n">
        <v>3</v>
      </c>
      <c r="H133" s="6" t="n">
        <v>1546.2666666667</v>
      </c>
      <c r="I133" s="6" t="n">
        <v>-4638.8</v>
      </c>
      <c r="J133" s="6" t="n">
        <v>0</v>
      </c>
      <c r="K133" s="6" t="n">
        <v>-2.79</v>
      </c>
      <c r="L133" s="6" t="n">
        <v>-0.42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44371.614097222</v>
      </c>
      <c r="B134" s="2" t="s">
        <v>34</v>
      </c>
      <c r="C134" s="2" t="s">
        <v>231</v>
      </c>
      <c r="D134" s="2" t="s">
        <v>166</v>
      </c>
      <c r="E134" s="2" t="s">
        <v>18</v>
      </c>
      <c r="F134" s="2" t="s">
        <v>20</v>
      </c>
      <c r="G134" s="7" t="n">
        <v>20</v>
      </c>
      <c r="H134" s="6" t="n">
        <v>237.19</v>
      </c>
      <c r="I134" s="6" t="n">
        <v>-4743.8</v>
      </c>
      <c r="J134" s="6" t="n">
        <v>0</v>
      </c>
      <c r="K134" s="6" t="n">
        <v>-2.85</v>
      </c>
      <c r="L134" s="6" t="n">
        <v>-0.44</v>
      </c>
      <c r="M134" s="6" t="s">
        <f>=I134+J134+K134+L134</f>
      </c>
      <c r="N134" s="2"/>
    </row>
    <row collapsed="false" customFormat="false" customHeight="false" hidden="false" ht="12.1" outlineLevel="0" r="135">
      <c r="A135" s="33" t="n">
        <v>44371.634409722</v>
      </c>
      <c r="B135" s="34" t="s">
        <v>28</v>
      </c>
      <c r="C135" s="34" t="s">
        <v>212</v>
      </c>
      <c r="D135" s="34" t="s">
        <v>168</v>
      </c>
      <c r="E135" s="34" t="s">
        <v>18</v>
      </c>
      <c r="F135" s="34" t="s">
        <v>20</v>
      </c>
      <c r="G135" s="35" t="n">
        <v>-40</v>
      </c>
      <c r="H135" s="36" t="n">
        <v>277.39</v>
      </c>
      <c r="I135" s="36" t="n">
        <v>11095.6</v>
      </c>
      <c r="J135" s="36" t="n">
        <v>0</v>
      </c>
      <c r="K135" s="36" t="n">
        <v>-6.66</v>
      </c>
      <c r="L135" s="36" t="n">
        <v>-1.03</v>
      </c>
      <c r="M135" s="6" t="s">
        <f>=I135+J135+K135+L135</f>
      </c>
      <c r="N135" s="34"/>
    </row>
    <row collapsed="false" customFormat="false" customHeight="false" hidden="false" ht="12.1" outlineLevel="0" r="136">
      <c r="A136" s="20" t="n">
        <v>44371.639409722</v>
      </c>
      <c r="B136" s="2" t="s">
        <v>17</v>
      </c>
      <c r="C136" s="2" t="s">
        <v>211</v>
      </c>
      <c r="D136" s="2" t="s">
        <v>166</v>
      </c>
      <c r="E136" s="2" t="s">
        <v>18</v>
      </c>
      <c r="F136" s="2" t="s">
        <v>20</v>
      </c>
      <c r="G136" s="7" t="n">
        <v>4</v>
      </c>
      <c r="H136" s="6" t="n">
        <v>4849.5</v>
      </c>
      <c r="I136" s="6" t="n">
        <v>-19398</v>
      </c>
      <c r="J136" s="6" t="n">
        <v>0</v>
      </c>
      <c r="K136" s="6" t="n">
        <v>-11.64</v>
      </c>
      <c r="L136" s="6" t="n">
        <v>-1.8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44371.727997685</v>
      </c>
      <c r="B137" s="2" t="s">
        <v>28</v>
      </c>
      <c r="C137" s="2" t="s">
        <v>212</v>
      </c>
      <c r="D137" s="2" t="s">
        <v>166</v>
      </c>
      <c r="E137" s="2" t="s">
        <v>18</v>
      </c>
      <c r="F137" s="2" t="s">
        <v>20</v>
      </c>
      <c r="G137" s="7" t="n">
        <v>30</v>
      </c>
      <c r="H137" s="6" t="n">
        <v>276.97666666667</v>
      </c>
      <c r="I137" s="6" t="n">
        <v>-8309.3</v>
      </c>
      <c r="J137" s="6" t="n">
        <v>0</v>
      </c>
      <c r="K137" s="6" t="n">
        <v>-4.98</v>
      </c>
      <c r="L137" s="6" t="n">
        <v>-0.78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44371.72912037</v>
      </c>
      <c r="B138" s="2" t="s">
        <v>37</v>
      </c>
      <c r="C138" s="2" t="s">
        <v>210</v>
      </c>
      <c r="D138" s="2" t="s">
        <v>166</v>
      </c>
      <c r="E138" s="2" t="s">
        <v>18</v>
      </c>
      <c r="F138" s="2" t="s">
        <v>20</v>
      </c>
      <c r="G138" s="7" t="n">
        <v>2</v>
      </c>
      <c r="H138" s="6" t="n">
        <v>5306.25</v>
      </c>
      <c r="I138" s="6" t="n">
        <v>-10612.5</v>
      </c>
      <c r="J138" s="6" t="n">
        <v>0</v>
      </c>
      <c r="K138" s="6" t="n">
        <v>-6.36</v>
      </c>
      <c r="L138" s="6" t="n">
        <v>-0.98</v>
      </c>
      <c r="M138" s="6" t="s">
        <f>=I138+J138+K138+L138</f>
      </c>
      <c r="N138" s="2"/>
    </row>
    <row collapsed="false" customFormat="false" customHeight="false" hidden="false" ht="12.1" outlineLevel="0" r="139">
      <c r="A139" s="20" t="n">
        <v>44371.729340278</v>
      </c>
      <c r="B139" s="2" t="s">
        <v>179</v>
      </c>
      <c r="C139" s="2" t="s">
        <v>228</v>
      </c>
      <c r="D139" s="2" t="s">
        <v>166</v>
      </c>
      <c r="E139" s="2" t="s">
        <v>18</v>
      </c>
      <c r="F139" s="2" t="s">
        <v>20</v>
      </c>
      <c r="G139" s="7" t="n">
        <v>30</v>
      </c>
      <c r="H139" s="6" t="n">
        <v>174.79333333333</v>
      </c>
      <c r="I139" s="6" t="n">
        <v>-5243.8</v>
      </c>
      <c r="J139" s="6" t="n">
        <v>0</v>
      </c>
      <c r="K139" s="6" t="n">
        <v>-3.15</v>
      </c>
      <c r="L139" s="6" t="n">
        <v>-0.48</v>
      </c>
      <c r="M139" s="6" t="s">
        <f>=I139+J139+K139+L139</f>
      </c>
      <c r="N139" s="2"/>
    </row>
    <row collapsed="false" customFormat="false" customHeight="false" hidden="false" ht="12.1" outlineLevel="0" r="140">
      <c r="A140" s="20" t="n">
        <v>44371.729861111</v>
      </c>
      <c r="B140" s="2" t="s">
        <v>182</v>
      </c>
      <c r="C140" s="2" t="s">
        <v>234</v>
      </c>
      <c r="D140" s="2" t="s">
        <v>166</v>
      </c>
      <c r="E140" s="2" t="s">
        <v>18</v>
      </c>
      <c r="F140" s="2" t="s">
        <v>20</v>
      </c>
      <c r="G140" s="7" t="n">
        <v>10</v>
      </c>
      <c r="H140" s="6" t="n">
        <v>148.7</v>
      </c>
      <c r="I140" s="6" t="n">
        <v>-1487</v>
      </c>
      <c r="J140" s="6" t="n">
        <v>0</v>
      </c>
      <c r="K140" s="6" t="n">
        <v>-0.89</v>
      </c>
      <c r="L140" s="6" t="n">
        <v>-0.14</v>
      </c>
      <c r="M140" s="6" t="s">
        <f>=I140+J140+K140+L140</f>
      </c>
      <c r="N140" s="2"/>
    </row>
    <row collapsed="false" customFormat="false" customHeight="false" hidden="false" ht="12.1" outlineLevel="0" r="141">
      <c r="A141" s="20" t="n">
        <v>44371.734560185</v>
      </c>
      <c r="B141" s="2" t="s">
        <v>22</v>
      </c>
      <c r="C141" s="2" t="s">
        <v>213</v>
      </c>
      <c r="D141" s="2" t="s">
        <v>166</v>
      </c>
      <c r="E141" s="2" t="s">
        <v>18</v>
      </c>
      <c r="F141" s="2" t="s">
        <v>20</v>
      </c>
      <c r="G141" s="7" t="n">
        <v>10</v>
      </c>
      <c r="H141" s="6" t="n">
        <v>286.08</v>
      </c>
      <c r="I141" s="6" t="n">
        <v>-2860.8</v>
      </c>
      <c r="J141" s="6" t="n">
        <v>0</v>
      </c>
      <c r="K141" s="6" t="n">
        <v>-1.72</v>
      </c>
      <c r="L141" s="6" t="n">
        <v>-0.26</v>
      </c>
      <c r="M141" s="6" t="s">
        <f>=I141+J141+K141+L141</f>
      </c>
      <c r="N141" s="2"/>
    </row>
    <row collapsed="false" customFormat="false" customHeight="false" hidden="false" ht="12.1" outlineLevel="0" r="142">
      <c r="A142" s="20" t="n">
        <v>44371.738564815</v>
      </c>
      <c r="B142" s="2" t="s">
        <v>176</v>
      </c>
      <c r="C142" s="2" t="s">
        <v>220</v>
      </c>
      <c r="D142" s="2" t="s">
        <v>166</v>
      </c>
      <c r="E142" s="2" t="s">
        <v>18</v>
      </c>
      <c r="F142" s="2" t="s">
        <v>20</v>
      </c>
      <c r="G142" s="7" t="n">
        <v>1</v>
      </c>
      <c r="H142" s="6" t="n">
        <v>766.2</v>
      </c>
      <c r="I142" s="6" t="n">
        <v>-766.2</v>
      </c>
      <c r="J142" s="6" t="n">
        <v>0</v>
      </c>
      <c r="K142" s="6" t="n">
        <v>-0.46</v>
      </c>
      <c r="L142" s="6" t="n">
        <v>-0.07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44372.435486111</v>
      </c>
      <c r="B143" s="2" t="s">
        <v>28</v>
      </c>
      <c r="C143" s="2" t="s">
        <v>212</v>
      </c>
      <c r="D143" s="2" t="s">
        <v>166</v>
      </c>
      <c r="E143" s="2" t="s">
        <v>18</v>
      </c>
      <c r="F143" s="2" t="s">
        <v>20</v>
      </c>
      <c r="G143" s="7" t="n">
        <v>20</v>
      </c>
      <c r="H143" s="6" t="n">
        <v>277.08</v>
      </c>
      <c r="I143" s="6" t="n">
        <v>-5541.6</v>
      </c>
      <c r="J143" s="6" t="n">
        <v>0</v>
      </c>
      <c r="K143" s="6" t="n">
        <v>-3.32</v>
      </c>
      <c r="L143" s="6" t="n">
        <v>-0.52</v>
      </c>
      <c r="M143" s="6" t="s">
        <f>=I143+J143+K143+L143</f>
      </c>
      <c r="N143" s="2"/>
    </row>
    <row collapsed="false" customFormat="false" customHeight="false" hidden="false" ht="12.1" outlineLevel="0" r="144">
      <c r="A144" s="20" t="n">
        <v>44376.751284722</v>
      </c>
      <c r="B144" s="2" t="s">
        <v>179</v>
      </c>
      <c r="C144" s="2" t="s">
        <v>228</v>
      </c>
      <c r="D144" s="2" t="s">
        <v>166</v>
      </c>
      <c r="E144" s="2" t="s">
        <v>18</v>
      </c>
      <c r="F144" s="2" t="s">
        <v>20</v>
      </c>
      <c r="G144" s="7" t="n">
        <v>10</v>
      </c>
      <c r="H144" s="6" t="n">
        <v>171.63</v>
      </c>
      <c r="I144" s="6" t="n">
        <v>-1716.3</v>
      </c>
      <c r="J144" s="6" t="n">
        <v>0</v>
      </c>
      <c r="K144" s="6" t="n">
        <v>-1.03</v>
      </c>
      <c r="L144" s="6" t="n">
        <v>-0.16</v>
      </c>
      <c r="M144" s="6" t="s">
        <f>=I144+J144+K144+L144</f>
      </c>
      <c r="N144" s="2"/>
    </row>
    <row collapsed="false" customFormat="false" customHeight="false" hidden="false" ht="12.1" outlineLevel="0" r="145">
      <c r="A145" s="33" t="n">
        <v>44378.49150463</v>
      </c>
      <c r="B145" s="34" t="s">
        <v>171</v>
      </c>
      <c r="C145" s="34" t="s">
        <v>214</v>
      </c>
      <c r="D145" s="34" t="s">
        <v>168</v>
      </c>
      <c r="E145" s="34" t="s">
        <v>215</v>
      </c>
      <c r="F145" s="34" t="s">
        <v>20</v>
      </c>
      <c r="G145" s="35" t="n">
        <v>-6</v>
      </c>
      <c r="H145" s="36" t="n">
        <v>1671.6</v>
      </c>
      <c r="I145" s="36" t="n">
        <v>10029.6</v>
      </c>
      <c r="J145" s="36" t="n">
        <v>0</v>
      </c>
      <c r="K145" s="36" t="n">
        <v>0</v>
      </c>
      <c r="L145" s="36" t="n">
        <v>-0.94</v>
      </c>
      <c r="M145" s="6" t="s">
        <f>=I145+J145+K145+L145</f>
      </c>
      <c r="N145" s="34"/>
    </row>
    <row collapsed="false" customFormat="false" customHeight="false" hidden="false" ht="12.1" outlineLevel="0" r="146">
      <c r="A146" s="20" t="n">
        <v>44378.49255787</v>
      </c>
      <c r="B146" s="2" t="s">
        <v>181</v>
      </c>
      <c r="C146" s="2" t="s">
        <v>233</v>
      </c>
      <c r="D146" s="2" t="s">
        <v>166</v>
      </c>
      <c r="E146" s="2" t="s">
        <v>18</v>
      </c>
      <c r="F146" s="2" t="s">
        <v>20</v>
      </c>
      <c r="G146" s="7" t="n">
        <v>10</v>
      </c>
      <c r="H146" s="6" t="n">
        <v>128.25</v>
      </c>
      <c r="I146" s="6" t="n">
        <v>-1282.5</v>
      </c>
      <c r="J146" s="6" t="n">
        <v>0</v>
      </c>
      <c r="K146" s="6" t="n">
        <v>-0.77</v>
      </c>
      <c r="L146" s="6" t="n">
        <v>-0.12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44378.493703704</v>
      </c>
      <c r="B147" s="2" t="s">
        <v>22</v>
      </c>
      <c r="C147" s="2" t="s">
        <v>213</v>
      </c>
      <c r="D147" s="2" t="s">
        <v>166</v>
      </c>
      <c r="E147" s="2" t="s">
        <v>18</v>
      </c>
      <c r="F147" s="2" t="s">
        <v>20</v>
      </c>
      <c r="G147" s="7" t="n">
        <v>30</v>
      </c>
      <c r="H147" s="6" t="n">
        <v>280.82</v>
      </c>
      <c r="I147" s="6" t="n">
        <v>-8424.6</v>
      </c>
      <c r="J147" s="6" t="n">
        <v>0</v>
      </c>
      <c r="K147" s="6" t="n">
        <v>-5.05</v>
      </c>
      <c r="L147" s="6" t="n">
        <v>-0.78</v>
      </c>
      <c r="M147" s="6" t="s">
        <f>=I147+J147+K147+L147</f>
      </c>
      <c r="N147" s="2"/>
    </row>
    <row collapsed="false" customFormat="false" customHeight="false" hidden="false" ht="12.1" outlineLevel="0" r="148">
      <c r="A148" s="21" t="n">
        <v>44379</v>
      </c>
      <c r="B148" s="22" t="s">
        <v>237</v>
      </c>
      <c r="C148" s="22" t="s">
        <v>238</v>
      </c>
      <c r="D148" s="22" t="s">
        <v>237</v>
      </c>
      <c r="E148" s="22" t="s">
        <v>237</v>
      </c>
      <c r="F148" s="22" t="s">
        <v>20</v>
      </c>
      <c r="G148" s="23" t="n">
        <v>1</v>
      </c>
      <c r="H148" s="24" t="n">
        <v>225.26</v>
      </c>
      <c r="I148" s="24" t="n">
        <v>225.26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2"/>
    </row>
    <row collapsed="false" customFormat="false" customHeight="false" hidden="false" ht="12.1" outlineLevel="0" r="149">
      <c r="A149" s="21" t="n">
        <v>44382</v>
      </c>
      <c r="B149" s="22" t="s">
        <v>209</v>
      </c>
      <c r="C149" s="22" t="s">
        <v>78</v>
      </c>
      <c r="D149" s="22" t="s">
        <v>209</v>
      </c>
      <c r="E149" s="22" t="s">
        <v>209</v>
      </c>
      <c r="F149" s="22" t="s">
        <v>20</v>
      </c>
      <c r="G149" s="23" t="n">
        <v>2</v>
      </c>
      <c r="H149" s="24" t="n">
        <v>5980.14</v>
      </c>
      <c r="I149" s="24" t="n">
        <v>11960.28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0" t="n">
        <v>44382.512233796</v>
      </c>
      <c r="B150" s="2" t="s">
        <v>28</v>
      </c>
      <c r="C150" s="2" t="s">
        <v>212</v>
      </c>
      <c r="D150" s="2" t="s">
        <v>166</v>
      </c>
      <c r="E150" s="2" t="s">
        <v>18</v>
      </c>
      <c r="F150" s="2" t="s">
        <v>20</v>
      </c>
      <c r="G150" s="7" t="n">
        <v>30</v>
      </c>
      <c r="H150" s="6" t="n">
        <v>288.97666666667</v>
      </c>
      <c r="I150" s="6" t="n">
        <v>-8669.3</v>
      </c>
      <c r="J150" s="6" t="n">
        <v>0</v>
      </c>
      <c r="K150" s="6" t="n">
        <v>-5.2</v>
      </c>
      <c r="L150" s="6" t="n">
        <v>-0.78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44382.513715278</v>
      </c>
      <c r="B151" s="2" t="s">
        <v>22</v>
      </c>
      <c r="C151" s="2" t="s">
        <v>213</v>
      </c>
      <c r="D151" s="2" t="s">
        <v>166</v>
      </c>
      <c r="E151" s="2" t="s">
        <v>18</v>
      </c>
      <c r="F151" s="2" t="s">
        <v>20</v>
      </c>
      <c r="G151" s="7" t="n">
        <v>10</v>
      </c>
      <c r="H151" s="6" t="n">
        <v>281.2</v>
      </c>
      <c r="I151" s="6" t="n">
        <v>-2812</v>
      </c>
      <c r="J151" s="6" t="n">
        <v>0</v>
      </c>
      <c r="K151" s="6" t="n">
        <v>-1.69</v>
      </c>
      <c r="L151" s="6" t="n">
        <v>-0.26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44383</v>
      </c>
      <c r="B152" s="22" t="s">
        <v>209</v>
      </c>
      <c r="C152" s="22" t="s">
        <v>78</v>
      </c>
      <c r="D152" s="22" t="s">
        <v>209</v>
      </c>
      <c r="E152" s="22" t="s">
        <v>209</v>
      </c>
      <c r="F152" s="22" t="s">
        <v>20</v>
      </c>
      <c r="G152" s="23" t="n">
        <v>1</v>
      </c>
      <c r="H152" s="24" t="n">
        <v>995.43</v>
      </c>
      <c r="I152" s="24" t="n">
        <v>995.43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33" t="n">
        <v>44383.419027778</v>
      </c>
      <c r="B153" s="34" t="s">
        <v>182</v>
      </c>
      <c r="C153" s="34" t="s">
        <v>234</v>
      </c>
      <c r="D153" s="34" t="s">
        <v>168</v>
      </c>
      <c r="E153" s="34" t="s">
        <v>18</v>
      </c>
      <c r="F153" s="34" t="s">
        <v>20</v>
      </c>
      <c r="G153" s="35" t="n">
        <v>-40</v>
      </c>
      <c r="H153" s="36" t="n">
        <v>151.18</v>
      </c>
      <c r="I153" s="36" t="n">
        <v>6047.2</v>
      </c>
      <c r="J153" s="36" t="n">
        <v>0</v>
      </c>
      <c r="K153" s="36" t="n">
        <v>-3.63</v>
      </c>
      <c r="L153" s="36" t="n">
        <v>-0.56</v>
      </c>
      <c r="M153" s="6" t="s">
        <f>=I153+J153+K153+L153</f>
      </c>
      <c r="N153" s="34"/>
    </row>
    <row collapsed="false" customFormat="false" customHeight="false" hidden="false" ht="12.1" outlineLevel="0" r="154">
      <c r="A154" s="20" t="n">
        <v>44383.419861111</v>
      </c>
      <c r="B154" s="2" t="s">
        <v>28</v>
      </c>
      <c r="C154" s="2" t="s">
        <v>212</v>
      </c>
      <c r="D154" s="2" t="s">
        <v>166</v>
      </c>
      <c r="E154" s="2" t="s">
        <v>18</v>
      </c>
      <c r="F154" s="2" t="s">
        <v>20</v>
      </c>
      <c r="G154" s="7" t="n">
        <v>20</v>
      </c>
      <c r="H154" s="6" t="n">
        <v>292.1</v>
      </c>
      <c r="I154" s="6" t="n">
        <v>-5842</v>
      </c>
      <c r="J154" s="6" t="n">
        <v>0</v>
      </c>
      <c r="K154" s="6" t="n">
        <v>-3.5</v>
      </c>
      <c r="L154" s="6" t="n">
        <v>-0.54</v>
      </c>
      <c r="M154" s="6" t="s">
        <f>=I154+J154+K154+L154</f>
      </c>
      <c r="N154" s="2"/>
    </row>
    <row collapsed="false" customFormat="false" customHeight="false" hidden="false" ht="12.1" outlineLevel="0" r="155">
      <c r="A155" s="21" t="n">
        <v>44384</v>
      </c>
      <c r="B155" s="22" t="s">
        <v>209</v>
      </c>
      <c r="C155" s="22" t="s">
        <v>78</v>
      </c>
      <c r="D155" s="22" t="s">
        <v>209</v>
      </c>
      <c r="E155" s="22" t="s">
        <v>209</v>
      </c>
      <c r="F155" s="22" t="s">
        <v>20</v>
      </c>
      <c r="G155" s="23" t="n">
        <v>4</v>
      </c>
      <c r="H155" s="24" t="n">
        <v>307.1075</v>
      </c>
      <c r="I155" s="24" t="n">
        <v>1228.43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1" t="n">
        <v>44384</v>
      </c>
      <c r="B156" s="22" t="s">
        <v>237</v>
      </c>
      <c r="C156" s="22" t="s">
        <v>239</v>
      </c>
      <c r="D156" s="22" t="s">
        <v>237</v>
      </c>
      <c r="E156" s="22" t="s">
        <v>237</v>
      </c>
      <c r="F156" s="22" t="s">
        <v>20</v>
      </c>
      <c r="G156" s="23" t="n">
        <v>1</v>
      </c>
      <c r="H156" s="24" t="n">
        <v>220.77</v>
      </c>
      <c r="I156" s="24" t="n">
        <v>220.77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0" t="n">
        <v>44384.457395833</v>
      </c>
      <c r="B157" s="2" t="s">
        <v>34</v>
      </c>
      <c r="C157" s="2" t="s">
        <v>231</v>
      </c>
      <c r="D157" s="2" t="s">
        <v>166</v>
      </c>
      <c r="E157" s="2" t="s">
        <v>18</v>
      </c>
      <c r="F157" s="2" t="s">
        <v>20</v>
      </c>
      <c r="G157" s="7" t="n">
        <v>10</v>
      </c>
      <c r="H157" s="6" t="n">
        <v>223.4</v>
      </c>
      <c r="I157" s="6" t="n">
        <v>-2234</v>
      </c>
      <c r="J157" s="6" t="n">
        <v>0</v>
      </c>
      <c r="K157" s="6" t="n">
        <v>-1.34</v>
      </c>
      <c r="L157" s="6" t="n">
        <v>-0.21</v>
      </c>
      <c r="M157" s="6" t="s">
        <f>=I157+J157+K157+L157</f>
      </c>
      <c r="N157" s="2"/>
    </row>
    <row collapsed="false" customFormat="false" customHeight="false" hidden="false" ht="12.1" outlineLevel="0" r="158">
      <c r="A158" s="21" t="n">
        <v>44385</v>
      </c>
      <c r="B158" s="22" t="s">
        <v>209</v>
      </c>
      <c r="C158" s="22" t="s">
        <v>78</v>
      </c>
      <c r="D158" s="22" t="s">
        <v>209</v>
      </c>
      <c r="E158" s="22" t="s">
        <v>209</v>
      </c>
      <c r="F158" s="22" t="s">
        <v>20</v>
      </c>
      <c r="G158" s="23" t="n">
        <v>3</v>
      </c>
      <c r="H158" s="24" t="n">
        <v>367.13666666667</v>
      </c>
      <c r="I158" s="24" t="n">
        <v>1101.41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44386</v>
      </c>
      <c r="B159" s="22" t="s">
        <v>209</v>
      </c>
      <c r="C159" s="22" t="s">
        <v>78</v>
      </c>
      <c r="D159" s="22" t="s">
        <v>209</v>
      </c>
      <c r="E159" s="22" t="s">
        <v>209</v>
      </c>
      <c r="F159" s="22" t="s">
        <v>20</v>
      </c>
      <c r="G159" s="23" t="n">
        <v>3</v>
      </c>
      <c r="H159" s="24" t="n">
        <v>193.10333333333</v>
      </c>
      <c r="I159" s="24" t="n">
        <v>579.31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1" t="n">
        <v>44386</v>
      </c>
      <c r="B160" s="22" t="s">
        <v>237</v>
      </c>
      <c r="C160" s="22" t="s">
        <v>240</v>
      </c>
      <c r="D160" s="22" t="s">
        <v>237</v>
      </c>
      <c r="E160" s="22" t="s">
        <v>237</v>
      </c>
      <c r="F160" s="22" t="s">
        <v>20</v>
      </c>
      <c r="G160" s="23" t="n">
        <v>1</v>
      </c>
      <c r="H160" s="24" t="n">
        <v>335.5</v>
      </c>
      <c r="I160" s="24" t="n">
        <v>335.5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1" t="n">
        <v>44389</v>
      </c>
      <c r="B161" s="22" t="s">
        <v>209</v>
      </c>
      <c r="C161" s="22" t="s">
        <v>78</v>
      </c>
      <c r="D161" s="22" t="s">
        <v>209</v>
      </c>
      <c r="E161" s="22" t="s">
        <v>209</v>
      </c>
      <c r="F161" s="22" t="s">
        <v>20</v>
      </c>
      <c r="G161" s="23" t="n">
        <v>3</v>
      </c>
      <c r="H161" s="24" t="n">
        <v>472.60333333333</v>
      </c>
      <c r="I161" s="24" t="n">
        <v>1417.81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2"/>
    </row>
    <row collapsed="false" customFormat="false" customHeight="false" hidden="false" ht="12.1" outlineLevel="0" r="162">
      <c r="A162" s="21" t="n">
        <v>44390</v>
      </c>
      <c r="B162" s="22" t="s">
        <v>209</v>
      </c>
      <c r="C162" s="22" t="s">
        <v>78</v>
      </c>
      <c r="D162" s="22" t="s">
        <v>209</v>
      </c>
      <c r="E162" s="22" t="s">
        <v>209</v>
      </c>
      <c r="F162" s="22" t="s">
        <v>20</v>
      </c>
      <c r="G162" s="23" t="n">
        <v>3</v>
      </c>
      <c r="H162" s="24" t="n">
        <v>550.86333333333</v>
      </c>
      <c r="I162" s="24" t="n">
        <v>1652.59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44391</v>
      </c>
      <c r="B163" s="22" t="s">
        <v>209</v>
      </c>
      <c r="C163" s="22" t="s">
        <v>78</v>
      </c>
      <c r="D163" s="22" t="s">
        <v>209</v>
      </c>
      <c r="E163" s="22" t="s">
        <v>209</v>
      </c>
      <c r="F163" s="22" t="s">
        <v>20</v>
      </c>
      <c r="G163" s="23" t="n">
        <v>2</v>
      </c>
      <c r="H163" s="24" t="n">
        <v>446.27</v>
      </c>
      <c r="I163" s="24" t="n">
        <v>892.54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44392</v>
      </c>
      <c r="B164" s="22" t="s">
        <v>209</v>
      </c>
      <c r="C164" s="22" t="s">
        <v>78</v>
      </c>
      <c r="D164" s="22" t="s">
        <v>209</v>
      </c>
      <c r="E164" s="22" t="s">
        <v>209</v>
      </c>
      <c r="F164" s="22" t="s">
        <v>20</v>
      </c>
      <c r="G164" s="23" t="n">
        <v>3</v>
      </c>
      <c r="H164" s="24" t="n">
        <v>3878.83</v>
      </c>
      <c r="I164" s="24" t="n">
        <v>11636.49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44392.4403125</v>
      </c>
      <c r="B165" s="2" t="s">
        <v>28</v>
      </c>
      <c r="C165" s="2" t="s">
        <v>212</v>
      </c>
      <c r="D165" s="2" t="s">
        <v>166</v>
      </c>
      <c r="E165" s="2" t="s">
        <v>18</v>
      </c>
      <c r="F165" s="2" t="s">
        <v>20</v>
      </c>
      <c r="G165" s="7" t="n">
        <v>20</v>
      </c>
      <c r="H165" s="6" t="n">
        <v>283.95</v>
      </c>
      <c r="I165" s="6" t="n">
        <v>-5679</v>
      </c>
      <c r="J165" s="6" t="n">
        <v>0</v>
      </c>
      <c r="K165" s="6" t="n">
        <v>-3.41</v>
      </c>
      <c r="L165" s="6" t="n">
        <v>-0.52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44392.575219907</v>
      </c>
      <c r="B166" s="2" t="s">
        <v>37</v>
      </c>
      <c r="C166" s="2" t="s">
        <v>210</v>
      </c>
      <c r="D166" s="2" t="s">
        <v>166</v>
      </c>
      <c r="E166" s="2" t="s">
        <v>18</v>
      </c>
      <c r="F166" s="2" t="s">
        <v>20</v>
      </c>
      <c r="G166" s="7" t="n">
        <v>2</v>
      </c>
      <c r="H166" s="6" t="n">
        <v>5393.5</v>
      </c>
      <c r="I166" s="6" t="n">
        <v>-10787</v>
      </c>
      <c r="J166" s="6" t="n">
        <v>0</v>
      </c>
      <c r="K166" s="6" t="n">
        <v>-6.47</v>
      </c>
      <c r="L166" s="6" t="n">
        <v>-1.01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44392.587685185</v>
      </c>
      <c r="B167" s="2" t="s">
        <v>54</v>
      </c>
      <c r="C167" s="2" t="s">
        <v>229</v>
      </c>
      <c r="D167" s="2" t="s">
        <v>166</v>
      </c>
      <c r="E167" s="2" t="s">
        <v>18</v>
      </c>
      <c r="F167" s="2" t="s">
        <v>20</v>
      </c>
      <c r="G167" s="7" t="n">
        <v>2</v>
      </c>
      <c r="H167" s="6" t="n">
        <v>472.3</v>
      </c>
      <c r="I167" s="6" t="n">
        <v>-944.6</v>
      </c>
      <c r="J167" s="6" t="n">
        <v>0</v>
      </c>
      <c r="K167" s="6" t="n">
        <v>-0.57</v>
      </c>
      <c r="L167" s="6" t="n">
        <v>-0.09</v>
      </c>
      <c r="M167" s="6" t="s">
        <f>=I167+J167+K167+L167</f>
      </c>
      <c r="N167" s="2"/>
    </row>
    <row collapsed="false" customFormat="false" customHeight="false" hidden="false" ht="12.1" outlineLevel="0" r="168">
      <c r="A168" s="21" t="n">
        <v>44393</v>
      </c>
      <c r="B168" s="22" t="s">
        <v>209</v>
      </c>
      <c r="C168" s="22" t="s">
        <v>78</v>
      </c>
      <c r="D168" s="22" t="s">
        <v>209</v>
      </c>
      <c r="E168" s="22" t="s">
        <v>209</v>
      </c>
      <c r="F168" s="22" t="s">
        <v>20</v>
      </c>
      <c r="G168" s="23" t="n">
        <v>2</v>
      </c>
      <c r="H168" s="24" t="n">
        <v>615.61</v>
      </c>
      <c r="I168" s="24" t="n">
        <v>1231.22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1" t="n">
        <v>44396</v>
      </c>
      <c r="B169" s="22" t="s">
        <v>209</v>
      </c>
      <c r="C169" s="22" t="s">
        <v>78</v>
      </c>
      <c r="D169" s="22" t="s">
        <v>209</v>
      </c>
      <c r="E169" s="22" t="s">
        <v>209</v>
      </c>
      <c r="F169" s="22" t="s">
        <v>20</v>
      </c>
      <c r="G169" s="23" t="n">
        <v>3</v>
      </c>
      <c r="H169" s="24" t="n">
        <v>684.49</v>
      </c>
      <c r="I169" s="24" t="n">
        <v>2053.47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44397</v>
      </c>
      <c r="B170" s="22" t="s">
        <v>209</v>
      </c>
      <c r="C170" s="22" t="s">
        <v>78</v>
      </c>
      <c r="D170" s="22" t="s">
        <v>209</v>
      </c>
      <c r="E170" s="22" t="s">
        <v>209</v>
      </c>
      <c r="F170" s="22" t="s">
        <v>20</v>
      </c>
      <c r="G170" s="23" t="n">
        <v>3</v>
      </c>
      <c r="H170" s="24" t="n">
        <v>8717.4633333333</v>
      </c>
      <c r="I170" s="24" t="n">
        <v>26152.39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44397</v>
      </c>
      <c r="B171" s="22" t="s">
        <v>237</v>
      </c>
      <c r="C171" s="22" t="s">
        <v>241</v>
      </c>
      <c r="D171" s="22" t="s">
        <v>237</v>
      </c>
      <c r="E171" s="22" t="s">
        <v>237</v>
      </c>
      <c r="F171" s="22" t="s">
        <v>20</v>
      </c>
      <c r="G171" s="23" t="n">
        <v>1</v>
      </c>
      <c r="H171" s="24" t="n">
        <v>365</v>
      </c>
      <c r="I171" s="24" t="n">
        <v>365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44398</v>
      </c>
      <c r="B172" s="22" t="s">
        <v>209</v>
      </c>
      <c r="C172" s="22" t="s">
        <v>78</v>
      </c>
      <c r="D172" s="22" t="s">
        <v>209</v>
      </c>
      <c r="E172" s="22" t="s">
        <v>209</v>
      </c>
      <c r="F172" s="22" t="s">
        <v>20</v>
      </c>
      <c r="G172" s="23" t="n">
        <v>3</v>
      </c>
      <c r="H172" s="24" t="n">
        <v>8669.3666666667</v>
      </c>
      <c r="I172" s="24" t="n">
        <v>26008.1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0" t="n">
        <v>44398.475787037</v>
      </c>
      <c r="B173" s="2" t="s">
        <v>172</v>
      </c>
      <c r="C173" s="2" t="s">
        <v>216</v>
      </c>
      <c r="D173" s="2" t="s">
        <v>166</v>
      </c>
      <c r="E173" s="2" t="s">
        <v>18</v>
      </c>
      <c r="F173" s="2" t="s">
        <v>20</v>
      </c>
      <c r="G173" s="7" t="n">
        <v>100</v>
      </c>
      <c r="H173" s="6" t="n">
        <v>38.27</v>
      </c>
      <c r="I173" s="6" t="n">
        <v>-3827</v>
      </c>
      <c r="J173" s="6" t="n">
        <v>0</v>
      </c>
      <c r="K173" s="6" t="n">
        <v>-2.3</v>
      </c>
      <c r="L173" s="6" t="n">
        <v>-0.35</v>
      </c>
      <c r="M173" s="6" t="s">
        <f>=I173+J173+K173+L173</f>
      </c>
      <c r="N173" s="2"/>
    </row>
    <row collapsed="false" customFormat="false" customHeight="false" hidden="false" ht="12.1" outlineLevel="0" r="174">
      <c r="A174" s="21" t="n">
        <v>44399</v>
      </c>
      <c r="B174" s="22" t="s">
        <v>209</v>
      </c>
      <c r="C174" s="22" t="s">
        <v>78</v>
      </c>
      <c r="D174" s="22" t="s">
        <v>209</v>
      </c>
      <c r="E174" s="22" t="s">
        <v>209</v>
      </c>
      <c r="F174" s="22" t="s">
        <v>20</v>
      </c>
      <c r="G174" s="23" t="n">
        <v>3</v>
      </c>
      <c r="H174" s="24" t="n">
        <v>6367.7233333333</v>
      </c>
      <c r="I174" s="24" t="n">
        <v>19103.17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44400</v>
      </c>
      <c r="B175" s="22" t="s">
        <v>209</v>
      </c>
      <c r="C175" s="22" t="s">
        <v>78</v>
      </c>
      <c r="D175" s="22" t="s">
        <v>209</v>
      </c>
      <c r="E175" s="22" t="s">
        <v>209</v>
      </c>
      <c r="F175" s="22" t="s">
        <v>20</v>
      </c>
      <c r="G175" s="23" t="n">
        <v>1</v>
      </c>
      <c r="H175" s="24" t="n">
        <v>445.48</v>
      </c>
      <c r="I175" s="24" t="n">
        <v>445.48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44403</v>
      </c>
      <c r="B176" s="22" t="s">
        <v>209</v>
      </c>
      <c r="C176" s="22" t="s">
        <v>78</v>
      </c>
      <c r="D176" s="22" t="s">
        <v>209</v>
      </c>
      <c r="E176" s="22" t="s">
        <v>209</v>
      </c>
      <c r="F176" s="22" t="s">
        <v>20</v>
      </c>
      <c r="G176" s="23" t="n">
        <v>2</v>
      </c>
      <c r="H176" s="24" t="n">
        <v>692.135</v>
      </c>
      <c r="I176" s="24" t="n">
        <v>1384.27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0" t="n">
        <v>44403.481956019</v>
      </c>
      <c r="B177" s="2" t="s">
        <v>22</v>
      </c>
      <c r="C177" s="2" t="s">
        <v>213</v>
      </c>
      <c r="D177" s="2" t="s">
        <v>166</v>
      </c>
      <c r="E177" s="2" t="s">
        <v>18</v>
      </c>
      <c r="F177" s="2" t="s">
        <v>20</v>
      </c>
      <c r="G177" s="7" t="n">
        <v>10</v>
      </c>
      <c r="H177" s="6" t="n">
        <v>276.91</v>
      </c>
      <c r="I177" s="6" t="n">
        <v>-2769.1</v>
      </c>
      <c r="J177" s="6" t="n">
        <v>0</v>
      </c>
      <c r="K177" s="6" t="n">
        <v>-1.66</v>
      </c>
      <c r="L177" s="6" t="n">
        <v>-0.26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44403.482025463</v>
      </c>
      <c r="B178" s="2" t="s">
        <v>28</v>
      </c>
      <c r="C178" s="2" t="s">
        <v>212</v>
      </c>
      <c r="D178" s="2" t="s">
        <v>166</v>
      </c>
      <c r="E178" s="2" t="s">
        <v>18</v>
      </c>
      <c r="F178" s="2" t="s">
        <v>20</v>
      </c>
      <c r="G178" s="7" t="n">
        <v>10</v>
      </c>
      <c r="H178" s="6" t="n">
        <v>277.53</v>
      </c>
      <c r="I178" s="6" t="n">
        <v>-2775.3</v>
      </c>
      <c r="J178" s="6" t="n">
        <v>0</v>
      </c>
      <c r="K178" s="6" t="n">
        <v>-1.67</v>
      </c>
      <c r="L178" s="6" t="n">
        <v>-0.26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44403.484791667</v>
      </c>
      <c r="B179" s="2" t="s">
        <v>25</v>
      </c>
      <c r="C179" s="2" t="s">
        <v>232</v>
      </c>
      <c r="D179" s="2" t="s">
        <v>166</v>
      </c>
      <c r="E179" s="2" t="s">
        <v>18</v>
      </c>
      <c r="F179" s="2" t="s">
        <v>20</v>
      </c>
      <c r="G179" s="7" t="n">
        <v>2</v>
      </c>
      <c r="H179" s="6" t="n">
        <v>6342</v>
      </c>
      <c r="I179" s="6" t="n">
        <v>-12684</v>
      </c>
      <c r="J179" s="6" t="n">
        <v>0</v>
      </c>
      <c r="K179" s="6" t="n">
        <v>-7.61</v>
      </c>
      <c r="L179" s="6" t="n">
        <v>-1.18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44403.485243056</v>
      </c>
      <c r="B180" s="2" t="s">
        <v>37</v>
      </c>
      <c r="C180" s="2" t="s">
        <v>210</v>
      </c>
      <c r="D180" s="2" t="s">
        <v>166</v>
      </c>
      <c r="E180" s="2" t="s">
        <v>18</v>
      </c>
      <c r="F180" s="2" t="s">
        <v>20</v>
      </c>
      <c r="G180" s="7" t="n">
        <v>2</v>
      </c>
      <c r="H180" s="6" t="n">
        <v>5121.75</v>
      </c>
      <c r="I180" s="6" t="n">
        <v>-10243.5</v>
      </c>
      <c r="J180" s="6" t="n">
        <v>0</v>
      </c>
      <c r="K180" s="6" t="n">
        <v>-6.14</v>
      </c>
      <c r="L180" s="6" t="n">
        <v>-0.94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44403.4853125</v>
      </c>
      <c r="B181" s="2" t="s">
        <v>46</v>
      </c>
      <c r="C181" s="2" t="s">
        <v>235</v>
      </c>
      <c r="D181" s="2" t="s">
        <v>166</v>
      </c>
      <c r="E181" s="2" t="s">
        <v>18</v>
      </c>
      <c r="F181" s="2" t="s">
        <v>20</v>
      </c>
      <c r="G181" s="7" t="n">
        <v>1000</v>
      </c>
      <c r="H181" s="6" t="n">
        <v>2.737</v>
      </c>
      <c r="I181" s="6" t="n">
        <v>-2737</v>
      </c>
      <c r="J181" s="6" t="n">
        <v>0</v>
      </c>
      <c r="K181" s="6" t="n">
        <v>-1.64</v>
      </c>
      <c r="L181" s="6" t="n">
        <v>-0.26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44403.497280093</v>
      </c>
      <c r="B182" s="2" t="s">
        <v>43</v>
      </c>
      <c r="C182" s="2" t="s">
        <v>223</v>
      </c>
      <c r="D182" s="2" t="s">
        <v>166</v>
      </c>
      <c r="E182" s="2" t="s">
        <v>18</v>
      </c>
      <c r="F182" s="2" t="s">
        <v>20</v>
      </c>
      <c r="G182" s="7" t="n">
        <v>10000</v>
      </c>
      <c r="H182" s="6" t="n">
        <v>0.2363</v>
      </c>
      <c r="I182" s="6" t="n">
        <v>-2363</v>
      </c>
      <c r="J182" s="6" t="n">
        <v>0</v>
      </c>
      <c r="K182" s="6" t="n">
        <v>-1.42</v>
      </c>
      <c r="L182" s="6" t="n">
        <v>-0.22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44404</v>
      </c>
      <c r="B183" s="22" t="s">
        <v>209</v>
      </c>
      <c r="C183" s="22" t="s">
        <v>78</v>
      </c>
      <c r="D183" s="22" t="s">
        <v>209</v>
      </c>
      <c r="E183" s="22" t="s">
        <v>209</v>
      </c>
      <c r="F183" s="22" t="s">
        <v>20</v>
      </c>
      <c r="G183" s="23" t="n">
        <v>3</v>
      </c>
      <c r="H183" s="24" t="n">
        <v>5390.59</v>
      </c>
      <c r="I183" s="24" t="n">
        <v>16171.77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44405</v>
      </c>
      <c r="B184" s="22" t="s">
        <v>209</v>
      </c>
      <c r="C184" s="22" t="s">
        <v>78</v>
      </c>
      <c r="D184" s="22" t="s">
        <v>209</v>
      </c>
      <c r="E184" s="22" t="s">
        <v>209</v>
      </c>
      <c r="F184" s="22" t="s">
        <v>20</v>
      </c>
      <c r="G184" s="23" t="n">
        <v>3</v>
      </c>
      <c r="H184" s="24" t="n">
        <v>171.67333333333</v>
      </c>
      <c r="I184" s="24" t="n">
        <v>515.02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0" t="n">
        <v>44405.693935185</v>
      </c>
      <c r="B185" s="2" t="s">
        <v>28</v>
      </c>
      <c r="C185" s="2" t="s">
        <v>212</v>
      </c>
      <c r="D185" s="2" t="s">
        <v>166</v>
      </c>
      <c r="E185" s="2" t="s">
        <v>18</v>
      </c>
      <c r="F185" s="2" t="s">
        <v>20</v>
      </c>
      <c r="G185" s="7" t="n">
        <v>70</v>
      </c>
      <c r="H185" s="6" t="n">
        <v>280.03428571429</v>
      </c>
      <c r="I185" s="6" t="n">
        <v>-19602.4</v>
      </c>
      <c r="J185" s="6" t="n">
        <v>0</v>
      </c>
      <c r="K185" s="6" t="n">
        <v>-11.76</v>
      </c>
      <c r="L185" s="6" t="n">
        <v>-1.82</v>
      </c>
      <c r="M185" s="6" t="s">
        <f>=I185+J185+K185+L185</f>
      </c>
      <c r="N185" s="2"/>
    </row>
    <row collapsed="false" customFormat="false" customHeight="false" hidden="false" ht="12.1" outlineLevel="0" r="186">
      <c r="A186" s="20" t="n">
        <v>44405.694965278</v>
      </c>
      <c r="B186" s="2" t="s">
        <v>179</v>
      </c>
      <c r="C186" s="2" t="s">
        <v>228</v>
      </c>
      <c r="D186" s="2" t="s">
        <v>166</v>
      </c>
      <c r="E186" s="2" t="s">
        <v>18</v>
      </c>
      <c r="F186" s="2" t="s">
        <v>20</v>
      </c>
      <c r="G186" s="7" t="n">
        <v>10</v>
      </c>
      <c r="H186" s="6" t="n">
        <v>171.84</v>
      </c>
      <c r="I186" s="6" t="n">
        <v>-1718.4</v>
      </c>
      <c r="J186" s="6" t="n">
        <v>0</v>
      </c>
      <c r="K186" s="6" t="n">
        <v>-1.03</v>
      </c>
      <c r="L186" s="6" t="n">
        <v>-0.16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44405.698553241</v>
      </c>
      <c r="B187" s="2" t="s">
        <v>37</v>
      </c>
      <c r="C187" s="2" t="s">
        <v>210</v>
      </c>
      <c r="D187" s="2" t="s">
        <v>166</v>
      </c>
      <c r="E187" s="2" t="s">
        <v>18</v>
      </c>
      <c r="F187" s="2" t="s">
        <v>20</v>
      </c>
      <c r="G187" s="7" t="n">
        <v>1</v>
      </c>
      <c r="H187" s="6" t="n">
        <v>5264.5</v>
      </c>
      <c r="I187" s="6" t="n">
        <v>-5264.5</v>
      </c>
      <c r="J187" s="6" t="n">
        <v>0</v>
      </c>
      <c r="K187" s="6" t="n">
        <v>-3.16</v>
      </c>
      <c r="L187" s="6" t="n">
        <v>-0.49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44405.699166667</v>
      </c>
      <c r="B188" s="2" t="s">
        <v>176</v>
      </c>
      <c r="C188" s="2" t="s">
        <v>220</v>
      </c>
      <c r="D188" s="2" t="s">
        <v>166</v>
      </c>
      <c r="E188" s="2" t="s">
        <v>18</v>
      </c>
      <c r="F188" s="2" t="s">
        <v>20</v>
      </c>
      <c r="G188" s="7" t="n">
        <v>1</v>
      </c>
      <c r="H188" s="6" t="n">
        <v>762.4</v>
      </c>
      <c r="I188" s="6" t="n">
        <v>-762.4</v>
      </c>
      <c r="J188" s="6" t="n">
        <v>0</v>
      </c>
      <c r="K188" s="6" t="n">
        <v>-0.46</v>
      </c>
      <c r="L188" s="6" t="n">
        <v>-0.07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44405.699884259</v>
      </c>
      <c r="B189" s="2" t="s">
        <v>17</v>
      </c>
      <c r="C189" s="2" t="s">
        <v>211</v>
      </c>
      <c r="D189" s="2" t="s">
        <v>166</v>
      </c>
      <c r="E189" s="2" t="s">
        <v>18</v>
      </c>
      <c r="F189" s="2" t="s">
        <v>20</v>
      </c>
      <c r="G189" s="7" t="n">
        <v>1</v>
      </c>
      <c r="H189" s="6" t="n">
        <v>4657</v>
      </c>
      <c r="I189" s="6" t="n">
        <v>-4657</v>
      </c>
      <c r="J189" s="6" t="n">
        <v>0</v>
      </c>
      <c r="K189" s="6" t="n">
        <v>-2.79</v>
      </c>
      <c r="L189" s="6" t="n">
        <v>-0.43</v>
      </c>
      <c r="M189" s="6" t="s">
        <f>=I189+J189+K189+L189</f>
      </c>
      <c r="N189" s="2"/>
    </row>
    <row collapsed="false" customFormat="false" customHeight="false" hidden="false" ht="12.1" outlineLevel="0" r="190">
      <c r="A190" s="20" t="n">
        <v>44405.700949074</v>
      </c>
      <c r="B190" s="2" t="s">
        <v>54</v>
      </c>
      <c r="C190" s="2" t="s">
        <v>229</v>
      </c>
      <c r="D190" s="2" t="s">
        <v>166</v>
      </c>
      <c r="E190" s="2" t="s">
        <v>18</v>
      </c>
      <c r="F190" s="2" t="s">
        <v>20</v>
      </c>
      <c r="G190" s="7" t="n">
        <v>2</v>
      </c>
      <c r="H190" s="6" t="n">
        <v>457.2</v>
      </c>
      <c r="I190" s="6" t="n">
        <v>-914.4</v>
      </c>
      <c r="J190" s="6" t="n">
        <v>0</v>
      </c>
      <c r="K190" s="6" t="n">
        <v>-0.56</v>
      </c>
      <c r="L190" s="6" t="n">
        <v>-0.08</v>
      </c>
      <c r="M190" s="6" t="s">
        <f>=I190+J190+K190+L190</f>
      </c>
      <c r="N190" s="2"/>
    </row>
    <row collapsed="false" customFormat="false" customHeight="false" hidden="false" ht="12.1" outlineLevel="0" r="191">
      <c r="A191" s="20" t="n">
        <v>44405.712777778</v>
      </c>
      <c r="B191" s="2" t="s">
        <v>46</v>
      </c>
      <c r="C191" s="2" t="s">
        <v>235</v>
      </c>
      <c r="D191" s="2" t="s">
        <v>166</v>
      </c>
      <c r="E191" s="2" t="s">
        <v>18</v>
      </c>
      <c r="F191" s="2" t="s">
        <v>20</v>
      </c>
      <c r="G191" s="7" t="n">
        <v>2000</v>
      </c>
      <c r="H191" s="6" t="n">
        <v>2.7705</v>
      </c>
      <c r="I191" s="6" t="n">
        <v>-5541</v>
      </c>
      <c r="J191" s="6" t="n">
        <v>0</v>
      </c>
      <c r="K191" s="6" t="n">
        <v>-3.32</v>
      </c>
      <c r="L191" s="6" t="n">
        <v>-0.52</v>
      </c>
      <c r="M191" s="6" t="s">
        <f>=I191+J191+K191+L191</f>
      </c>
      <c r="N191" s="2"/>
    </row>
    <row collapsed="false" customFormat="false" customHeight="false" hidden="false" ht="12.1" outlineLevel="0" r="192">
      <c r="A192" s="20" t="n">
        <v>44405.717905093</v>
      </c>
      <c r="B192" s="2" t="s">
        <v>43</v>
      </c>
      <c r="C192" s="2" t="s">
        <v>223</v>
      </c>
      <c r="D192" s="2" t="s">
        <v>166</v>
      </c>
      <c r="E192" s="2" t="s">
        <v>18</v>
      </c>
      <c r="F192" s="2" t="s">
        <v>20</v>
      </c>
      <c r="G192" s="7" t="n">
        <v>10000</v>
      </c>
      <c r="H192" s="6" t="n">
        <v>0.2432</v>
      </c>
      <c r="I192" s="6" t="n">
        <v>-2432</v>
      </c>
      <c r="J192" s="6" t="n">
        <v>0</v>
      </c>
      <c r="K192" s="6" t="n">
        <v>-1.46</v>
      </c>
      <c r="L192" s="6" t="n">
        <v>-0.23</v>
      </c>
      <c r="M192" s="6" t="s">
        <f>=I192+J192+K192+L192</f>
      </c>
      <c r="N192" s="2"/>
    </row>
    <row collapsed="false" customFormat="false" customHeight="false" hidden="false" ht="12.1" outlineLevel="0" r="193">
      <c r="A193" s="21" t="n">
        <v>44406</v>
      </c>
      <c r="B193" s="22" t="s">
        <v>209</v>
      </c>
      <c r="C193" s="22" t="s">
        <v>78</v>
      </c>
      <c r="D193" s="22" t="s">
        <v>209</v>
      </c>
      <c r="E193" s="22" t="s">
        <v>209</v>
      </c>
      <c r="F193" s="22" t="s">
        <v>20</v>
      </c>
      <c r="G193" s="23" t="n">
        <v>4</v>
      </c>
      <c r="H193" s="24" t="n">
        <v>1243.17</v>
      </c>
      <c r="I193" s="24" t="n">
        <v>4972.68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0" t="n">
        <v>44406.450821759</v>
      </c>
      <c r="B194" s="2" t="s">
        <v>54</v>
      </c>
      <c r="C194" s="2" t="s">
        <v>229</v>
      </c>
      <c r="D194" s="2" t="s">
        <v>166</v>
      </c>
      <c r="E194" s="2" t="s">
        <v>18</v>
      </c>
      <c r="F194" s="2" t="s">
        <v>20</v>
      </c>
      <c r="G194" s="7" t="n">
        <v>2</v>
      </c>
      <c r="H194" s="6" t="n">
        <v>463.8</v>
      </c>
      <c r="I194" s="6" t="n">
        <v>-927.6</v>
      </c>
      <c r="J194" s="6" t="n">
        <v>0</v>
      </c>
      <c r="K194" s="6" t="n">
        <v>-0.56</v>
      </c>
      <c r="L194" s="6" t="n">
        <v>-0.08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44406.452083333</v>
      </c>
      <c r="B195" s="2" t="s">
        <v>172</v>
      </c>
      <c r="C195" s="2" t="s">
        <v>216</v>
      </c>
      <c r="D195" s="2" t="s">
        <v>166</v>
      </c>
      <c r="E195" s="2" t="s">
        <v>18</v>
      </c>
      <c r="F195" s="2" t="s">
        <v>20</v>
      </c>
      <c r="G195" s="7" t="n">
        <v>100</v>
      </c>
      <c r="H195" s="6" t="n">
        <v>38.175</v>
      </c>
      <c r="I195" s="6" t="n">
        <v>-3817.5</v>
      </c>
      <c r="J195" s="6" t="n">
        <v>0</v>
      </c>
      <c r="K195" s="6" t="n">
        <v>-2.29</v>
      </c>
      <c r="L195" s="6" t="n">
        <v>-0.35</v>
      </c>
      <c r="M195" s="6" t="s">
        <f>=I195+J195+K195+L195</f>
      </c>
      <c r="N195" s="2"/>
    </row>
    <row collapsed="false" customFormat="false" customHeight="false" hidden="false" ht="12.1" outlineLevel="0" r="196">
      <c r="A196" s="20" t="n">
        <v>44406.452118056</v>
      </c>
      <c r="B196" s="2" t="s">
        <v>43</v>
      </c>
      <c r="C196" s="2" t="s">
        <v>223</v>
      </c>
      <c r="D196" s="2" t="s">
        <v>166</v>
      </c>
      <c r="E196" s="2" t="s">
        <v>18</v>
      </c>
      <c r="F196" s="2" t="s">
        <v>20</v>
      </c>
      <c r="G196" s="7" t="n">
        <v>10000</v>
      </c>
      <c r="H196" s="6" t="n">
        <v>0.2441</v>
      </c>
      <c r="I196" s="6" t="n">
        <v>-2441</v>
      </c>
      <c r="J196" s="6" t="n">
        <v>0</v>
      </c>
      <c r="K196" s="6" t="n">
        <v>-1.46</v>
      </c>
      <c r="L196" s="6" t="n">
        <v>-0.23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44406.454050926</v>
      </c>
      <c r="B197" s="2" t="s">
        <v>22</v>
      </c>
      <c r="C197" s="2" t="s">
        <v>213</v>
      </c>
      <c r="D197" s="2" t="s">
        <v>166</v>
      </c>
      <c r="E197" s="2" t="s">
        <v>18</v>
      </c>
      <c r="F197" s="2" t="s">
        <v>20</v>
      </c>
      <c r="G197" s="7" t="n">
        <v>10</v>
      </c>
      <c r="H197" s="6" t="n">
        <v>284.35</v>
      </c>
      <c r="I197" s="6" t="n">
        <v>-2843.5</v>
      </c>
      <c r="J197" s="6" t="n">
        <v>0</v>
      </c>
      <c r="K197" s="6" t="n">
        <v>-1.71</v>
      </c>
      <c r="L197" s="6" t="n">
        <v>-0.26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44406.454155093</v>
      </c>
      <c r="B198" s="2" t="s">
        <v>176</v>
      </c>
      <c r="C198" s="2" t="s">
        <v>220</v>
      </c>
      <c r="D198" s="2" t="s">
        <v>166</v>
      </c>
      <c r="E198" s="2" t="s">
        <v>18</v>
      </c>
      <c r="F198" s="2" t="s">
        <v>20</v>
      </c>
      <c r="G198" s="7" t="n">
        <v>1</v>
      </c>
      <c r="H198" s="6" t="n">
        <v>772.6</v>
      </c>
      <c r="I198" s="6" t="n">
        <v>-772.6</v>
      </c>
      <c r="J198" s="6" t="n">
        <v>0</v>
      </c>
      <c r="K198" s="6" t="n">
        <v>-0.46</v>
      </c>
      <c r="L198" s="6" t="n">
        <v>-0.07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44406.454814815</v>
      </c>
      <c r="B199" s="2" t="s">
        <v>17</v>
      </c>
      <c r="C199" s="2" t="s">
        <v>211</v>
      </c>
      <c r="D199" s="2" t="s">
        <v>166</v>
      </c>
      <c r="E199" s="2" t="s">
        <v>18</v>
      </c>
      <c r="F199" s="2" t="s">
        <v>20</v>
      </c>
      <c r="G199" s="7" t="n">
        <v>1</v>
      </c>
      <c r="H199" s="6" t="n">
        <v>4675</v>
      </c>
      <c r="I199" s="6" t="n">
        <v>-4675</v>
      </c>
      <c r="J199" s="6" t="n">
        <v>0</v>
      </c>
      <c r="K199" s="6" t="n">
        <v>-2.81</v>
      </c>
      <c r="L199" s="6" t="n">
        <v>-0.43</v>
      </c>
      <c r="M199" s="6" t="s">
        <f>=I199+J199+K199+L199</f>
      </c>
      <c r="N199" s="2"/>
    </row>
    <row collapsed="false" customFormat="false" customHeight="false" hidden="false" ht="12.1" outlineLevel="0" r="200">
      <c r="A200" s="21" t="n">
        <v>44407</v>
      </c>
      <c r="B200" s="22" t="s">
        <v>209</v>
      </c>
      <c r="C200" s="22" t="s">
        <v>78</v>
      </c>
      <c r="D200" s="22" t="s">
        <v>209</v>
      </c>
      <c r="E200" s="22" t="s">
        <v>209</v>
      </c>
      <c r="F200" s="22" t="s">
        <v>20</v>
      </c>
      <c r="G200" s="23" t="n">
        <v>3</v>
      </c>
      <c r="H200" s="24" t="n">
        <v>363.89</v>
      </c>
      <c r="I200" s="24" t="n">
        <v>1091.67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0" t="n">
        <v>44407.689467593</v>
      </c>
      <c r="B201" s="2" t="s">
        <v>25</v>
      </c>
      <c r="C201" s="2" t="s">
        <v>232</v>
      </c>
      <c r="D201" s="2" t="s">
        <v>166</v>
      </c>
      <c r="E201" s="2" t="s">
        <v>18</v>
      </c>
      <c r="F201" s="2" t="s">
        <v>20</v>
      </c>
      <c r="G201" s="7" t="n">
        <v>1</v>
      </c>
      <c r="H201" s="6" t="n">
        <v>6298.5</v>
      </c>
      <c r="I201" s="6" t="n">
        <v>-6298.5</v>
      </c>
      <c r="J201" s="6" t="n">
        <v>0</v>
      </c>
      <c r="K201" s="6" t="n">
        <v>-3.78</v>
      </c>
      <c r="L201" s="6" t="n">
        <v>-0.59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44407.690543981</v>
      </c>
      <c r="B202" s="2" t="s">
        <v>54</v>
      </c>
      <c r="C202" s="2" t="s">
        <v>229</v>
      </c>
      <c r="D202" s="2" t="s">
        <v>166</v>
      </c>
      <c r="E202" s="2" t="s">
        <v>18</v>
      </c>
      <c r="F202" s="2" t="s">
        <v>20</v>
      </c>
      <c r="G202" s="7" t="n">
        <v>1</v>
      </c>
      <c r="H202" s="6" t="n">
        <v>456.5</v>
      </c>
      <c r="I202" s="6" t="n">
        <v>-456.5</v>
      </c>
      <c r="J202" s="6" t="n">
        <v>0</v>
      </c>
      <c r="K202" s="6" t="n">
        <v>-0.27</v>
      </c>
      <c r="L202" s="6" t="n">
        <v>-0.04</v>
      </c>
      <c r="M202" s="6" t="s">
        <f>=I202+J202+K202+L202</f>
      </c>
      <c r="N202" s="2"/>
    </row>
    <row collapsed="false" customFormat="false" customHeight="false" hidden="false" ht="12.1" outlineLevel="0" r="203">
      <c r="A203" s="21" t="n">
        <v>44410</v>
      </c>
      <c r="B203" s="22" t="s">
        <v>209</v>
      </c>
      <c r="C203" s="22" t="s">
        <v>78</v>
      </c>
      <c r="D203" s="22" t="s">
        <v>209</v>
      </c>
      <c r="E203" s="22" t="s">
        <v>209</v>
      </c>
      <c r="F203" s="22" t="s">
        <v>20</v>
      </c>
      <c r="G203" s="23" t="n">
        <v>2</v>
      </c>
      <c r="H203" s="24" t="n">
        <v>5223.665</v>
      </c>
      <c r="I203" s="24" t="n">
        <v>10447.33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44410.864548611</v>
      </c>
      <c r="B204" s="2" t="s">
        <v>25</v>
      </c>
      <c r="C204" s="2" t="s">
        <v>232</v>
      </c>
      <c r="D204" s="2" t="s">
        <v>166</v>
      </c>
      <c r="E204" s="2" t="s">
        <v>18</v>
      </c>
      <c r="F204" s="2" t="s">
        <v>20</v>
      </c>
      <c r="G204" s="7" t="n">
        <v>1</v>
      </c>
      <c r="H204" s="6" t="n">
        <v>6311</v>
      </c>
      <c r="I204" s="6" t="n">
        <v>-6311</v>
      </c>
      <c r="J204" s="6" t="n">
        <v>0</v>
      </c>
      <c r="K204" s="6" t="n">
        <v>-3.79</v>
      </c>
      <c r="L204" s="6" t="n">
        <v>-0.59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44411</v>
      </c>
      <c r="B205" s="22" t="s">
        <v>209</v>
      </c>
      <c r="C205" s="22" t="s">
        <v>78</v>
      </c>
      <c r="D205" s="22" t="s">
        <v>209</v>
      </c>
      <c r="E205" s="22" t="s">
        <v>209</v>
      </c>
      <c r="F205" s="22" t="s">
        <v>20</v>
      </c>
      <c r="G205" s="23" t="n">
        <v>2</v>
      </c>
      <c r="H205" s="24" t="n">
        <v>429.4</v>
      </c>
      <c r="I205" s="24" t="n">
        <v>858.8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44412</v>
      </c>
      <c r="B206" s="22" t="s">
        <v>209</v>
      </c>
      <c r="C206" s="22" t="s">
        <v>78</v>
      </c>
      <c r="D206" s="22" t="s">
        <v>209</v>
      </c>
      <c r="E206" s="22" t="s">
        <v>209</v>
      </c>
      <c r="F206" s="22" t="s">
        <v>20</v>
      </c>
      <c r="G206" s="23" t="n">
        <v>5</v>
      </c>
      <c r="H206" s="24" t="n">
        <v>443.782</v>
      </c>
      <c r="I206" s="24" t="n">
        <v>2218.91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44412.61380787</v>
      </c>
      <c r="B207" s="2" t="s">
        <v>17</v>
      </c>
      <c r="C207" s="2" t="s">
        <v>211</v>
      </c>
      <c r="D207" s="2" t="s">
        <v>166</v>
      </c>
      <c r="E207" s="2" t="s">
        <v>18</v>
      </c>
      <c r="F207" s="2" t="s">
        <v>20</v>
      </c>
      <c r="G207" s="7" t="n">
        <v>1</v>
      </c>
      <c r="H207" s="6" t="n">
        <v>4659</v>
      </c>
      <c r="I207" s="6" t="n">
        <v>-4659</v>
      </c>
      <c r="J207" s="6" t="n">
        <v>0</v>
      </c>
      <c r="K207" s="6" t="n">
        <v>-2.8</v>
      </c>
      <c r="L207" s="6" t="n">
        <v>-0.43</v>
      </c>
      <c r="M207" s="6" t="s">
        <f>=I207+J207+K207+L207</f>
      </c>
      <c r="N207" s="2"/>
    </row>
    <row collapsed="false" customFormat="false" customHeight="false" hidden="false" ht="12.1" outlineLevel="0" r="208">
      <c r="A208" s="21" t="n">
        <v>44413</v>
      </c>
      <c r="B208" s="22" t="s">
        <v>209</v>
      </c>
      <c r="C208" s="22" t="s">
        <v>78</v>
      </c>
      <c r="D208" s="22" t="s">
        <v>209</v>
      </c>
      <c r="E208" s="22" t="s">
        <v>209</v>
      </c>
      <c r="F208" s="22" t="s">
        <v>20</v>
      </c>
      <c r="G208" s="23" t="n">
        <v>3</v>
      </c>
      <c r="H208" s="24" t="n">
        <v>6696.4633333333</v>
      </c>
      <c r="I208" s="24" t="n">
        <v>20089.39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44414</v>
      </c>
      <c r="B209" s="22" t="s">
        <v>209</v>
      </c>
      <c r="C209" s="22" t="s">
        <v>78</v>
      </c>
      <c r="D209" s="22" t="s">
        <v>209</v>
      </c>
      <c r="E209" s="22" t="s">
        <v>209</v>
      </c>
      <c r="F209" s="22" t="s">
        <v>20</v>
      </c>
      <c r="G209" s="23" t="n">
        <v>2</v>
      </c>
      <c r="H209" s="24" t="n">
        <v>396.205</v>
      </c>
      <c r="I209" s="24" t="n">
        <v>792.41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44414.423946759</v>
      </c>
      <c r="B210" s="2" t="s">
        <v>63</v>
      </c>
      <c r="C210" s="2" t="s">
        <v>242</v>
      </c>
      <c r="D210" s="2" t="s">
        <v>166</v>
      </c>
      <c r="E210" s="2" t="s">
        <v>18</v>
      </c>
      <c r="F210" s="2" t="s">
        <v>20</v>
      </c>
      <c r="G210" s="7" t="n">
        <v>8000</v>
      </c>
      <c r="H210" s="6" t="n">
        <v>0.6688</v>
      </c>
      <c r="I210" s="6" t="n">
        <v>-5350.4</v>
      </c>
      <c r="J210" s="6" t="n">
        <v>0</v>
      </c>
      <c r="K210" s="6" t="n">
        <v>-3.21</v>
      </c>
      <c r="L210" s="6" t="n">
        <v>-0.5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44414.424814815</v>
      </c>
      <c r="B211" s="2" t="s">
        <v>183</v>
      </c>
      <c r="C211" s="2" t="s">
        <v>243</v>
      </c>
      <c r="D211" s="2" t="s">
        <v>166</v>
      </c>
      <c r="E211" s="2" t="s">
        <v>18</v>
      </c>
      <c r="F211" s="2" t="s">
        <v>20</v>
      </c>
      <c r="G211" s="7" t="n">
        <v>20</v>
      </c>
      <c r="H211" s="6" t="n">
        <v>316.6</v>
      </c>
      <c r="I211" s="6" t="n">
        <v>-6332</v>
      </c>
      <c r="J211" s="6" t="n">
        <v>0</v>
      </c>
      <c r="K211" s="6" t="n">
        <v>-3.8</v>
      </c>
      <c r="L211" s="6" t="n">
        <v>-0.59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44414.425983796</v>
      </c>
      <c r="B212" s="2" t="s">
        <v>49</v>
      </c>
      <c r="C212" s="2" t="s">
        <v>244</v>
      </c>
      <c r="D212" s="2" t="s">
        <v>166</v>
      </c>
      <c r="E212" s="2" t="s">
        <v>18</v>
      </c>
      <c r="F212" s="2" t="s">
        <v>20</v>
      </c>
      <c r="G212" s="7" t="n">
        <v>1</v>
      </c>
      <c r="H212" s="6" t="n">
        <v>6000</v>
      </c>
      <c r="I212" s="6" t="n">
        <v>-6000</v>
      </c>
      <c r="J212" s="6" t="n">
        <v>0</v>
      </c>
      <c r="K212" s="6" t="n">
        <v>-3.6</v>
      </c>
      <c r="L212" s="6" t="n">
        <v>-0.56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44414.428587963</v>
      </c>
      <c r="B213" s="2" t="s">
        <v>57</v>
      </c>
      <c r="C213" s="2" t="s">
        <v>245</v>
      </c>
      <c r="D213" s="2" t="s">
        <v>166</v>
      </c>
      <c r="E213" s="2" t="s">
        <v>18</v>
      </c>
      <c r="F213" s="2" t="s">
        <v>20</v>
      </c>
      <c r="G213" s="7" t="n">
        <v>200000</v>
      </c>
      <c r="H213" s="6" t="n">
        <v>0.011686</v>
      </c>
      <c r="I213" s="6" t="n">
        <v>-2337.2</v>
      </c>
      <c r="J213" s="6" t="n">
        <v>0</v>
      </c>
      <c r="K213" s="6" t="n">
        <v>-1.4</v>
      </c>
      <c r="L213" s="6" t="n">
        <v>-0.21</v>
      </c>
      <c r="M213" s="6" t="s">
        <f>=I213+J213+K213+L213</f>
      </c>
      <c r="N213" s="2"/>
    </row>
    <row collapsed="false" customFormat="false" customHeight="false" hidden="false" ht="12.1" outlineLevel="0" r="214">
      <c r="A214" s="20" t="n">
        <v>44414.439351852</v>
      </c>
      <c r="B214" s="2" t="s">
        <v>184</v>
      </c>
      <c r="C214" s="2" t="s">
        <v>246</v>
      </c>
      <c r="D214" s="2" t="s">
        <v>166</v>
      </c>
      <c r="E214" s="2" t="s">
        <v>18</v>
      </c>
      <c r="F214" s="2" t="s">
        <v>20</v>
      </c>
      <c r="G214" s="7" t="n">
        <v>1000</v>
      </c>
      <c r="H214" s="6" t="n">
        <v>1.933</v>
      </c>
      <c r="I214" s="6" t="n">
        <v>-1933</v>
      </c>
      <c r="J214" s="6" t="n">
        <v>0</v>
      </c>
      <c r="K214" s="6" t="n">
        <v>-1.16</v>
      </c>
      <c r="L214" s="6" t="n">
        <v>-0.18</v>
      </c>
      <c r="M214" s="6" t="s">
        <f>=I214+J214+K214+L214</f>
      </c>
      <c r="N214" s="2"/>
    </row>
    <row collapsed="false" customFormat="false" customHeight="false" hidden="false" ht="12.1" outlineLevel="0" r="215">
      <c r="A215" s="21" t="n">
        <v>44417</v>
      </c>
      <c r="B215" s="22" t="s">
        <v>209</v>
      </c>
      <c r="C215" s="22" t="s">
        <v>78</v>
      </c>
      <c r="D215" s="22" t="s">
        <v>209</v>
      </c>
      <c r="E215" s="22" t="s">
        <v>209</v>
      </c>
      <c r="F215" s="22" t="s">
        <v>20</v>
      </c>
      <c r="G215" s="23" t="n">
        <v>4</v>
      </c>
      <c r="H215" s="24" t="n">
        <v>1952.0275</v>
      </c>
      <c r="I215" s="24" t="n">
        <v>7808.11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44417.496134259</v>
      </c>
      <c r="B216" s="2" t="s">
        <v>34</v>
      </c>
      <c r="C216" s="2" t="s">
        <v>231</v>
      </c>
      <c r="D216" s="2" t="s">
        <v>166</v>
      </c>
      <c r="E216" s="2" t="s">
        <v>18</v>
      </c>
      <c r="F216" s="2" t="s">
        <v>20</v>
      </c>
      <c r="G216" s="7" t="n">
        <v>10</v>
      </c>
      <c r="H216" s="6" t="n">
        <v>253.58</v>
      </c>
      <c r="I216" s="6" t="n">
        <v>-2535.8</v>
      </c>
      <c r="J216" s="6" t="n">
        <v>0</v>
      </c>
      <c r="K216" s="6" t="n">
        <v>-1.52</v>
      </c>
      <c r="L216" s="6" t="n">
        <v>-0.24</v>
      </c>
      <c r="M216" s="6" t="s">
        <f>=I216+J216+K216+L216</f>
      </c>
      <c r="N216" s="2"/>
    </row>
    <row collapsed="false" customFormat="false" customHeight="false" hidden="false" ht="12.1" outlineLevel="0" r="217">
      <c r="A217" s="21" t="n">
        <v>44418</v>
      </c>
      <c r="B217" s="22" t="s">
        <v>209</v>
      </c>
      <c r="C217" s="22" t="s">
        <v>78</v>
      </c>
      <c r="D217" s="22" t="s">
        <v>209</v>
      </c>
      <c r="E217" s="22" t="s">
        <v>209</v>
      </c>
      <c r="F217" s="22" t="s">
        <v>20</v>
      </c>
      <c r="G217" s="23" t="n">
        <v>1</v>
      </c>
      <c r="H217" s="24" t="n">
        <v>1016.61</v>
      </c>
      <c r="I217" s="24" t="n">
        <v>1016.61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44418.760578704</v>
      </c>
      <c r="B218" s="2" t="s">
        <v>43</v>
      </c>
      <c r="C218" s="2" t="s">
        <v>223</v>
      </c>
      <c r="D218" s="2" t="s">
        <v>166</v>
      </c>
      <c r="E218" s="2" t="s">
        <v>18</v>
      </c>
      <c r="F218" s="2" t="s">
        <v>20</v>
      </c>
      <c r="G218" s="7" t="n">
        <v>10000</v>
      </c>
      <c r="H218" s="6" t="n">
        <v>0.2436</v>
      </c>
      <c r="I218" s="6" t="n">
        <v>-2436</v>
      </c>
      <c r="J218" s="6" t="n">
        <v>0</v>
      </c>
      <c r="K218" s="6" t="n">
        <v>-1.46</v>
      </c>
      <c r="L218" s="6" t="n">
        <v>-0.23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44418.761631944</v>
      </c>
      <c r="B219" s="2" t="s">
        <v>17</v>
      </c>
      <c r="C219" s="2" t="s">
        <v>211</v>
      </c>
      <c r="D219" s="2" t="s">
        <v>166</v>
      </c>
      <c r="E219" s="2" t="s">
        <v>18</v>
      </c>
      <c r="F219" s="2" t="s">
        <v>20</v>
      </c>
      <c r="G219" s="7" t="n">
        <v>1</v>
      </c>
      <c r="H219" s="6" t="n">
        <v>4718</v>
      </c>
      <c r="I219" s="6" t="n">
        <v>-4718</v>
      </c>
      <c r="J219" s="6" t="n">
        <v>0</v>
      </c>
      <c r="K219" s="6" t="n">
        <v>-2.83</v>
      </c>
      <c r="L219" s="6" t="n">
        <v>-0.44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44418.763761574</v>
      </c>
      <c r="B220" s="2" t="s">
        <v>57</v>
      </c>
      <c r="C220" s="2" t="s">
        <v>245</v>
      </c>
      <c r="D220" s="2" t="s">
        <v>166</v>
      </c>
      <c r="E220" s="2" t="s">
        <v>18</v>
      </c>
      <c r="F220" s="2" t="s">
        <v>20</v>
      </c>
      <c r="G220" s="7" t="n">
        <v>100000</v>
      </c>
      <c r="H220" s="6" t="n">
        <v>0.01168</v>
      </c>
      <c r="I220" s="6" t="n">
        <v>-1168</v>
      </c>
      <c r="J220" s="6" t="n">
        <v>0</v>
      </c>
      <c r="K220" s="6" t="n">
        <v>-0.7</v>
      </c>
      <c r="L220" s="6" t="n">
        <v>-0.11</v>
      </c>
      <c r="M220" s="6" t="s">
        <f>=I220+J220+K220+L220</f>
      </c>
      <c r="N220" s="2"/>
    </row>
    <row collapsed="false" customFormat="false" customHeight="false" hidden="false" ht="12.1" outlineLevel="0" r="221">
      <c r="A221" s="21" t="n">
        <v>44419</v>
      </c>
      <c r="B221" s="22" t="s">
        <v>209</v>
      </c>
      <c r="C221" s="22" t="s">
        <v>78</v>
      </c>
      <c r="D221" s="22" t="s">
        <v>209</v>
      </c>
      <c r="E221" s="22" t="s">
        <v>209</v>
      </c>
      <c r="F221" s="22" t="s">
        <v>20</v>
      </c>
      <c r="G221" s="23" t="n">
        <v>3</v>
      </c>
      <c r="H221" s="24" t="n">
        <v>446.03333333333</v>
      </c>
      <c r="I221" s="24" t="n">
        <v>1338.1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44420</v>
      </c>
      <c r="B222" s="22" t="s">
        <v>209</v>
      </c>
      <c r="C222" s="22" t="s">
        <v>78</v>
      </c>
      <c r="D222" s="22" t="s">
        <v>209</v>
      </c>
      <c r="E222" s="22" t="s">
        <v>209</v>
      </c>
      <c r="F222" s="22" t="s">
        <v>20</v>
      </c>
      <c r="G222" s="23" t="n">
        <v>3</v>
      </c>
      <c r="H222" s="24" t="n">
        <v>301.44666666667</v>
      </c>
      <c r="I222" s="24" t="n">
        <v>904.34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0" t="n">
        <v>44420.748171296</v>
      </c>
      <c r="B223" s="2" t="s">
        <v>176</v>
      </c>
      <c r="C223" s="2" t="s">
        <v>220</v>
      </c>
      <c r="D223" s="2" t="s">
        <v>166</v>
      </c>
      <c r="E223" s="2" t="s">
        <v>18</v>
      </c>
      <c r="F223" s="2" t="s">
        <v>20</v>
      </c>
      <c r="G223" s="7" t="n">
        <v>2</v>
      </c>
      <c r="H223" s="6" t="n">
        <v>764.8</v>
      </c>
      <c r="I223" s="6" t="n">
        <v>-1529.6</v>
      </c>
      <c r="J223" s="6" t="n">
        <v>0</v>
      </c>
      <c r="K223" s="6" t="n">
        <v>-0.92</v>
      </c>
      <c r="L223" s="6" t="n">
        <v>-0.14</v>
      </c>
      <c r="M223" s="6" t="s">
        <f>=I223+J223+K223+L223</f>
      </c>
      <c r="N223" s="2"/>
    </row>
    <row collapsed="false" customFormat="false" customHeight="false" hidden="false" ht="12.1" outlineLevel="0" r="224">
      <c r="A224" s="21" t="n">
        <v>44421</v>
      </c>
      <c r="B224" s="22" t="s">
        <v>209</v>
      </c>
      <c r="C224" s="22" t="s">
        <v>78</v>
      </c>
      <c r="D224" s="22" t="s">
        <v>209</v>
      </c>
      <c r="E224" s="22" t="s">
        <v>209</v>
      </c>
      <c r="F224" s="22" t="s">
        <v>20</v>
      </c>
      <c r="G224" s="23" t="n">
        <v>5</v>
      </c>
      <c r="H224" s="24" t="n">
        <v>4831.274</v>
      </c>
      <c r="I224" s="24" t="n">
        <v>24156.37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0" t="n">
        <v>44421.643530093</v>
      </c>
      <c r="B225" s="2" t="s">
        <v>17</v>
      </c>
      <c r="C225" s="2" t="s">
        <v>211</v>
      </c>
      <c r="D225" s="2" t="s">
        <v>166</v>
      </c>
      <c r="E225" s="2" t="s">
        <v>18</v>
      </c>
      <c r="F225" s="2" t="s">
        <v>20</v>
      </c>
      <c r="G225" s="7" t="n">
        <v>1</v>
      </c>
      <c r="H225" s="6" t="n">
        <v>4711</v>
      </c>
      <c r="I225" s="6" t="n">
        <v>-4711</v>
      </c>
      <c r="J225" s="6" t="n">
        <v>0</v>
      </c>
      <c r="K225" s="6" t="n">
        <v>-2.83</v>
      </c>
      <c r="L225" s="6" t="n">
        <v>-0.44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44421.643703704</v>
      </c>
      <c r="B226" s="2" t="s">
        <v>34</v>
      </c>
      <c r="C226" s="2" t="s">
        <v>231</v>
      </c>
      <c r="D226" s="2" t="s">
        <v>166</v>
      </c>
      <c r="E226" s="2" t="s">
        <v>18</v>
      </c>
      <c r="F226" s="2" t="s">
        <v>20</v>
      </c>
      <c r="G226" s="7" t="n">
        <v>10</v>
      </c>
      <c r="H226" s="6" t="n">
        <v>250.08</v>
      </c>
      <c r="I226" s="6" t="n">
        <v>-2500.8</v>
      </c>
      <c r="J226" s="6" t="n">
        <v>0</v>
      </c>
      <c r="K226" s="6" t="n">
        <v>-1.5</v>
      </c>
      <c r="L226" s="6" t="n">
        <v>-0.23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44421.643715278</v>
      </c>
      <c r="B227" s="2" t="s">
        <v>176</v>
      </c>
      <c r="C227" s="2" t="s">
        <v>220</v>
      </c>
      <c r="D227" s="2" t="s">
        <v>166</v>
      </c>
      <c r="E227" s="2" t="s">
        <v>18</v>
      </c>
      <c r="F227" s="2" t="s">
        <v>20</v>
      </c>
      <c r="G227" s="7" t="n">
        <v>1</v>
      </c>
      <c r="H227" s="6" t="n">
        <v>762.2</v>
      </c>
      <c r="I227" s="6" t="n">
        <v>-762.2</v>
      </c>
      <c r="J227" s="6" t="n">
        <v>0</v>
      </c>
      <c r="K227" s="6" t="n">
        <v>-0.46</v>
      </c>
      <c r="L227" s="6" t="n">
        <v>-0.07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44421.645706019</v>
      </c>
      <c r="B228" s="2" t="s">
        <v>43</v>
      </c>
      <c r="C228" s="2" t="s">
        <v>223</v>
      </c>
      <c r="D228" s="2" t="s">
        <v>166</v>
      </c>
      <c r="E228" s="2" t="s">
        <v>18</v>
      </c>
      <c r="F228" s="2" t="s">
        <v>20</v>
      </c>
      <c r="G228" s="7" t="n">
        <v>10000</v>
      </c>
      <c r="H228" s="6" t="n">
        <v>0.2445</v>
      </c>
      <c r="I228" s="6" t="n">
        <v>-2445</v>
      </c>
      <c r="J228" s="6" t="n">
        <v>0</v>
      </c>
      <c r="K228" s="6" t="n">
        <v>-1.47</v>
      </c>
      <c r="L228" s="6" t="n">
        <v>-0.23</v>
      </c>
      <c r="M228" s="6" t="s">
        <f>=I228+J228+K228+L228</f>
      </c>
      <c r="N228" s="2"/>
    </row>
    <row collapsed="false" customFormat="false" customHeight="false" hidden="false" ht="12.1" outlineLevel="0" r="229">
      <c r="A229" s="20" t="n">
        <v>44421.657962963</v>
      </c>
      <c r="B229" s="2" t="s">
        <v>57</v>
      </c>
      <c r="C229" s="2" t="s">
        <v>245</v>
      </c>
      <c r="D229" s="2" t="s">
        <v>166</v>
      </c>
      <c r="E229" s="2" t="s">
        <v>18</v>
      </c>
      <c r="F229" s="2" t="s">
        <v>20</v>
      </c>
      <c r="G229" s="7" t="n">
        <v>100000</v>
      </c>
      <c r="H229" s="6" t="n">
        <v>0.011608</v>
      </c>
      <c r="I229" s="6" t="n">
        <v>-1160.8</v>
      </c>
      <c r="J229" s="6" t="n">
        <v>0</v>
      </c>
      <c r="K229" s="6" t="n">
        <v>-0.69</v>
      </c>
      <c r="L229" s="6" t="n">
        <v>-0.11</v>
      </c>
      <c r="M229" s="6" t="s">
        <f>=I229+J229+K229+L229</f>
      </c>
      <c r="N229" s="2"/>
    </row>
    <row collapsed="false" customFormat="false" customHeight="false" hidden="false" ht="12.1" outlineLevel="0" r="230">
      <c r="A230" s="20" t="n">
        <v>44421.677939815</v>
      </c>
      <c r="B230" s="2" t="s">
        <v>184</v>
      </c>
      <c r="C230" s="2" t="s">
        <v>246</v>
      </c>
      <c r="D230" s="2" t="s">
        <v>166</v>
      </c>
      <c r="E230" s="2" t="s">
        <v>18</v>
      </c>
      <c r="F230" s="2" t="s">
        <v>20</v>
      </c>
      <c r="G230" s="7" t="n">
        <v>1000</v>
      </c>
      <c r="H230" s="6" t="n">
        <v>1.896</v>
      </c>
      <c r="I230" s="6" t="n">
        <v>-1896</v>
      </c>
      <c r="J230" s="6" t="n">
        <v>0</v>
      </c>
      <c r="K230" s="6" t="n">
        <v>-1.14</v>
      </c>
      <c r="L230" s="6" t="n">
        <v>-0.17</v>
      </c>
      <c r="M230" s="6" t="s">
        <f>=I230+J230+K230+L230</f>
      </c>
      <c r="N230" s="2"/>
    </row>
    <row collapsed="false" customFormat="false" customHeight="false" hidden="false" ht="12.1" outlineLevel="0" r="231">
      <c r="A231" s="20" t="n">
        <v>44421.90474537</v>
      </c>
      <c r="B231" s="2" t="s">
        <v>52</v>
      </c>
      <c r="C231" s="2" t="s">
        <v>247</v>
      </c>
      <c r="D231" s="2" t="s">
        <v>166</v>
      </c>
      <c r="E231" s="2" t="s">
        <v>18</v>
      </c>
      <c r="F231" s="2" t="s">
        <v>20</v>
      </c>
      <c r="G231" s="7" t="n">
        <v>160</v>
      </c>
      <c r="H231" s="6" t="n">
        <v>68.465</v>
      </c>
      <c r="I231" s="6" t="n">
        <v>-10954.4</v>
      </c>
      <c r="J231" s="6" t="n">
        <v>0</v>
      </c>
      <c r="K231" s="6" t="n">
        <v>-6.57</v>
      </c>
      <c r="L231" s="6" t="n">
        <v>-1.02</v>
      </c>
      <c r="M231" s="6" t="s">
        <f>=I231+J231+K231+L231</f>
      </c>
      <c r="N231" s="2"/>
    </row>
    <row collapsed="false" customFormat="false" customHeight="false" hidden="false" ht="12.1" outlineLevel="0" r="232">
      <c r="A232" s="21" t="n">
        <v>44424</v>
      </c>
      <c r="B232" s="22" t="s">
        <v>209</v>
      </c>
      <c r="C232" s="22" t="s">
        <v>78</v>
      </c>
      <c r="D232" s="22" t="s">
        <v>209</v>
      </c>
      <c r="E232" s="22" t="s">
        <v>209</v>
      </c>
      <c r="F232" s="22" t="s">
        <v>20</v>
      </c>
      <c r="G232" s="23" t="n">
        <v>5</v>
      </c>
      <c r="H232" s="24" t="n">
        <v>449.824</v>
      </c>
      <c r="I232" s="24" t="n">
        <v>2249.12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44425</v>
      </c>
      <c r="B233" s="22" t="s">
        <v>209</v>
      </c>
      <c r="C233" s="22" t="s">
        <v>78</v>
      </c>
      <c r="D233" s="22" t="s">
        <v>209</v>
      </c>
      <c r="E233" s="22" t="s">
        <v>209</v>
      </c>
      <c r="F233" s="22" t="s">
        <v>20</v>
      </c>
      <c r="G233" s="23" t="n">
        <v>5</v>
      </c>
      <c r="H233" s="24" t="n">
        <v>2320.044</v>
      </c>
      <c r="I233" s="24" t="n">
        <v>11600.22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44426</v>
      </c>
      <c r="B234" s="22" t="s">
        <v>209</v>
      </c>
      <c r="C234" s="22" t="s">
        <v>78</v>
      </c>
      <c r="D234" s="22" t="s">
        <v>209</v>
      </c>
      <c r="E234" s="22" t="s">
        <v>209</v>
      </c>
      <c r="F234" s="22" t="s">
        <v>20</v>
      </c>
      <c r="G234" s="23" t="n">
        <v>4</v>
      </c>
      <c r="H234" s="24" t="n">
        <v>250.47</v>
      </c>
      <c r="I234" s="24" t="n">
        <v>1001.88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0" t="n">
        <v>44426.493553241</v>
      </c>
      <c r="B235" s="2" t="s">
        <v>52</v>
      </c>
      <c r="C235" s="2" t="s">
        <v>247</v>
      </c>
      <c r="D235" s="2" t="s">
        <v>166</v>
      </c>
      <c r="E235" s="2" t="s">
        <v>18</v>
      </c>
      <c r="F235" s="2" t="s">
        <v>20</v>
      </c>
      <c r="G235" s="7" t="n">
        <v>70</v>
      </c>
      <c r="H235" s="6" t="n">
        <v>66.7</v>
      </c>
      <c r="I235" s="6" t="n">
        <v>-4669</v>
      </c>
      <c r="J235" s="6" t="n">
        <v>0</v>
      </c>
      <c r="K235" s="6" t="n">
        <v>-2.8</v>
      </c>
      <c r="L235" s="6" t="n">
        <v>-0.44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44426.49537037</v>
      </c>
      <c r="B236" s="2" t="s">
        <v>176</v>
      </c>
      <c r="C236" s="2" t="s">
        <v>220</v>
      </c>
      <c r="D236" s="2" t="s">
        <v>166</v>
      </c>
      <c r="E236" s="2" t="s">
        <v>18</v>
      </c>
      <c r="F236" s="2" t="s">
        <v>20</v>
      </c>
      <c r="G236" s="7" t="n">
        <v>1</v>
      </c>
      <c r="H236" s="6" t="n">
        <v>769.6</v>
      </c>
      <c r="I236" s="6" t="n">
        <v>-769.6</v>
      </c>
      <c r="J236" s="6" t="n">
        <v>0</v>
      </c>
      <c r="K236" s="6" t="n">
        <v>-0.46</v>
      </c>
      <c r="L236" s="6" t="n">
        <v>-0.07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44426.502372685</v>
      </c>
      <c r="B237" s="2" t="s">
        <v>184</v>
      </c>
      <c r="C237" s="2" t="s">
        <v>246</v>
      </c>
      <c r="D237" s="2" t="s">
        <v>166</v>
      </c>
      <c r="E237" s="2" t="s">
        <v>18</v>
      </c>
      <c r="F237" s="2" t="s">
        <v>20</v>
      </c>
      <c r="G237" s="7" t="n">
        <v>5000</v>
      </c>
      <c r="H237" s="6" t="n">
        <v>1.891</v>
      </c>
      <c r="I237" s="6" t="n">
        <v>-9455</v>
      </c>
      <c r="J237" s="6" t="n">
        <v>0</v>
      </c>
      <c r="K237" s="6" t="n">
        <v>-5.68</v>
      </c>
      <c r="L237" s="6" t="n">
        <v>-0.87</v>
      </c>
      <c r="M237" s="6" t="s">
        <f>=I237+J237+K237+L237</f>
      </c>
      <c r="N237" s="2"/>
    </row>
    <row collapsed="false" customFormat="false" customHeight="false" hidden="false" ht="12.1" outlineLevel="0" r="238">
      <c r="A238" s="21" t="n">
        <v>44427</v>
      </c>
      <c r="B238" s="22" t="s">
        <v>209</v>
      </c>
      <c r="C238" s="22" t="s">
        <v>78</v>
      </c>
      <c r="D238" s="22" t="s">
        <v>209</v>
      </c>
      <c r="E238" s="22" t="s">
        <v>209</v>
      </c>
      <c r="F238" s="22" t="s">
        <v>20</v>
      </c>
      <c r="G238" s="23" t="n">
        <v>3</v>
      </c>
      <c r="H238" s="24" t="n">
        <v>287.97</v>
      </c>
      <c r="I238" s="24" t="n">
        <v>863.91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/>
    </row>
    <row collapsed="false" customFormat="false" customHeight="false" hidden="false" ht="12.1" outlineLevel="0" r="239">
      <c r="A239" s="21" t="n">
        <v>44428</v>
      </c>
      <c r="B239" s="22" t="s">
        <v>209</v>
      </c>
      <c r="C239" s="22" t="s">
        <v>78</v>
      </c>
      <c r="D239" s="22" t="s">
        <v>209</v>
      </c>
      <c r="E239" s="22" t="s">
        <v>209</v>
      </c>
      <c r="F239" s="22" t="s">
        <v>20</v>
      </c>
      <c r="G239" s="23" t="n">
        <v>5</v>
      </c>
      <c r="H239" s="24" t="n">
        <v>5124.406</v>
      </c>
      <c r="I239" s="24" t="n">
        <v>25622.03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0" t="n">
        <v>44428.730266204</v>
      </c>
      <c r="B240" s="2" t="s">
        <v>31</v>
      </c>
      <c r="C240" s="2" t="s">
        <v>236</v>
      </c>
      <c r="D240" s="2" t="s">
        <v>166</v>
      </c>
      <c r="E240" s="2" t="s">
        <v>18</v>
      </c>
      <c r="F240" s="2" t="s">
        <v>20</v>
      </c>
      <c r="G240" s="7" t="n">
        <v>1</v>
      </c>
      <c r="H240" s="6" t="n">
        <v>23530</v>
      </c>
      <c r="I240" s="6" t="n">
        <v>-23530</v>
      </c>
      <c r="J240" s="6" t="n">
        <v>0</v>
      </c>
      <c r="K240" s="6" t="n">
        <v>-14.12</v>
      </c>
      <c r="L240" s="6" t="n">
        <v>-2.19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44428.733923611</v>
      </c>
      <c r="B241" s="2" t="s">
        <v>40</v>
      </c>
      <c r="C241" s="2" t="s">
        <v>227</v>
      </c>
      <c r="D241" s="2" t="s">
        <v>166</v>
      </c>
      <c r="E241" s="2" t="s">
        <v>18</v>
      </c>
      <c r="F241" s="2" t="s">
        <v>20</v>
      </c>
      <c r="G241" s="7" t="n">
        <v>1</v>
      </c>
      <c r="H241" s="6" t="n">
        <v>1665</v>
      </c>
      <c r="I241" s="6" t="n">
        <v>-1665</v>
      </c>
      <c r="J241" s="6" t="n">
        <v>0</v>
      </c>
      <c r="K241" s="6" t="n">
        <v>-1</v>
      </c>
      <c r="L241" s="6" t="n">
        <v>-0.16</v>
      </c>
      <c r="M241" s="6" t="s">
        <f>=I241+J241+K241+L241</f>
      </c>
      <c r="N241" s="2"/>
    </row>
    <row collapsed="false" customFormat="false" customHeight="false" hidden="false" ht="12.1" outlineLevel="0" r="242">
      <c r="A242" s="20" t="n">
        <v>44428.742210648</v>
      </c>
      <c r="B242" s="2" t="s">
        <v>176</v>
      </c>
      <c r="C242" s="2" t="s">
        <v>220</v>
      </c>
      <c r="D242" s="2" t="s">
        <v>166</v>
      </c>
      <c r="E242" s="2" t="s">
        <v>18</v>
      </c>
      <c r="F242" s="2" t="s">
        <v>20</v>
      </c>
      <c r="G242" s="7" t="n">
        <v>1</v>
      </c>
      <c r="H242" s="6" t="n">
        <v>774.4</v>
      </c>
      <c r="I242" s="6" t="n">
        <v>-774.4</v>
      </c>
      <c r="J242" s="6" t="n">
        <v>0</v>
      </c>
      <c r="K242" s="6" t="n">
        <v>-0.46</v>
      </c>
      <c r="L242" s="6" t="n">
        <v>-0.07</v>
      </c>
      <c r="M242" s="6" t="s">
        <f>=I242+J242+K242+L242</f>
      </c>
      <c r="N242" s="2"/>
    </row>
    <row collapsed="false" customFormat="false" customHeight="false" hidden="false" ht="12.1" outlineLevel="0" r="243">
      <c r="A243" s="21" t="n">
        <v>44431</v>
      </c>
      <c r="B243" s="22" t="s">
        <v>209</v>
      </c>
      <c r="C243" s="22" t="s">
        <v>78</v>
      </c>
      <c r="D243" s="22" t="s">
        <v>209</v>
      </c>
      <c r="E243" s="22" t="s">
        <v>209</v>
      </c>
      <c r="F243" s="22" t="s">
        <v>20</v>
      </c>
      <c r="G243" s="23" t="n">
        <v>4</v>
      </c>
      <c r="H243" s="24" t="n">
        <v>3915.285</v>
      </c>
      <c r="I243" s="24" t="n">
        <v>15661.14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44432</v>
      </c>
      <c r="B244" s="22" t="s">
        <v>209</v>
      </c>
      <c r="C244" s="22" t="s">
        <v>78</v>
      </c>
      <c r="D244" s="22" t="s">
        <v>209</v>
      </c>
      <c r="E244" s="22" t="s">
        <v>209</v>
      </c>
      <c r="F244" s="22" t="s">
        <v>20</v>
      </c>
      <c r="G244" s="23" t="n">
        <v>4</v>
      </c>
      <c r="H244" s="24" t="n">
        <v>2774.3125</v>
      </c>
      <c r="I244" s="24" t="n">
        <v>11097.25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44432.419039352</v>
      </c>
      <c r="B245" s="2" t="s">
        <v>34</v>
      </c>
      <c r="C245" s="2" t="s">
        <v>231</v>
      </c>
      <c r="D245" s="2" t="s">
        <v>166</v>
      </c>
      <c r="E245" s="2" t="s">
        <v>18</v>
      </c>
      <c r="F245" s="2" t="s">
        <v>20</v>
      </c>
      <c r="G245" s="7" t="n">
        <v>70</v>
      </c>
      <c r="H245" s="6" t="n">
        <v>239.82</v>
      </c>
      <c r="I245" s="6" t="n">
        <v>-16787.4</v>
      </c>
      <c r="J245" s="6" t="n">
        <v>0</v>
      </c>
      <c r="K245" s="6" t="n">
        <v>-10.08</v>
      </c>
      <c r="L245" s="6" t="n">
        <v>-1.56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44432.420428241</v>
      </c>
      <c r="B246" s="2" t="s">
        <v>57</v>
      </c>
      <c r="C246" s="2" t="s">
        <v>245</v>
      </c>
      <c r="D246" s="2" t="s">
        <v>166</v>
      </c>
      <c r="E246" s="2" t="s">
        <v>18</v>
      </c>
      <c r="F246" s="2" t="s">
        <v>20</v>
      </c>
      <c r="G246" s="7" t="n">
        <v>500000</v>
      </c>
      <c r="H246" s="6" t="n">
        <v>0.011516</v>
      </c>
      <c r="I246" s="6" t="n">
        <v>-5758</v>
      </c>
      <c r="J246" s="6" t="n">
        <v>0</v>
      </c>
      <c r="K246" s="6" t="n">
        <v>-3.45</v>
      </c>
      <c r="L246" s="6" t="n">
        <v>-0.53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44432.770810185</v>
      </c>
      <c r="B247" s="2" t="s">
        <v>17</v>
      </c>
      <c r="C247" s="2" t="s">
        <v>211</v>
      </c>
      <c r="D247" s="2" t="s">
        <v>166</v>
      </c>
      <c r="E247" s="2" t="s">
        <v>18</v>
      </c>
      <c r="F247" s="2" t="s">
        <v>20</v>
      </c>
      <c r="G247" s="7" t="n">
        <v>1</v>
      </c>
      <c r="H247" s="6" t="n">
        <v>4600</v>
      </c>
      <c r="I247" s="6" t="n">
        <v>-4600</v>
      </c>
      <c r="J247" s="6" t="n">
        <v>0</v>
      </c>
      <c r="K247" s="6" t="n">
        <v>-2.76</v>
      </c>
      <c r="L247" s="6" t="n">
        <v>-0.43</v>
      </c>
      <c r="M247" s="6" t="s">
        <f>=I247+J247+K247+L247</f>
      </c>
      <c r="N247" s="2"/>
    </row>
    <row collapsed="false" customFormat="false" customHeight="false" hidden="false" ht="12.1" outlineLevel="0" r="248">
      <c r="A248" s="21" t="n">
        <v>44433</v>
      </c>
      <c r="B248" s="22" t="s">
        <v>209</v>
      </c>
      <c r="C248" s="22" t="s">
        <v>78</v>
      </c>
      <c r="D248" s="22" t="s">
        <v>209</v>
      </c>
      <c r="E248" s="22" t="s">
        <v>209</v>
      </c>
      <c r="F248" s="22" t="s">
        <v>20</v>
      </c>
      <c r="G248" s="23" t="n">
        <v>5</v>
      </c>
      <c r="H248" s="24" t="n">
        <v>443.892</v>
      </c>
      <c r="I248" s="24" t="n">
        <v>2219.46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0" t="n">
        <v>44433.770543981</v>
      </c>
      <c r="B249" s="2" t="s">
        <v>57</v>
      </c>
      <c r="C249" s="2" t="s">
        <v>245</v>
      </c>
      <c r="D249" s="2" t="s">
        <v>166</v>
      </c>
      <c r="E249" s="2" t="s">
        <v>18</v>
      </c>
      <c r="F249" s="2" t="s">
        <v>20</v>
      </c>
      <c r="G249" s="7" t="n">
        <v>100000</v>
      </c>
      <c r="H249" s="6" t="n">
        <v>0.01154</v>
      </c>
      <c r="I249" s="6" t="n">
        <v>-1154</v>
      </c>
      <c r="J249" s="6" t="n">
        <v>0</v>
      </c>
      <c r="K249" s="6" t="n">
        <v>-0.69</v>
      </c>
      <c r="L249" s="6" t="n">
        <v>-0.11</v>
      </c>
      <c r="M249" s="6" t="s">
        <f>=I249+J249+K249+L249</f>
      </c>
      <c r="N249" s="2"/>
    </row>
    <row collapsed="false" customFormat="false" customHeight="false" hidden="false" ht="12.1" outlineLevel="0" r="250">
      <c r="A250" s="21" t="n">
        <v>44434</v>
      </c>
      <c r="B250" s="22" t="s">
        <v>209</v>
      </c>
      <c r="C250" s="22" t="s">
        <v>78</v>
      </c>
      <c r="D250" s="22" t="s">
        <v>209</v>
      </c>
      <c r="E250" s="22" t="s">
        <v>209</v>
      </c>
      <c r="F250" s="22" t="s">
        <v>20</v>
      </c>
      <c r="G250" s="23" t="n">
        <v>3</v>
      </c>
      <c r="H250" s="24" t="n">
        <v>175.03333333333</v>
      </c>
      <c r="I250" s="24" t="n">
        <v>525.1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0" t="n">
        <v>44434.431111111</v>
      </c>
      <c r="B251" s="2" t="s">
        <v>54</v>
      </c>
      <c r="C251" s="2" t="s">
        <v>229</v>
      </c>
      <c r="D251" s="2" t="s">
        <v>166</v>
      </c>
      <c r="E251" s="2" t="s">
        <v>18</v>
      </c>
      <c r="F251" s="2" t="s">
        <v>20</v>
      </c>
      <c r="G251" s="7" t="n">
        <v>3</v>
      </c>
      <c r="H251" s="6" t="n">
        <v>462.8</v>
      </c>
      <c r="I251" s="6" t="n">
        <v>-1388.4</v>
      </c>
      <c r="J251" s="6" t="n">
        <v>0</v>
      </c>
      <c r="K251" s="6" t="n">
        <v>-0.83</v>
      </c>
      <c r="L251" s="6" t="n">
        <v>-0.12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44435</v>
      </c>
      <c r="B252" s="22" t="s">
        <v>209</v>
      </c>
      <c r="C252" s="22" t="s">
        <v>78</v>
      </c>
      <c r="D252" s="22" t="s">
        <v>209</v>
      </c>
      <c r="E252" s="22" t="s">
        <v>209</v>
      </c>
      <c r="F252" s="22" t="s">
        <v>20</v>
      </c>
      <c r="G252" s="23" t="n">
        <v>3</v>
      </c>
      <c r="H252" s="24" t="n">
        <v>340.11</v>
      </c>
      <c r="I252" s="24" t="n">
        <v>1020.33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44438</v>
      </c>
      <c r="B253" s="22" t="s">
        <v>209</v>
      </c>
      <c r="C253" s="22" t="s">
        <v>78</v>
      </c>
      <c r="D253" s="22" t="s">
        <v>209</v>
      </c>
      <c r="E253" s="22" t="s">
        <v>209</v>
      </c>
      <c r="F253" s="22" t="s">
        <v>20</v>
      </c>
      <c r="G253" s="23" t="n">
        <v>3</v>
      </c>
      <c r="H253" s="24" t="n">
        <v>263.02666666667</v>
      </c>
      <c r="I253" s="24" t="n">
        <v>789.08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1" t="n">
        <v>44439</v>
      </c>
      <c r="B254" s="22" t="s">
        <v>209</v>
      </c>
      <c r="C254" s="22" t="s">
        <v>78</v>
      </c>
      <c r="D254" s="22" t="s">
        <v>209</v>
      </c>
      <c r="E254" s="22" t="s">
        <v>209</v>
      </c>
      <c r="F254" s="22" t="s">
        <v>20</v>
      </c>
      <c r="G254" s="23" t="n">
        <v>3</v>
      </c>
      <c r="H254" s="24" t="n">
        <v>5203.1066666667</v>
      </c>
      <c r="I254" s="24" t="n">
        <v>15609.32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2"/>
    </row>
    <row collapsed="false" customFormat="false" customHeight="false" hidden="false" ht="12.1" outlineLevel="0" r="255">
      <c r="A255" s="20" t="n">
        <v>44439.633587963</v>
      </c>
      <c r="B255" s="2" t="s">
        <v>28</v>
      </c>
      <c r="C255" s="2" t="s">
        <v>212</v>
      </c>
      <c r="D255" s="2" t="s">
        <v>166</v>
      </c>
      <c r="E255" s="2" t="s">
        <v>18</v>
      </c>
      <c r="F255" s="2" t="s">
        <v>20</v>
      </c>
      <c r="G255" s="7" t="n">
        <v>50</v>
      </c>
      <c r="H255" s="6" t="n">
        <v>305.62</v>
      </c>
      <c r="I255" s="6" t="n">
        <v>-15281</v>
      </c>
      <c r="J255" s="6" t="n">
        <v>0</v>
      </c>
      <c r="K255" s="6" t="n">
        <v>-9.17</v>
      </c>
      <c r="L255" s="6" t="n">
        <v>-1.42</v>
      </c>
      <c r="M255" s="6" t="s">
        <f>=I255+J255+K255+L255</f>
      </c>
      <c r="N255" s="2"/>
    </row>
    <row collapsed="false" customFormat="false" customHeight="false" hidden="false" ht="12.1" outlineLevel="0" r="256">
      <c r="A256" s="21" t="n">
        <v>44440</v>
      </c>
      <c r="B256" s="22" t="s">
        <v>209</v>
      </c>
      <c r="C256" s="22" t="s">
        <v>78</v>
      </c>
      <c r="D256" s="22" t="s">
        <v>209</v>
      </c>
      <c r="E256" s="22" t="s">
        <v>209</v>
      </c>
      <c r="F256" s="22" t="s">
        <v>20</v>
      </c>
      <c r="G256" s="23" t="n">
        <v>2</v>
      </c>
      <c r="H256" s="24" t="n">
        <v>382.68</v>
      </c>
      <c r="I256" s="24" t="n">
        <v>765.36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0" t="n">
        <v>44440.41712963</v>
      </c>
      <c r="B257" s="2" t="s">
        <v>40</v>
      </c>
      <c r="C257" s="2" t="s">
        <v>227</v>
      </c>
      <c r="D257" s="2" t="s">
        <v>166</v>
      </c>
      <c r="E257" s="2" t="s">
        <v>18</v>
      </c>
      <c r="F257" s="2" t="s">
        <v>20</v>
      </c>
      <c r="G257" s="7" t="n">
        <v>1</v>
      </c>
      <c r="H257" s="6" t="n">
        <v>1641.4</v>
      </c>
      <c r="I257" s="6" t="n">
        <v>-1641.4</v>
      </c>
      <c r="J257" s="6" t="n">
        <v>0</v>
      </c>
      <c r="K257" s="6" t="n">
        <v>-0.98</v>
      </c>
      <c r="L257" s="6" t="n">
        <v>-0.15</v>
      </c>
      <c r="M257" s="6" t="s">
        <f>=I257+J257+K257+L257</f>
      </c>
      <c r="N257" s="2"/>
    </row>
    <row collapsed="false" customFormat="false" customHeight="false" hidden="false" ht="12.1" outlineLevel="0" r="258">
      <c r="A258" s="20" t="n">
        <v>44441.748854167</v>
      </c>
      <c r="B258" s="2" t="s">
        <v>54</v>
      </c>
      <c r="C258" s="2" t="s">
        <v>229</v>
      </c>
      <c r="D258" s="2" t="s">
        <v>166</v>
      </c>
      <c r="E258" s="2" t="s">
        <v>18</v>
      </c>
      <c r="F258" s="2" t="s">
        <v>20</v>
      </c>
      <c r="G258" s="7" t="n">
        <v>4</v>
      </c>
      <c r="H258" s="6" t="n">
        <v>459.6</v>
      </c>
      <c r="I258" s="6" t="n">
        <v>-1838.4</v>
      </c>
      <c r="J258" s="6" t="n">
        <v>0</v>
      </c>
      <c r="K258" s="6" t="n">
        <v>-1.1</v>
      </c>
      <c r="L258" s="6" t="n">
        <v>-0.17</v>
      </c>
      <c r="M258" s="6" t="s">
        <f>=I258+J258+K258+L258</f>
      </c>
      <c r="N258" s="2"/>
    </row>
    <row collapsed="false" customFormat="false" customHeight="false" hidden="false" ht="12.1" outlineLevel="0" r="259">
      <c r="A259" s="21" t="n">
        <v>44445</v>
      </c>
      <c r="B259" s="22" t="s">
        <v>209</v>
      </c>
      <c r="C259" s="22" t="s">
        <v>78</v>
      </c>
      <c r="D259" s="22" t="s">
        <v>209</v>
      </c>
      <c r="E259" s="22" t="s">
        <v>209</v>
      </c>
      <c r="F259" s="22" t="s">
        <v>20</v>
      </c>
      <c r="G259" s="23" t="n">
        <v>5</v>
      </c>
      <c r="H259" s="24" t="n">
        <v>4290.218</v>
      </c>
      <c r="I259" s="24" t="n">
        <v>21451.09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44445.765289352</v>
      </c>
      <c r="B260" s="2" t="s">
        <v>34</v>
      </c>
      <c r="C260" s="2" t="s">
        <v>231</v>
      </c>
      <c r="D260" s="2" t="s">
        <v>166</v>
      </c>
      <c r="E260" s="2" t="s">
        <v>18</v>
      </c>
      <c r="F260" s="2" t="s">
        <v>20</v>
      </c>
      <c r="G260" s="7" t="n">
        <v>30</v>
      </c>
      <c r="H260" s="6" t="n">
        <v>236.55333333333</v>
      </c>
      <c r="I260" s="6" t="n">
        <v>-7096.6</v>
      </c>
      <c r="J260" s="6" t="n">
        <v>0</v>
      </c>
      <c r="K260" s="6" t="n">
        <v>-4.26</v>
      </c>
      <c r="L260" s="6" t="n">
        <v>-0.66</v>
      </c>
      <c r="M260" s="6" t="s">
        <f>=I260+J260+K260+L260</f>
      </c>
      <c r="N260" s="2"/>
    </row>
    <row collapsed="false" customFormat="false" customHeight="false" hidden="false" ht="12.1" outlineLevel="0" r="261">
      <c r="A261" s="20" t="n">
        <v>44445.767777778</v>
      </c>
      <c r="B261" s="2" t="s">
        <v>25</v>
      </c>
      <c r="C261" s="2" t="s">
        <v>232</v>
      </c>
      <c r="D261" s="2" t="s">
        <v>166</v>
      </c>
      <c r="E261" s="2" t="s">
        <v>18</v>
      </c>
      <c r="F261" s="2" t="s">
        <v>20</v>
      </c>
      <c r="G261" s="7" t="n">
        <v>2</v>
      </c>
      <c r="H261" s="6" t="n">
        <v>6319</v>
      </c>
      <c r="I261" s="6" t="n">
        <v>-12638</v>
      </c>
      <c r="J261" s="6" t="n">
        <v>0</v>
      </c>
      <c r="K261" s="6" t="n">
        <v>-7.58</v>
      </c>
      <c r="L261" s="6" t="n">
        <v>-1.18</v>
      </c>
      <c r="M261" s="6" t="s">
        <f>=I261+J261+K261+L261</f>
      </c>
      <c r="N261" s="2"/>
    </row>
    <row collapsed="false" customFormat="false" customHeight="false" hidden="false" ht="12.1" outlineLevel="0" r="262">
      <c r="A262" s="21" t="n">
        <v>44446</v>
      </c>
      <c r="B262" s="22" t="s">
        <v>209</v>
      </c>
      <c r="C262" s="22" t="s">
        <v>78</v>
      </c>
      <c r="D262" s="22" t="s">
        <v>209</v>
      </c>
      <c r="E262" s="22" t="s">
        <v>209</v>
      </c>
      <c r="F262" s="22" t="s">
        <v>20</v>
      </c>
      <c r="G262" s="23" t="n">
        <v>1</v>
      </c>
      <c r="H262" s="24" t="n">
        <v>1594.22</v>
      </c>
      <c r="I262" s="24" t="n">
        <v>1594.22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44447</v>
      </c>
      <c r="B263" s="22" t="s">
        <v>209</v>
      </c>
      <c r="C263" s="22" t="s">
        <v>78</v>
      </c>
      <c r="D263" s="22" t="s">
        <v>209</v>
      </c>
      <c r="E263" s="22" t="s">
        <v>209</v>
      </c>
      <c r="F263" s="22" t="s">
        <v>20</v>
      </c>
      <c r="G263" s="23" t="n">
        <v>2</v>
      </c>
      <c r="H263" s="24" t="n">
        <v>3445.01</v>
      </c>
      <c r="I263" s="24" t="n">
        <v>6890.02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44448</v>
      </c>
      <c r="B264" s="22" t="s">
        <v>209</v>
      </c>
      <c r="C264" s="22" t="s">
        <v>78</v>
      </c>
      <c r="D264" s="22" t="s">
        <v>209</v>
      </c>
      <c r="E264" s="22" t="s">
        <v>209</v>
      </c>
      <c r="F264" s="22" t="s">
        <v>20</v>
      </c>
      <c r="G264" s="23" t="n">
        <v>3</v>
      </c>
      <c r="H264" s="24" t="n">
        <v>2267.18</v>
      </c>
      <c r="I264" s="24" t="n">
        <v>6801.54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0" t="n">
        <v>44448.808078704</v>
      </c>
      <c r="B265" s="2" t="s">
        <v>22</v>
      </c>
      <c r="C265" s="2" t="s">
        <v>213</v>
      </c>
      <c r="D265" s="2" t="s">
        <v>166</v>
      </c>
      <c r="E265" s="2" t="s">
        <v>18</v>
      </c>
      <c r="F265" s="2" t="s">
        <v>20</v>
      </c>
      <c r="G265" s="7" t="n">
        <v>50</v>
      </c>
      <c r="H265" s="6" t="n">
        <v>310.19</v>
      </c>
      <c r="I265" s="6" t="n">
        <v>-15509.5</v>
      </c>
      <c r="J265" s="6" t="n">
        <v>0</v>
      </c>
      <c r="K265" s="6" t="n">
        <v>-9.31</v>
      </c>
      <c r="L265" s="6" t="n">
        <v>-1.44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44448.808796296</v>
      </c>
      <c r="B266" s="2" t="s">
        <v>54</v>
      </c>
      <c r="C266" s="2" t="s">
        <v>229</v>
      </c>
      <c r="D266" s="2" t="s">
        <v>166</v>
      </c>
      <c r="E266" s="2" t="s">
        <v>18</v>
      </c>
      <c r="F266" s="2" t="s">
        <v>20</v>
      </c>
      <c r="G266" s="7" t="n">
        <v>3</v>
      </c>
      <c r="H266" s="6" t="n">
        <v>451</v>
      </c>
      <c r="I266" s="6" t="n">
        <v>-1353</v>
      </c>
      <c r="J266" s="6" t="n">
        <v>0</v>
      </c>
      <c r="K266" s="6" t="n">
        <v>-0.81</v>
      </c>
      <c r="L266" s="6" t="n">
        <v>-0.12</v>
      </c>
      <c r="M266" s="6" t="s">
        <f>=I266+J266+K266+L266</f>
      </c>
      <c r="N266" s="2"/>
    </row>
    <row collapsed="false" customFormat="false" customHeight="false" hidden="false" ht="12.1" outlineLevel="0" r="267">
      <c r="A267" s="21" t="n">
        <v>44452</v>
      </c>
      <c r="B267" s="22" t="s">
        <v>209</v>
      </c>
      <c r="C267" s="22" t="s">
        <v>78</v>
      </c>
      <c r="D267" s="22" t="s">
        <v>209</v>
      </c>
      <c r="E267" s="22" t="s">
        <v>209</v>
      </c>
      <c r="F267" s="22" t="s">
        <v>20</v>
      </c>
      <c r="G267" s="23" t="n">
        <v>1</v>
      </c>
      <c r="H267" s="24" t="n">
        <v>190.66</v>
      </c>
      <c r="I267" s="24" t="n">
        <v>190.66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44454</v>
      </c>
      <c r="B268" s="22" t="s">
        <v>209</v>
      </c>
      <c r="C268" s="22" t="s">
        <v>78</v>
      </c>
      <c r="D268" s="22" t="s">
        <v>209</v>
      </c>
      <c r="E268" s="22" t="s">
        <v>209</v>
      </c>
      <c r="F268" s="22" t="s">
        <v>20</v>
      </c>
      <c r="G268" s="23" t="n">
        <v>1</v>
      </c>
      <c r="H268" s="24" t="n">
        <v>12601</v>
      </c>
      <c r="I268" s="24" t="n">
        <v>12601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44454</v>
      </c>
      <c r="B269" s="22" t="s">
        <v>237</v>
      </c>
      <c r="C269" s="22" t="s">
        <v>248</v>
      </c>
      <c r="D269" s="22" t="s">
        <v>237</v>
      </c>
      <c r="E269" s="22" t="s">
        <v>237</v>
      </c>
      <c r="F269" s="22" t="s">
        <v>20</v>
      </c>
      <c r="G269" s="23" t="n">
        <v>1</v>
      </c>
      <c r="H269" s="24" t="n">
        <v>700</v>
      </c>
      <c r="I269" s="24" t="n">
        <v>700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44455</v>
      </c>
      <c r="B270" s="22" t="s">
        <v>209</v>
      </c>
      <c r="C270" s="22" t="s">
        <v>78</v>
      </c>
      <c r="D270" s="22" t="s">
        <v>209</v>
      </c>
      <c r="E270" s="22" t="s">
        <v>209</v>
      </c>
      <c r="F270" s="22" t="s">
        <v>20</v>
      </c>
      <c r="G270" s="23" t="n">
        <v>2</v>
      </c>
      <c r="H270" s="24" t="n">
        <v>4045.715</v>
      </c>
      <c r="I270" s="24" t="n">
        <v>8091.43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1" t="n">
        <v>44455</v>
      </c>
      <c r="B271" s="22" t="s">
        <v>237</v>
      </c>
      <c r="C271" s="22" t="s">
        <v>249</v>
      </c>
      <c r="D271" s="22" t="s">
        <v>237</v>
      </c>
      <c r="E271" s="22" t="s">
        <v>237</v>
      </c>
      <c r="F271" s="22" t="s">
        <v>20</v>
      </c>
      <c r="G271" s="23" t="n">
        <v>1</v>
      </c>
      <c r="H271" s="24" t="n">
        <v>2014.4</v>
      </c>
      <c r="I271" s="24" t="n">
        <v>2014.4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44455.824224537</v>
      </c>
      <c r="B272" s="2" t="s">
        <v>31</v>
      </c>
      <c r="C272" s="2" t="s">
        <v>236</v>
      </c>
      <c r="D272" s="2" t="s">
        <v>166</v>
      </c>
      <c r="E272" s="2" t="s">
        <v>18</v>
      </c>
      <c r="F272" s="2" t="s">
        <v>20</v>
      </c>
      <c r="G272" s="7" t="n">
        <v>1</v>
      </c>
      <c r="H272" s="6" t="n">
        <v>23524</v>
      </c>
      <c r="I272" s="6" t="n">
        <v>-23524</v>
      </c>
      <c r="J272" s="6" t="n">
        <v>0</v>
      </c>
      <c r="K272" s="6" t="n">
        <v>0</v>
      </c>
      <c r="L272" s="6" t="n">
        <v>-2.19</v>
      </c>
      <c r="M272" s="6" t="s">
        <f>=I272+J272+K272+L272</f>
      </c>
      <c r="N272" s="2"/>
    </row>
    <row collapsed="false" customFormat="false" customHeight="false" hidden="false" ht="12.1" outlineLevel="0" r="273">
      <c r="A273" s="21" t="n">
        <v>44459</v>
      </c>
      <c r="B273" s="22" t="s">
        <v>209</v>
      </c>
      <c r="C273" s="22" t="s">
        <v>78</v>
      </c>
      <c r="D273" s="22" t="s">
        <v>209</v>
      </c>
      <c r="E273" s="22" t="s">
        <v>209</v>
      </c>
      <c r="F273" s="22" t="s">
        <v>20</v>
      </c>
      <c r="G273" s="23" t="n">
        <v>1</v>
      </c>
      <c r="H273" s="24" t="n">
        <v>1389</v>
      </c>
      <c r="I273" s="24" t="n">
        <v>1389</v>
      </c>
      <c r="J273" s="24" t="n">
        <v>0</v>
      </c>
      <c r="K273" s="24" t="n">
        <v>0</v>
      </c>
      <c r="L273" s="24" t="n">
        <v>0</v>
      </c>
      <c r="M273" s="6" t="s">
        <f>=I273+J273+K273+L273</f>
      </c>
      <c r="N273" s="22"/>
    </row>
    <row collapsed="false" customFormat="false" customHeight="false" hidden="false" ht="12.1" outlineLevel="0" r="274">
      <c r="A274" s="21" t="n">
        <v>44460.544039352</v>
      </c>
      <c r="B274" s="22" t="s">
        <v>209</v>
      </c>
      <c r="C274" s="22" t="s">
        <v>99</v>
      </c>
      <c r="D274" s="22" t="s">
        <v>209</v>
      </c>
      <c r="E274" s="22" t="s">
        <v>209</v>
      </c>
      <c r="F274" s="22" t="s">
        <v>20</v>
      </c>
      <c r="G274" s="23" t="n">
        <v>3</v>
      </c>
      <c r="H274" s="24" t="n">
        <v>8798.59</v>
      </c>
      <c r="I274" s="24" t="n">
        <v>26395.77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/>
    </row>
    <row collapsed="false" customFormat="false" customHeight="false" hidden="false" ht="12.1" outlineLevel="0" r="275">
      <c r="A275" s="20" t="n">
        <v>44460.589421296</v>
      </c>
      <c r="B275" s="2" t="s">
        <v>40</v>
      </c>
      <c r="C275" s="2" t="s">
        <v>227</v>
      </c>
      <c r="D275" s="2" t="s">
        <v>166</v>
      </c>
      <c r="E275" s="2" t="s">
        <v>18</v>
      </c>
      <c r="F275" s="2" t="s">
        <v>20</v>
      </c>
      <c r="G275" s="7" t="n">
        <v>5</v>
      </c>
      <c r="H275" s="6" t="n">
        <v>1517.2</v>
      </c>
      <c r="I275" s="6" t="n">
        <v>-7586</v>
      </c>
      <c r="J275" s="6" t="n">
        <v>0</v>
      </c>
      <c r="K275" s="6" t="n">
        <v>0</v>
      </c>
      <c r="L275" s="6" t="n">
        <v>-0.71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44460.598356481</v>
      </c>
      <c r="B276" s="2" t="s">
        <v>57</v>
      </c>
      <c r="C276" s="2" t="s">
        <v>245</v>
      </c>
      <c r="D276" s="2" t="s">
        <v>166</v>
      </c>
      <c r="E276" s="2" t="s">
        <v>18</v>
      </c>
      <c r="F276" s="2" t="s">
        <v>20</v>
      </c>
      <c r="G276" s="7" t="n">
        <v>500000</v>
      </c>
      <c r="H276" s="6" t="n">
        <v>0.010994</v>
      </c>
      <c r="I276" s="6" t="n">
        <v>-5497</v>
      </c>
      <c r="J276" s="6" t="n">
        <v>0</v>
      </c>
      <c r="K276" s="6" t="n">
        <v>0</v>
      </c>
      <c r="L276" s="6" t="n">
        <v>-0.51</v>
      </c>
      <c r="M276" s="6" t="s">
        <f>=I276+J276+K276+L276</f>
      </c>
      <c r="N276" s="2"/>
    </row>
    <row collapsed="false" customFormat="false" customHeight="false" hidden="false" ht="12.1" outlineLevel="0" r="277">
      <c r="A277" s="20" t="n">
        <v>44460.598854167</v>
      </c>
      <c r="B277" s="2" t="s">
        <v>183</v>
      </c>
      <c r="C277" s="2" t="s">
        <v>243</v>
      </c>
      <c r="D277" s="2" t="s">
        <v>166</v>
      </c>
      <c r="E277" s="2" t="s">
        <v>18</v>
      </c>
      <c r="F277" s="2" t="s">
        <v>20</v>
      </c>
      <c r="G277" s="7" t="n">
        <v>20</v>
      </c>
      <c r="H277" s="6" t="n">
        <v>328.1</v>
      </c>
      <c r="I277" s="6" t="n">
        <v>-6562</v>
      </c>
      <c r="J277" s="6" t="n">
        <v>0</v>
      </c>
      <c r="K277" s="6" t="n">
        <v>0</v>
      </c>
      <c r="L277" s="6" t="n">
        <v>-0.61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44460.613611111</v>
      </c>
      <c r="B278" s="2" t="s">
        <v>172</v>
      </c>
      <c r="C278" s="2" t="s">
        <v>216</v>
      </c>
      <c r="D278" s="2" t="s">
        <v>166</v>
      </c>
      <c r="E278" s="2" t="s">
        <v>18</v>
      </c>
      <c r="F278" s="2" t="s">
        <v>20</v>
      </c>
      <c r="G278" s="7" t="n">
        <v>100</v>
      </c>
      <c r="H278" s="6" t="n">
        <v>37.54</v>
      </c>
      <c r="I278" s="6" t="n">
        <v>-3754</v>
      </c>
      <c r="J278" s="6" t="n">
        <v>0</v>
      </c>
      <c r="K278" s="6" t="n">
        <v>0</v>
      </c>
      <c r="L278" s="6" t="n">
        <v>-0.35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44460.613645833</v>
      </c>
      <c r="B279" s="2" t="s">
        <v>66</v>
      </c>
      <c r="C279" s="2" t="s">
        <v>250</v>
      </c>
      <c r="D279" s="2" t="s">
        <v>166</v>
      </c>
      <c r="E279" s="2" t="s">
        <v>18</v>
      </c>
      <c r="F279" s="2" t="s">
        <v>20</v>
      </c>
      <c r="G279" s="7" t="n">
        <v>90000</v>
      </c>
      <c r="H279" s="6" t="n">
        <v>0.050100555555556</v>
      </c>
      <c r="I279" s="6" t="n">
        <v>-4509.05</v>
      </c>
      <c r="J279" s="6" t="n">
        <v>0</v>
      </c>
      <c r="K279" s="6" t="n">
        <v>0</v>
      </c>
      <c r="L279" s="6" t="n">
        <v>-0.42</v>
      </c>
      <c r="M279" s="6" t="s">
        <f>=I279+J279+K279+L279</f>
      </c>
      <c r="N279" s="2"/>
    </row>
    <row collapsed="false" customFormat="false" customHeight="false" hidden="false" ht="12.1" outlineLevel="0" r="280">
      <c r="A280" s="21" t="n">
        <v>44461.524976852</v>
      </c>
      <c r="B280" s="22" t="s">
        <v>209</v>
      </c>
      <c r="C280" s="22" t="s">
        <v>99</v>
      </c>
      <c r="D280" s="22" t="s">
        <v>209</v>
      </c>
      <c r="E280" s="22" t="s">
        <v>209</v>
      </c>
      <c r="F280" s="22" t="s">
        <v>20</v>
      </c>
      <c r="G280" s="23" t="n">
        <v>2</v>
      </c>
      <c r="H280" s="24" t="n">
        <v>570.05</v>
      </c>
      <c r="I280" s="24" t="n">
        <v>1140.1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9" t="n">
        <v>44461.814583333</v>
      </c>
      <c r="B281" s="30" t="s">
        <v>251</v>
      </c>
      <c r="C281" s="30" t="s">
        <v>252</v>
      </c>
      <c r="D281" s="30" t="s">
        <v>251</v>
      </c>
      <c r="E281" s="30" t="s">
        <v>251</v>
      </c>
      <c r="F281" s="30" t="s">
        <v>20</v>
      </c>
      <c r="G281" s="31" t="n">
        <v>1</v>
      </c>
      <c r="H281" s="32" t="n">
        <v>-17.09</v>
      </c>
      <c r="I281" s="32" t="n">
        <v>-17.09</v>
      </c>
      <c r="J281" s="32" t="n">
        <v>0</v>
      </c>
      <c r="K281" s="32" t="n">
        <v>0</v>
      </c>
      <c r="L281" s="32" t="n">
        <v>0</v>
      </c>
      <c r="M281" s="6" t="s">
        <f>=I281+J281+K281+L281</f>
      </c>
      <c r="N281" s="30"/>
    </row>
    <row collapsed="false" customFormat="false" customHeight="false" hidden="false" ht="12.1" outlineLevel="0" r="282">
      <c r="A282" s="21" t="n">
        <v>44462.367488426</v>
      </c>
      <c r="B282" s="22" t="s">
        <v>209</v>
      </c>
      <c r="C282" s="22" t="s">
        <v>99</v>
      </c>
      <c r="D282" s="22" t="s">
        <v>209</v>
      </c>
      <c r="E282" s="22" t="s">
        <v>209</v>
      </c>
      <c r="F282" s="22" t="s">
        <v>20</v>
      </c>
      <c r="G282" s="23" t="n">
        <v>3</v>
      </c>
      <c r="H282" s="24" t="n">
        <v>9744.9233333333</v>
      </c>
      <c r="I282" s="24" t="n">
        <v>29234.77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0" t="n">
        <v>44462.416851852</v>
      </c>
      <c r="B283" s="2" t="s">
        <v>17</v>
      </c>
      <c r="C283" s="2" t="s">
        <v>211</v>
      </c>
      <c r="D283" s="2" t="s">
        <v>166</v>
      </c>
      <c r="E283" s="2" t="s">
        <v>18</v>
      </c>
      <c r="F283" s="2" t="s">
        <v>20</v>
      </c>
      <c r="G283" s="7" t="n">
        <v>3</v>
      </c>
      <c r="H283" s="6" t="n">
        <v>4972.6666666667</v>
      </c>
      <c r="I283" s="6" t="n">
        <v>-14918</v>
      </c>
      <c r="J283" s="6" t="n">
        <v>0</v>
      </c>
      <c r="K283" s="6" t="n">
        <v>0</v>
      </c>
      <c r="L283" s="6" t="n">
        <v>-1.39</v>
      </c>
      <c r="M283" s="6" t="s">
        <f>=I283+J283+K283+L283</f>
      </c>
      <c r="N283" s="2"/>
    </row>
    <row collapsed="false" customFormat="false" customHeight="false" hidden="false" ht="12.1" outlineLevel="0" r="284">
      <c r="A284" s="20" t="n">
        <v>44462.70505787</v>
      </c>
      <c r="B284" s="2" t="s">
        <v>179</v>
      </c>
      <c r="C284" s="2" t="s">
        <v>228</v>
      </c>
      <c r="D284" s="2" t="s">
        <v>166</v>
      </c>
      <c r="E284" s="2" t="s">
        <v>18</v>
      </c>
      <c r="F284" s="2" t="s">
        <v>20</v>
      </c>
      <c r="G284" s="7" t="n">
        <v>50</v>
      </c>
      <c r="H284" s="6" t="n">
        <v>179.382</v>
      </c>
      <c r="I284" s="6" t="n">
        <v>-8969.1</v>
      </c>
      <c r="J284" s="6" t="n">
        <v>0</v>
      </c>
      <c r="K284" s="6" t="n">
        <v>0</v>
      </c>
      <c r="L284" s="6" t="n">
        <v>-0.84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44462.705694444</v>
      </c>
      <c r="B285" s="2" t="s">
        <v>63</v>
      </c>
      <c r="C285" s="2" t="s">
        <v>242</v>
      </c>
      <c r="D285" s="2" t="s">
        <v>166</v>
      </c>
      <c r="E285" s="2" t="s">
        <v>18</v>
      </c>
      <c r="F285" s="2" t="s">
        <v>20</v>
      </c>
      <c r="G285" s="7" t="n">
        <v>6000</v>
      </c>
      <c r="H285" s="6" t="n">
        <v>0.6914</v>
      </c>
      <c r="I285" s="6" t="n">
        <v>-4148.4</v>
      </c>
      <c r="J285" s="6" t="n">
        <v>0</v>
      </c>
      <c r="K285" s="6" t="n">
        <v>0</v>
      </c>
      <c r="L285" s="6" t="n">
        <v>-0.39</v>
      </c>
      <c r="M285" s="6" t="s">
        <f>=I285+J285+K285+L285</f>
      </c>
      <c r="N285" s="2"/>
    </row>
    <row collapsed="false" customFormat="false" customHeight="false" hidden="false" ht="12.1" outlineLevel="0" r="286">
      <c r="A286" s="21" t="n">
        <v>44463.344247685</v>
      </c>
      <c r="B286" s="22" t="s">
        <v>209</v>
      </c>
      <c r="C286" s="22" t="s">
        <v>99</v>
      </c>
      <c r="D286" s="22" t="s">
        <v>209</v>
      </c>
      <c r="E286" s="22" t="s">
        <v>209</v>
      </c>
      <c r="F286" s="22" t="s">
        <v>20</v>
      </c>
      <c r="G286" s="23" t="n">
        <v>2</v>
      </c>
      <c r="H286" s="24" t="n">
        <v>330.45</v>
      </c>
      <c r="I286" s="24" t="n">
        <v>660.9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2"/>
    </row>
    <row collapsed="false" customFormat="false" customHeight="false" hidden="false" ht="12.1" outlineLevel="0" r="287">
      <c r="A287" s="20" t="n">
        <v>44463.454375</v>
      </c>
      <c r="B287" s="2" t="s">
        <v>52</v>
      </c>
      <c r="C287" s="2" t="s">
        <v>247</v>
      </c>
      <c r="D287" s="2" t="s">
        <v>166</v>
      </c>
      <c r="E287" s="2" t="s">
        <v>18</v>
      </c>
      <c r="F287" s="2" t="s">
        <v>20</v>
      </c>
      <c r="G287" s="7" t="n">
        <v>30</v>
      </c>
      <c r="H287" s="6" t="n">
        <v>73.44</v>
      </c>
      <c r="I287" s="6" t="n">
        <v>-2203.2</v>
      </c>
      <c r="J287" s="6" t="n">
        <v>0</v>
      </c>
      <c r="K287" s="6" t="n">
        <v>0</v>
      </c>
      <c r="L287" s="6" t="n">
        <v>-0.21</v>
      </c>
      <c r="M287" s="6" t="s">
        <f>=I287+J287+K287+L287</f>
      </c>
      <c r="N287" s="2"/>
    </row>
    <row collapsed="false" customFormat="false" customHeight="false" hidden="false" ht="12.1" outlineLevel="0" r="288">
      <c r="A288" s="21" t="n">
        <v>44466</v>
      </c>
      <c r="B288" s="22" t="s">
        <v>209</v>
      </c>
      <c r="C288" s="22" t="s">
        <v>78</v>
      </c>
      <c r="D288" s="22" t="s">
        <v>209</v>
      </c>
      <c r="E288" s="22" t="s">
        <v>209</v>
      </c>
      <c r="F288" s="22" t="s">
        <v>20</v>
      </c>
      <c r="G288" s="23" t="n">
        <v>6</v>
      </c>
      <c r="H288" s="24" t="n">
        <v>785.855</v>
      </c>
      <c r="I288" s="24" t="n">
        <v>4715.13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/>
    </row>
    <row collapsed="false" customFormat="false" customHeight="false" hidden="false" ht="12.1" outlineLevel="0" r="289">
      <c r="A289" s="20" t="n">
        <v>44466.668460648</v>
      </c>
      <c r="B289" s="2" t="s">
        <v>57</v>
      </c>
      <c r="C289" s="2" t="s">
        <v>245</v>
      </c>
      <c r="D289" s="2" t="s">
        <v>166</v>
      </c>
      <c r="E289" s="2" t="s">
        <v>18</v>
      </c>
      <c r="F289" s="2" t="s">
        <v>20</v>
      </c>
      <c r="G289" s="7" t="n">
        <v>400000</v>
      </c>
      <c r="H289" s="6" t="n">
        <v>0.010892</v>
      </c>
      <c r="I289" s="6" t="n">
        <v>-4356.8</v>
      </c>
      <c r="J289" s="6" t="n">
        <v>0</v>
      </c>
      <c r="K289" s="6" t="n">
        <v>-2.61</v>
      </c>
      <c r="L289" s="6" t="n">
        <v>-0.4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44467</v>
      </c>
      <c r="B290" s="22" t="s">
        <v>209</v>
      </c>
      <c r="C290" s="22" t="s">
        <v>78</v>
      </c>
      <c r="D290" s="22" t="s">
        <v>209</v>
      </c>
      <c r="E290" s="22" t="s">
        <v>209</v>
      </c>
      <c r="F290" s="22" t="s">
        <v>20</v>
      </c>
      <c r="G290" s="23" t="n">
        <v>4</v>
      </c>
      <c r="H290" s="24" t="n">
        <v>2817.8</v>
      </c>
      <c r="I290" s="24" t="n">
        <v>11271.2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0" t="n">
        <v>44467.863981481</v>
      </c>
      <c r="B291" s="2" t="s">
        <v>17</v>
      </c>
      <c r="C291" s="2" t="s">
        <v>211</v>
      </c>
      <c r="D291" s="2" t="s">
        <v>166</v>
      </c>
      <c r="E291" s="2" t="s">
        <v>18</v>
      </c>
      <c r="F291" s="2" t="s">
        <v>20</v>
      </c>
      <c r="G291" s="7" t="n">
        <v>1</v>
      </c>
      <c r="H291" s="6" t="n">
        <v>5110</v>
      </c>
      <c r="I291" s="6" t="n">
        <v>-5110</v>
      </c>
      <c r="J291" s="6" t="n">
        <v>0</v>
      </c>
      <c r="K291" s="6" t="n">
        <v>-3.07</v>
      </c>
      <c r="L291" s="6" t="n">
        <v>-0.47</v>
      </c>
      <c r="M291" s="6" t="s">
        <f>=I291+J291+K291+L291</f>
      </c>
      <c r="N291" s="2"/>
    </row>
    <row collapsed="false" customFormat="false" customHeight="false" hidden="false" ht="12.1" outlineLevel="0" r="292">
      <c r="A292" s="20" t="n">
        <v>44467.867777778</v>
      </c>
      <c r="B292" s="2" t="s">
        <v>52</v>
      </c>
      <c r="C292" s="2" t="s">
        <v>247</v>
      </c>
      <c r="D292" s="2" t="s">
        <v>166</v>
      </c>
      <c r="E292" s="2" t="s">
        <v>18</v>
      </c>
      <c r="F292" s="2" t="s">
        <v>20</v>
      </c>
      <c r="G292" s="7" t="n">
        <v>80</v>
      </c>
      <c r="H292" s="6" t="n">
        <v>70.705</v>
      </c>
      <c r="I292" s="6" t="n">
        <v>-5656.4</v>
      </c>
      <c r="J292" s="6" t="n">
        <v>0</v>
      </c>
      <c r="K292" s="6" t="n">
        <v>-3.39</v>
      </c>
      <c r="L292" s="6" t="n">
        <v>-0.52</v>
      </c>
      <c r="M292" s="6" t="s">
        <f>=I292+J292+K292+L292</f>
      </c>
      <c r="N292" s="2"/>
    </row>
    <row collapsed="false" customFormat="false" customHeight="false" hidden="false" ht="12.1" outlineLevel="0" r="293">
      <c r="A293" s="20" t="n">
        <v>44467.869791667</v>
      </c>
      <c r="B293" s="2" t="s">
        <v>66</v>
      </c>
      <c r="C293" s="2" t="s">
        <v>250</v>
      </c>
      <c r="D293" s="2" t="s">
        <v>166</v>
      </c>
      <c r="E293" s="2" t="s">
        <v>18</v>
      </c>
      <c r="F293" s="2" t="s">
        <v>20</v>
      </c>
      <c r="G293" s="7" t="n">
        <v>20000</v>
      </c>
      <c r="H293" s="6" t="n">
        <v>0.051275</v>
      </c>
      <c r="I293" s="6" t="n">
        <v>-1025.5</v>
      </c>
      <c r="J293" s="6" t="n">
        <v>0</v>
      </c>
      <c r="K293" s="6" t="n">
        <v>-0.62</v>
      </c>
      <c r="L293" s="6" t="n">
        <v>-0.09</v>
      </c>
      <c r="M293" s="6" t="s">
        <f>=I293+J293+K293+L293</f>
      </c>
      <c r="N293" s="2"/>
    </row>
    <row collapsed="false" customFormat="false" customHeight="false" hidden="false" ht="12.1" outlineLevel="0" r="294">
      <c r="A294" s="21" t="n">
        <v>44473</v>
      </c>
      <c r="B294" s="22" t="s">
        <v>209</v>
      </c>
      <c r="C294" s="22" t="s">
        <v>78</v>
      </c>
      <c r="D294" s="22" t="s">
        <v>209</v>
      </c>
      <c r="E294" s="22" t="s">
        <v>209</v>
      </c>
      <c r="F294" s="22" t="s">
        <v>20</v>
      </c>
      <c r="G294" s="23" t="n">
        <v>2</v>
      </c>
      <c r="H294" s="24" t="n">
        <v>782.37</v>
      </c>
      <c r="I294" s="24" t="n">
        <v>1564.74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44473.422395833</v>
      </c>
      <c r="B295" s="2" t="s">
        <v>180</v>
      </c>
      <c r="C295" s="2" t="s">
        <v>230</v>
      </c>
      <c r="D295" s="2" t="s">
        <v>166</v>
      </c>
      <c r="E295" s="2" t="s">
        <v>18</v>
      </c>
      <c r="F295" s="2" t="s">
        <v>20</v>
      </c>
      <c r="G295" s="7" t="n">
        <v>50</v>
      </c>
      <c r="H295" s="6" t="n">
        <v>84.13</v>
      </c>
      <c r="I295" s="6" t="n">
        <v>-4206.5</v>
      </c>
      <c r="J295" s="6" t="n">
        <v>0</v>
      </c>
      <c r="K295" s="6" t="n">
        <v>-2.52</v>
      </c>
      <c r="L295" s="6" t="n">
        <v>-0.39</v>
      </c>
      <c r="M295" s="6" t="s">
        <f>=I295+J295+K295+L295</f>
      </c>
      <c r="N295" s="2"/>
    </row>
    <row collapsed="false" customFormat="false" customHeight="false" hidden="false" ht="12.1" outlineLevel="0" r="296">
      <c r="A296" s="21" t="n">
        <v>44474</v>
      </c>
      <c r="B296" s="22" t="s">
        <v>209</v>
      </c>
      <c r="C296" s="22" t="s">
        <v>78</v>
      </c>
      <c r="D296" s="22" t="s">
        <v>209</v>
      </c>
      <c r="E296" s="22" t="s">
        <v>209</v>
      </c>
      <c r="F296" s="22" t="s">
        <v>20</v>
      </c>
      <c r="G296" s="23" t="n">
        <v>3</v>
      </c>
      <c r="H296" s="24" t="n">
        <v>5026.21</v>
      </c>
      <c r="I296" s="24" t="n">
        <v>15078.63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2"/>
    </row>
    <row collapsed="false" customFormat="false" customHeight="false" hidden="false" ht="12.1" outlineLevel="0" r="297">
      <c r="A297" s="20" t="n">
        <v>44474.734618056</v>
      </c>
      <c r="B297" s="2" t="s">
        <v>40</v>
      </c>
      <c r="C297" s="2" t="s">
        <v>227</v>
      </c>
      <c r="D297" s="2" t="s">
        <v>166</v>
      </c>
      <c r="E297" s="2" t="s">
        <v>18</v>
      </c>
      <c r="F297" s="2" t="s">
        <v>20</v>
      </c>
      <c r="G297" s="7" t="n">
        <v>3</v>
      </c>
      <c r="H297" s="6" t="n">
        <v>1466.4</v>
      </c>
      <c r="I297" s="6" t="n">
        <v>-4399.2</v>
      </c>
      <c r="J297" s="6" t="n">
        <v>0</v>
      </c>
      <c r="K297" s="6" t="n">
        <v>-2.64</v>
      </c>
      <c r="L297" s="6" t="n">
        <v>-0.41</v>
      </c>
      <c r="M297" s="6" t="s">
        <f>=I297+J297+K297+L297</f>
      </c>
      <c r="N297" s="2"/>
    </row>
    <row collapsed="false" customFormat="false" customHeight="false" hidden="false" ht="12.1" outlineLevel="0" r="298">
      <c r="A298" s="20" t="n">
        <v>44474.735</v>
      </c>
      <c r="B298" s="2" t="s">
        <v>34</v>
      </c>
      <c r="C298" s="2" t="s">
        <v>231</v>
      </c>
      <c r="D298" s="2" t="s">
        <v>166</v>
      </c>
      <c r="E298" s="2" t="s">
        <v>18</v>
      </c>
      <c r="F298" s="2" t="s">
        <v>20</v>
      </c>
      <c r="G298" s="7" t="n">
        <v>20</v>
      </c>
      <c r="H298" s="6" t="n">
        <v>205.46</v>
      </c>
      <c r="I298" s="6" t="n">
        <v>-4109.2</v>
      </c>
      <c r="J298" s="6" t="n">
        <v>0</v>
      </c>
      <c r="K298" s="6" t="n">
        <v>-2.47</v>
      </c>
      <c r="L298" s="6" t="n">
        <v>-0.38</v>
      </c>
      <c r="M298" s="6" t="s">
        <f>=I298+J298+K298+L298</f>
      </c>
      <c r="N298" s="2"/>
    </row>
    <row collapsed="false" customFormat="false" customHeight="false" hidden="false" ht="12.1" outlineLevel="0" r="299">
      <c r="A299" s="20" t="n">
        <v>44474.73568287</v>
      </c>
      <c r="B299" s="2" t="s">
        <v>179</v>
      </c>
      <c r="C299" s="2" t="s">
        <v>228</v>
      </c>
      <c r="D299" s="2" t="s">
        <v>166</v>
      </c>
      <c r="E299" s="2" t="s">
        <v>18</v>
      </c>
      <c r="F299" s="2" t="s">
        <v>20</v>
      </c>
      <c r="G299" s="7" t="n">
        <v>20</v>
      </c>
      <c r="H299" s="6" t="n">
        <v>171.56</v>
      </c>
      <c r="I299" s="6" t="n">
        <v>-3431.2</v>
      </c>
      <c r="J299" s="6" t="n">
        <v>0</v>
      </c>
      <c r="K299" s="6" t="n">
        <v>-2.06</v>
      </c>
      <c r="L299" s="6" t="n">
        <v>-0.32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44474.735868056</v>
      </c>
      <c r="B300" s="2" t="s">
        <v>52</v>
      </c>
      <c r="C300" s="2" t="s">
        <v>247</v>
      </c>
      <c r="D300" s="2" t="s">
        <v>166</v>
      </c>
      <c r="E300" s="2" t="s">
        <v>18</v>
      </c>
      <c r="F300" s="2" t="s">
        <v>20</v>
      </c>
      <c r="G300" s="7" t="n">
        <v>60</v>
      </c>
      <c r="H300" s="6" t="n">
        <v>66.49</v>
      </c>
      <c r="I300" s="6" t="n">
        <v>-3989.4</v>
      </c>
      <c r="J300" s="6" t="n">
        <v>0</v>
      </c>
      <c r="K300" s="6" t="n">
        <v>-2.39</v>
      </c>
      <c r="L300" s="6" t="n">
        <v>-0.37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44475.480555556</v>
      </c>
      <c r="B301" s="22" t="s">
        <v>209</v>
      </c>
      <c r="C301" s="22" t="s">
        <v>99</v>
      </c>
      <c r="D301" s="22" t="s">
        <v>209</v>
      </c>
      <c r="E301" s="22" t="s">
        <v>209</v>
      </c>
      <c r="F301" s="22" t="s">
        <v>20</v>
      </c>
      <c r="G301" s="23" t="n">
        <v>1</v>
      </c>
      <c r="H301" s="24" t="n">
        <v>3065.04</v>
      </c>
      <c r="I301" s="24" t="n">
        <v>3065.04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44476</v>
      </c>
      <c r="B302" s="22" t="s">
        <v>209</v>
      </c>
      <c r="C302" s="22" t="s">
        <v>78</v>
      </c>
      <c r="D302" s="22" t="s">
        <v>209</v>
      </c>
      <c r="E302" s="22" t="s">
        <v>209</v>
      </c>
      <c r="F302" s="22" t="s">
        <v>20</v>
      </c>
      <c r="G302" s="23" t="n">
        <v>2</v>
      </c>
      <c r="H302" s="24" t="n">
        <v>312.15</v>
      </c>
      <c r="I302" s="24" t="n">
        <v>624.3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1" t="n">
        <v>44477</v>
      </c>
      <c r="B303" s="22" t="s">
        <v>209</v>
      </c>
      <c r="C303" s="22" t="s">
        <v>78</v>
      </c>
      <c r="D303" s="22" t="s">
        <v>209</v>
      </c>
      <c r="E303" s="22" t="s">
        <v>209</v>
      </c>
      <c r="F303" s="22" t="s">
        <v>20</v>
      </c>
      <c r="G303" s="23" t="n">
        <v>3</v>
      </c>
      <c r="H303" s="24" t="n">
        <v>935.46</v>
      </c>
      <c r="I303" s="24" t="n">
        <v>2806.38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2"/>
    </row>
    <row collapsed="false" customFormat="false" customHeight="false" hidden="false" ht="12.1" outlineLevel="0" r="304">
      <c r="A304" s="21" t="n">
        <v>44477</v>
      </c>
      <c r="B304" s="22" t="s">
        <v>237</v>
      </c>
      <c r="C304" s="22" t="s">
        <v>253</v>
      </c>
      <c r="D304" s="22" t="s">
        <v>237</v>
      </c>
      <c r="E304" s="22" t="s">
        <v>237</v>
      </c>
      <c r="F304" s="22" t="s">
        <v>20</v>
      </c>
      <c r="G304" s="23" t="n">
        <v>1</v>
      </c>
      <c r="H304" s="24" t="n">
        <v>1357</v>
      </c>
      <c r="I304" s="24" t="n">
        <v>1357</v>
      </c>
      <c r="J304" s="24" t="n">
        <v>0</v>
      </c>
      <c r="K304" s="24" t="n">
        <v>0</v>
      </c>
      <c r="L304" s="24" t="n">
        <v>0</v>
      </c>
      <c r="M304" s="6" t="s">
        <f>=I304+J304+K304+L304</f>
      </c>
      <c r="N304" s="22"/>
    </row>
    <row collapsed="false" customFormat="false" customHeight="false" hidden="false" ht="12.1" outlineLevel="0" r="305">
      <c r="A305" s="21" t="n">
        <v>44480</v>
      </c>
      <c r="B305" s="22" t="s">
        <v>209</v>
      </c>
      <c r="C305" s="22" t="s">
        <v>78</v>
      </c>
      <c r="D305" s="22" t="s">
        <v>209</v>
      </c>
      <c r="E305" s="22" t="s">
        <v>209</v>
      </c>
      <c r="F305" s="22" t="s">
        <v>20</v>
      </c>
      <c r="G305" s="23" t="n">
        <v>4</v>
      </c>
      <c r="H305" s="24" t="n">
        <v>383.0325</v>
      </c>
      <c r="I305" s="24" t="n">
        <v>1532.13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0" t="n">
        <v>44480.416828704</v>
      </c>
      <c r="B306" s="2" t="s">
        <v>183</v>
      </c>
      <c r="C306" s="2" t="s">
        <v>243</v>
      </c>
      <c r="D306" s="2" t="s">
        <v>166</v>
      </c>
      <c r="E306" s="2" t="s">
        <v>18</v>
      </c>
      <c r="F306" s="2" t="s">
        <v>20</v>
      </c>
      <c r="G306" s="7" t="n">
        <v>10</v>
      </c>
      <c r="H306" s="6" t="n">
        <v>319.55</v>
      </c>
      <c r="I306" s="6" t="n">
        <v>-3195.5</v>
      </c>
      <c r="J306" s="6" t="n">
        <v>0</v>
      </c>
      <c r="K306" s="6" t="n">
        <v>-1.92</v>
      </c>
      <c r="L306" s="6" t="n">
        <v>-0.3</v>
      </c>
      <c r="M306" s="6" t="s">
        <f>=I306+J306+K306+L306</f>
      </c>
      <c r="N306" s="2"/>
    </row>
    <row collapsed="false" customFormat="false" customHeight="false" hidden="false" ht="12.1" outlineLevel="0" r="307">
      <c r="A307" s="20" t="n">
        <v>44480.41900463</v>
      </c>
      <c r="B307" s="2" t="s">
        <v>54</v>
      </c>
      <c r="C307" s="2" t="s">
        <v>229</v>
      </c>
      <c r="D307" s="2" t="s">
        <v>166</v>
      </c>
      <c r="E307" s="2" t="s">
        <v>18</v>
      </c>
      <c r="F307" s="2" t="s">
        <v>20</v>
      </c>
      <c r="G307" s="7" t="n">
        <v>5</v>
      </c>
      <c r="H307" s="6" t="n">
        <v>516.7</v>
      </c>
      <c r="I307" s="6" t="n">
        <v>-2583.5</v>
      </c>
      <c r="J307" s="6" t="n">
        <v>0</v>
      </c>
      <c r="K307" s="6" t="n">
        <v>-1.55</v>
      </c>
      <c r="L307" s="6" t="n">
        <v>-0.24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44481.45625</v>
      </c>
      <c r="B308" s="22" t="s">
        <v>209</v>
      </c>
      <c r="C308" s="22" t="s">
        <v>99</v>
      </c>
      <c r="D308" s="22" t="s">
        <v>209</v>
      </c>
      <c r="E308" s="22" t="s">
        <v>209</v>
      </c>
      <c r="F308" s="22" t="s">
        <v>20</v>
      </c>
      <c r="G308" s="23" t="n">
        <v>2</v>
      </c>
      <c r="H308" s="24" t="n">
        <v>264.42</v>
      </c>
      <c r="I308" s="24" t="n">
        <v>528.84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44482</v>
      </c>
      <c r="B309" s="22" t="s">
        <v>209</v>
      </c>
      <c r="C309" s="22" t="s">
        <v>78</v>
      </c>
      <c r="D309" s="22" t="s">
        <v>209</v>
      </c>
      <c r="E309" s="22" t="s">
        <v>209</v>
      </c>
      <c r="F309" s="22" t="s">
        <v>20</v>
      </c>
      <c r="G309" s="23" t="n">
        <v>2</v>
      </c>
      <c r="H309" s="24" t="n">
        <v>535.235</v>
      </c>
      <c r="I309" s="24" t="n">
        <v>1070.47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5" t="n">
        <v>44483</v>
      </c>
      <c r="B310" s="26" t="s">
        <v>224</v>
      </c>
      <c r="C310" s="26" t="s">
        <v>79</v>
      </c>
      <c r="D310" s="26" t="s">
        <v>224</v>
      </c>
      <c r="E310" s="26" t="s">
        <v>224</v>
      </c>
      <c r="F310" s="26" t="s">
        <v>20</v>
      </c>
      <c r="G310" s="27" t="n">
        <v>1</v>
      </c>
      <c r="H310" s="28" t="n">
        <v>-2473.69</v>
      </c>
      <c r="I310" s="28" t="n">
        <v>-2473.69</v>
      </c>
      <c r="J310" s="28" t="n">
        <v>0</v>
      </c>
      <c r="K310" s="28" t="n">
        <v>0</v>
      </c>
      <c r="L310" s="28" t="n">
        <v>0</v>
      </c>
      <c r="M310" s="6" t="s">
        <f>=I310+J310+K310+L310</f>
      </c>
      <c r="N310" s="26"/>
    </row>
    <row collapsed="false" customFormat="false" customHeight="false" hidden="false" ht="12.1" outlineLevel="0" r="311">
      <c r="A311" s="33" t="n">
        <v>44483.679016204</v>
      </c>
      <c r="B311" s="34" t="s">
        <v>180</v>
      </c>
      <c r="C311" s="34" t="s">
        <v>230</v>
      </c>
      <c r="D311" s="34" t="s">
        <v>168</v>
      </c>
      <c r="E311" s="34" t="s">
        <v>18</v>
      </c>
      <c r="F311" s="34" t="s">
        <v>20</v>
      </c>
      <c r="G311" s="35" t="n">
        <v>-50</v>
      </c>
      <c r="H311" s="36" t="n">
        <v>89.14</v>
      </c>
      <c r="I311" s="36" t="n">
        <v>4457</v>
      </c>
      <c r="J311" s="36" t="n">
        <v>0</v>
      </c>
      <c r="K311" s="36" t="n">
        <v>-2.67</v>
      </c>
      <c r="L311" s="36" t="n">
        <v>-0.42</v>
      </c>
      <c r="M311" s="6" t="s">
        <f>=I311+J311+K311+L311</f>
      </c>
      <c r="N311" s="34"/>
    </row>
    <row collapsed="false" customFormat="false" customHeight="false" hidden="false" ht="12.1" outlineLevel="0" r="312">
      <c r="A312" s="33" t="n">
        <v>44483.679606481</v>
      </c>
      <c r="B312" s="34" t="s">
        <v>183</v>
      </c>
      <c r="C312" s="34" t="s">
        <v>243</v>
      </c>
      <c r="D312" s="34" t="s">
        <v>168</v>
      </c>
      <c r="E312" s="34" t="s">
        <v>18</v>
      </c>
      <c r="F312" s="34" t="s">
        <v>20</v>
      </c>
      <c r="G312" s="35" t="n">
        <v>-50</v>
      </c>
      <c r="H312" s="36" t="n">
        <v>320.85</v>
      </c>
      <c r="I312" s="36" t="n">
        <v>16042.5</v>
      </c>
      <c r="J312" s="36" t="n">
        <v>0</v>
      </c>
      <c r="K312" s="36" t="n">
        <v>-9.63</v>
      </c>
      <c r="L312" s="36" t="n">
        <v>-1.5</v>
      </c>
      <c r="M312" s="6" t="s">
        <f>=I312+J312+K312+L312</f>
      </c>
      <c r="N312" s="34"/>
    </row>
    <row collapsed="false" customFormat="false" customHeight="false" hidden="false" ht="12.1" outlineLevel="0" r="313">
      <c r="A313" s="33" t="n">
        <v>44483.680243056</v>
      </c>
      <c r="B313" s="34" t="s">
        <v>181</v>
      </c>
      <c r="C313" s="34" t="s">
        <v>233</v>
      </c>
      <c r="D313" s="34" t="s">
        <v>168</v>
      </c>
      <c r="E313" s="34" t="s">
        <v>18</v>
      </c>
      <c r="F313" s="34" t="s">
        <v>20</v>
      </c>
      <c r="G313" s="35" t="n">
        <v>-10</v>
      </c>
      <c r="H313" s="36" t="n">
        <v>137.98</v>
      </c>
      <c r="I313" s="36" t="n">
        <v>1379.8</v>
      </c>
      <c r="J313" s="36" t="n">
        <v>0</v>
      </c>
      <c r="K313" s="36" t="n">
        <v>-0.83</v>
      </c>
      <c r="L313" s="36" t="n">
        <v>-0.12</v>
      </c>
      <c r="M313" s="6" t="s">
        <f>=I313+J313+K313+L313</f>
      </c>
      <c r="N313" s="34"/>
    </row>
    <row collapsed="false" customFormat="false" customHeight="false" hidden="false" ht="12.1" outlineLevel="0" r="314">
      <c r="A314" s="33" t="n">
        <v>44483.681041667</v>
      </c>
      <c r="B314" s="34" t="s">
        <v>176</v>
      </c>
      <c r="C314" s="34" t="s">
        <v>220</v>
      </c>
      <c r="D314" s="34" t="s">
        <v>168</v>
      </c>
      <c r="E314" s="34" t="s">
        <v>18</v>
      </c>
      <c r="F314" s="34" t="s">
        <v>20</v>
      </c>
      <c r="G314" s="35" t="n">
        <v>-11</v>
      </c>
      <c r="H314" s="36" t="n">
        <v>764.6</v>
      </c>
      <c r="I314" s="36" t="n">
        <v>8410.6</v>
      </c>
      <c r="J314" s="36" t="n">
        <v>0</v>
      </c>
      <c r="K314" s="36" t="n">
        <v>-5.04</v>
      </c>
      <c r="L314" s="36" t="n">
        <v>-0.78</v>
      </c>
      <c r="M314" s="6" t="s">
        <f>=I314+J314+K314+L314</f>
      </c>
      <c r="N314" s="34"/>
    </row>
    <row collapsed="false" customFormat="false" customHeight="false" hidden="false" ht="12.1" outlineLevel="0" r="315">
      <c r="A315" s="33" t="n">
        <v>44483.681261574</v>
      </c>
      <c r="B315" s="34" t="s">
        <v>179</v>
      </c>
      <c r="C315" s="34" t="s">
        <v>228</v>
      </c>
      <c r="D315" s="34" t="s">
        <v>168</v>
      </c>
      <c r="E315" s="34" t="s">
        <v>18</v>
      </c>
      <c r="F315" s="34" t="s">
        <v>20</v>
      </c>
      <c r="G315" s="35" t="n">
        <v>-120</v>
      </c>
      <c r="H315" s="36" t="n">
        <v>182.09</v>
      </c>
      <c r="I315" s="36" t="n">
        <v>21850.8</v>
      </c>
      <c r="J315" s="36" t="n">
        <v>0</v>
      </c>
      <c r="K315" s="36" t="n">
        <v>-13.11</v>
      </c>
      <c r="L315" s="36" t="n">
        <v>-2.03</v>
      </c>
      <c r="M315" s="6" t="s">
        <f>=I315+J315+K315+L315</f>
      </c>
      <c r="N315" s="34"/>
    </row>
    <row collapsed="false" customFormat="false" customHeight="false" hidden="false" ht="12.1" outlineLevel="0" r="316">
      <c r="A316" s="33" t="n">
        <v>44483.686481481</v>
      </c>
      <c r="B316" s="34" t="s">
        <v>172</v>
      </c>
      <c r="C316" s="34" t="s">
        <v>216</v>
      </c>
      <c r="D316" s="34" t="s">
        <v>168</v>
      </c>
      <c r="E316" s="34" t="s">
        <v>18</v>
      </c>
      <c r="F316" s="34" t="s">
        <v>20</v>
      </c>
      <c r="G316" s="35" t="n">
        <v>-300</v>
      </c>
      <c r="H316" s="36" t="n">
        <v>39.665</v>
      </c>
      <c r="I316" s="36" t="n">
        <v>11899.5</v>
      </c>
      <c r="J316" s="36" t="n">
        <v>0</v>
      </c>
      <c r="K316" s="36" t="n">
        <v>-7.14</v>
      </c>
      <c r="L316" s="36" t="n">
        <v>-1.11</v>
      </c>
      <c r="M316" s="6" t="s">
        <f>=I316+J316+K316+L316</f>
      </c>
      <c r="N316" s="34"/>
    </row>
    <row collapsed="false" customFormat="false" customHeight="false" hidden="false" ht="12.1" outlineLevel="0" r="317">
      <c r="A317" s="25" t="n">
        <v>44487</v>
      </c>
      <c r="B317" s="26" t="s">
        <v>224</v>
      </c>
      <c r="C317" s="26" t="s">
        <v>79</v>
      </c>
      <c r="D317" s="26" t="s">
        <v>224</v>
      </c>
      <c r="E317" s="26" t="s">
        <v>224</v>
      </c>
      <c r="F317" s="26" t="s">
        <v>20</v>
      </c>
      <c r="G317" s="27" t="n">
        <v>1</v>
      </c>
      <c r="H317" s="28" t="n">
        <v>-63819.82</v>
      </c>
      <c r="I317" s="28" t="n">
        <v>-63819.82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6"/>
    </row>
    <row collapsed="false" customFormat="false" customHeight="false" hidden="false" ht="12.1" outlineLevel="0" r="318">
      <c r="A318" s="29" t="n">
        <v>44487</v>
      </c>
      <c r="B318" s="30" t="s">
        <v>225</v>
      </c>
      <c r="C318" s="30" t="s">
        <v>226</v>
      </c>
      <c r="D318" s="30" t="s">
        <v>225</v>
      </c>
      <c r="E318" s="30" t="s">
        <v>225</v>
      </c>
      <c r="F318" s="30" t="s">
        <v>20</v>
      </c>
      <c r="G318" s="31" t="n">
        <v>1</v>
      </c>
      <c r="H318" s="32" t="n">
        <v>-176</v>
      </c>
      <c r="I318" s="32" t="n">
        <v>-176</v>
      </c>
      <c r="J318" s="32" t="n">
        <v>0</v>
      </c>
      <c r="K318" s="32" t="n">
        <v>0</v>
      </c>
      <c r="L318" s="32" t="n">
        <v>0</v>
      </c>
      <c r="M318" s="6" t="s">
        <f>=I318+J318+K318+L318</f>
      </c>
      <c r="N318" s="30"/>
    </row>
    <row collapsed="false" customFormat="false" customHeight="false" hidden="false" ht="12.1" outlineLevel="0"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 t="s">
        <v>254</v>
      </c>
      <c r="M319" s="5" t="s">
        <f>=SUM(M2:M318)</f>
      </c>
      <c r="N319" s="4"/>
    </row>
  </sheetData>
  <autoFilter ref="A1:N3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70</v>
      </c>
      <c r="B1" s="38" t="s">
        <v>255</v>
      </c>
      <c r="C1" s="38" t="s">
        <v>0</v>
      </c>
      <c r="D1" s="38" t="s">
        <v>2</v>
      </c>
      <c r="E1" s="38" t="s">
        <v>256</v>
      </c>
      <c r="F1" s="38" t="s">
        <v>3</v>
      </c>
      <c r="G1" s="38" t="s">
        <v>257</v>
      </c>
      <c r="H1" s="38" t="s">
        <v>258</v>
      </c>
      <c r="I1" s="38" t="s">
        <v>259</v>
      </c>
      <c r="J1" s="38" t="s">
        <v>260</v>
      </c>
      <c r="K1" s="38" t="s">
        <v>261</v>
      </c>
      <c r="L1" s="38" t="s">
        <v>262</v>
      </c>
      <c r="M1" s="38" t="s">
        <v>263</v>
      </c>
      <c r="N1" s="38" t="s">
        <v>264</v>
      </c>
    </row>
    <row collapsed="false" customFormat="false" customHeight="false" hidden="false" ht="12.1" outlineLevel="0" r="2">
      <c r="A2" s="37" t="n">
        <v>44327</v>
      </c>
      <c r="B2" s="2" t="s">
        <v>265</v>
      </c>
      <c r="C2" s="2" t="s">
        <v>176</v>
      </c>
      <c r="D2" s="2" t="s">
        <v>266</v>
      </c>
      <c r="E2" s="7" t="n">
        <v>1</v>
      </c>
      <c r="F2" s="2" t="s">
        <v>20</v>
      </c>
      <c r="G2" s="6" t="n">
        <v>39</v>
      </c>
      <c r="H2" s="6" t="n">
        <v>781</v>
      </c>
      <c r="I2" s="6" t="n">
        <v>821.56</v>
      </c>
      <c r="J2" s="6" t="n">
        <v>5</v>
      </c>
      <c r="K2" s="6" t="n">
        <v>39</v>
      </c>
      <c r="L2" s="6" t="n">
        <v>34</v>
      </c>
      <c r="M2" s="6" t="n">
        <v>4.14</v>
      </c>
      <c r="N2" s="6" t="n">
        <v>4.35</v>
      </c>
    </row>
    <row collapsed="false" customFormat="false" customHeight="false" hidden="false" ht="12.1" outlineLevel="0" r="3">
      <c r="A3" s="37" t="n">
        <v>44328</v>
      </c>
      <c r="B3" s="2" t="s">
        <v>265</v>
      </c>
      <c r="C3" s="2" t="s">
        <v>22</v>
      </c>
      <c r="D3" s="2" t="s">
        <v>23</v>
      </c>
      <c r="E3" s="7" t="n">
        <v>70</v>
      </c>
      <c r="F3" s="2" t="s">
        <v>20</v>
      </c>
      <c r="G3" s="6" t="n">
        <v>18.7</v>
      </c>
      <c r="H3" s="6" t="n">
        <v>280.59</v>
      </c>
      <c r="I3" s="6" t="n">
        <v>297.88</v>
      </c>
      <c r="J3" s="6" t="n">
        <v>170</v>
      </c>
      <c r="K3" s="6" t="n">
        <v>1309</v>
      </c>
      <c r="L3" s="6" t="n">
        <v>1139</v>
      </c>
      <c r="M3" s="6" t="n">
        <v>5.46</v>
      </c>
      <c r="N3" s="6" t="n">
        <v>5.8</v>
      </c>
    </row>
    <row collapsed="false" customFormat="false" customHeight="false" hidden="false" ht="12.1" outlineLevel="0" r="4">
      <c r="A4" s="37" t="n">
        <v>44330</v>
      </c>
      <c r="B4" s="2" t="s">
        <v>265</v>
      </c>
      <c r="C4" s="2" t="s">
        <v>179</v>
      </c>
      <c r="D4" s="2" t="s">
        <v>267</v>
      </c>
      <c r="E4" s="7" t="n">
        <v>10</v>
      </c>
      <c r="F4" s="2" t="s">
        <v>20</v>
      </c>
      <c r="G4" s="6" t="n">
        <v>9.45</v>
      </c>
      <c r="H4" s="6" t="n">
        <v>175.35</v>
      </c>
      <c r="I4" s="6" t="n">
        <v>185.95</v>
      </c>
      <c r="J4" s="6" t="n">
        <v>12</v>
      </c>
      <c r="K4" s="6" t="n">
        <v>94.5</v>
      </c>
      <c r="L4" s="6" t="n">
        <v>82.5</v>
      </c>
      <c r="M4" s="6" t="n">
        <v>4.44</v>
      </c>
      <c r="N4" s="6" t="n">
        <v>4.7</v>
      </c>
    </row>
    <row collapsed="false" customFormat="false" customHeight="false" hidden="false" ht="12.1" outlineLevel="0" r="5">
      <c r="A5" s="37" t="n">
        <v>44348</v>
      </c>
      <c r="B5" s="2" t="s">
        <v>265</v>
      </c>
      <c r="C5" s="2" t="s">
        <v>40</v>
      </c>
      <c r="D5" s="2" t="s">
        <v>41</v>
      </c>
      <c r="E5" s="7" t="n">
        <v>2</v>
      </c>
      <c r="F5" s="2" t="s">
        <v>20</v>
      </c>
      <c r="G5" s="6" t="n">
        <v>36.27</v>
      </c>
      <c r="H5" s="6" t="n">
        <v>1695.2</v>
      </c>
      <c r="I5" s="6" t="n">
        <v>1794.24</v>
      </c>
      <c r="J5" s="6" t="n">
        <v>9</v>
      </c>
      <c r="K5" s="6" t="n">
        <v>72.54</v>
      </c>
      <c r="L5" s="6" t="n">
        <v>63.54</v>
      </c>
      <c r="M5" s="6" t="n">
        <v>1.77</v>
      </c>
      <c r="N5" s="6" t="n">
        <v>1.87</v>
      </c>
    </row>
    <row collapsed="false" customFormat="false" customHeight="false" hidden="false" ht="12.1" outlineLevel="0" r="6">
      <c r="A6" s="37" t="n">
        <v>44348</v>
      </c>
      <c r="B6" s="2" t="s">
        <v>265</v>
      </c>
      <c r="C6" s="2" t="s">
        <v>40</v>
      </c>
      <c r="D6" s="2" t="s">
        <v>41</v>
      </c>
      <c r="E6" s="7" t="n">
        <v>2</v>
      </c>
      <c r="F6" s="2" t="s">
        <v>20</v>
      </c>
      <c r="G6" s="6" t="n">
        <v>46.77</v>
      </c>
      <c r="H6" s="6" t="n">
        <v>1695.2</v>
      </c>
      <c r="I6" s="6" t="n">
        <v>1794.24</v>
      </c>
      <c r="J6" s="6" t="n">
        <v>12</v>
      </c>
      <c r="K6" s="6" t="n">
        <v>93.54</v>
      </c>
      <c r="L6" s="6" t="n">
        <v>81.54</v>
      </c>
      <c r="M6" s="6" t="n">
        <v>2.27</v>
      </c>
      <c r="N6" s="6" t="n">
        <v>2.41</v>
      </c>
    </row>
    <row collapsed="false" customFormat="false" customHeight="false" hidden="false" ht="12.1" outlineLevel="0" r="7">
      <c r="A7" s="37" t="n">
        <v>44354</v>
      </c>
      <c r="B7" s="2" t="s">
        <v>265</v>
      </c>
      <c r="C7" s="2" t="s">
        <v>17</v>
      </c>
      <c r="D7" s="2" t="s">
        <v>19</v>
      </c>
      <c r="E7" s="7" t="n">
        <v>1</v>
      </c>
      <c r="F7" s="2" t="s">
        <v>20</v>
      </c>
      <c r="G7" s="6" t="n">
        <v>63</v>
      </c>
      <c r="H7" s="6" t="n">
        <v>4764</v>
      </c>
      <c r="I7" s="6" t="n">
        <v>4575.16</v>
      </c>
      <c r="J7" s="6" t="n">
        <v>8</v>
      </c>
      <c r="K7" s="6" t="n">
        <v>63</v>
      </c>
      <c r="L7" s="6" t="n">
        <v>55</v>
      </c>
      <c r="M7" s="6" t="n">
        <v>1.2</v>
      </c>
      <c r="N7" s="6" t="n">
        <v>1.15</v>
      </c>
    </row>
    <row collapsed="false" customFormat="false" customHeight="false" hidden="false" ht="12.1" outlineLevel="0" r="8">
      <c r="A8" s="37" t="n">
        <v>44362</v>
      </c>
      <c r="B8" s="2" t="s">
        <v>265</v>
      </c>
      <c r="C8" s="2" t="s">
        <v>43</v>
      </c>
      <c r="D8" s="2" t="s">
        <v>44</v>
      </c>
      <c r="E8" s="7" t="n">
        <v>10000</v>
      </c>
      <c r="F8" s="2" t="s">
        <v>20</v>
      </c>
      <c r="G8" s="6" t="n">
        <v>0.0259</v>
      </c>
      <c r="H8" s="6" t="n">
        <v>0.2628</v>
      </c>
      <c r="I8" s="6" t="n">
        <v>0.29</v>
      </c>
      <c r="J8" s="6" t="n">
        <v>34</v>
      </c>
      <c r="K8" s="6" t="n">
        <v>259</v>
      </c>
      <c r="L8" s="6" t="n">
        <v>225</v>
      </c>
      <c r="M8" s="6" t="n">
        <v>7.78</v>
      </c>
      <c r="N8" s="6" t="n">
        <v>8.56</v>
      </c>
    </row>
    <row collapsed="false" customFormat="false" customHeight="false" hidden="false" ht="12.1" outlineLevel="0" r="9">
      <c r="A9" s="37" t="n">
        <v>44369</v>
      </c>
      <c r="B9" s="2" t="s">
        <v>265</v>
      </c>
      <c r="C9" s="2" t="s">
        <v>46</v>
      </c>
      <c r="D9" s="2" t="s">
        <v>47</v>
      </c>
      <c r="E9" s="7" t="n">
        <v>2000</v>
      </c>
      <c r="F9" s="2" t="s">
        <v>20</v>
      </c>
      <c r="G9" s="6" t="n">
        <v>0.1269</v>
      </c>
      <c r="H9" s="6" t="n">
        <v>2.833</v>
      </c>
      <c r="I9" s="6" t="n">
        <v>2.94</v>
      </c>
      <c r="J9" s="6" t="n">
        <v>33</v>
      </c>
      <c r="K9" s="6" t="n">
        <v>253.7721</v>
      </c>
      <c r="L9" s="6" t="n">
        <v>220.77</v>
      </c>
      <c r="M9" s="6" t="n">
        <v>3.76</v>
      </c>
      <c r="N9" s="6" t="n">
        <v>3.9</v>
      </c>
    </row>
    <row collapsed="false" customFormat="false" customHeight="false" hidden="false" ht="12.1" outlineLevel="0" r="10">
      <c r="A10" s="37" t="n">
        <v>44370</v>
      </c>
      <c r="B10" s="2" t="s">
        <v>265</v>
      </c>
      <c r="C10" s="2" t="s">
        <v>34</v>
      </c>
      <c r="D10" s="2" t="s">
        <v>35</v>
      </c>
      <c r="E10" s="7" t="n">
        <v>50</v>
      </c>
      <c r="F10" s="2" t="s">
        <v>20</v>
      </c>
      <c r="G10" s="6" t="n">
        <v>7.71</v>
      </c>
      <c r="H10" s="6" t="n">
        <v>246.7</v>
      </c>
      <c r="I10" s="6" t="n">
        <v>266.43</v>
      </c>
      <c r="J10" s="6" t="n">
        <v>50</v>
      </c>
      <c r="K10" s="6" t="n">
        <v>385.5</v>
      </c>
      <c r="L10" s="6" t="n">
        <v>335.5</v>
      </c>
      <c r="M10" s="6" t="n">
        <v>2.52</v>
      </c>
      <c r="N10" s="6" t="n">
        <v>2.72</v>
      </c>
    </row>
    <row collapsed="false" customFormat="false" customHeight="false" hidden="false" ht="12.1" outlineLevel="0" r="11">
      <c r="A11" s="37" t="n">
        <v>44382</v>
      </c>
      <c r="B11" s="2" t="s">
        <v>265</v>
      </c>
      <c r="C11" s="2" t="s">
        <v>17</v>
      </c>
      <c r="D11" s="2" t="s">
        <v>19</v>
      </c>
      <c r="E11" s="7" t="n">
        <v>4</v>
      </c>
      <c r="F11" s="2" t="s">
        <v>20</v>
      </c>
      <c r="G11" s="6" t="n">
        <v>105</v>
      </c>
      <c r="H11" s="6" t="n">
        <v>4819</v>
      </c>
      <c r="I11" s="6" t="n">
        <v>4852.86</v>
      </c>
      <c r="J11" s="6" t="n">
        <v>55</v>
      </c>
      <c r="K11" s="6" t="n">
        <v>420</v>
      </c>
      <c r="L11" s="6" t="n">
        <v>365</v>
      </c>
      <c r="M11" s="6" t="n">
        <v>1.88</v>
      </c>
      <c r="N11" s="6" t="n">
        <v>1.89</v>
      </c>
    </row>
    <row collapsed="false" customFormat="false" customHeight="false" hidden="false" ht="12.1" outlineLevel="0" r="12">
      <c r="A12" s="37" t="n">
        <v>44392</v>
      </c>
      <c r="B12" s="2" t="s">
        <v>265</v>
      </c>
      <c r="C12" s="2" t="s">
        <v>28</v>
      </c>
      <c r="D12" s="2" t="s">
        <v>29</v>
      </c>
      <c r="E12" s="7" t="n">
        <v>100</v>
      </c>
      <c r="F12" s="2" t="s">
        <v>20</v>
      </c>
      <c r="G12" s="6" t="n">
        <v>12.55</v>
      </c>
      <c r="H12" s="6" t="n">
        <v>280.01</v>
      </c>
      <c r="I12" s="6" t="n">
        <v>283.82</v>
      </c>
      <c r="J12" s="6" t="n">
        <v>163</v>
      </c>
      <c r="K12" s="6" t="n">
        <v>1255</v>
      </c>
      <c r="L12" s="6" t="n">
        <v>1092</v>
      </c>
      <c r="M12" s="6" t="n">
        <v>3.85</v>
      </c>
      <c r="N12" s="6" t="n">
        <v>3.9</v>
      </c>
    </row>
    <row collapsed="false" customFormat="false" customHeight="false" hidden="false" ht="12.1" outlineLevel="0" r="13">
      <c r="A13" s="37" t="n">
        <v>44441</v>
      </c>
      <c r="B13" s="2" t="s">
        <v>265</v>
      </c>
      <c r="C13" s="2" t="s">
        <v>40</v>
      </c>
      <c r="D13" s="2" t="s">
        <v>41</v>
      </c>
      <c r="E13" s="7" t="n">
        <v>10</v>
      </c>
      <c r="F13" s="2" t="s">
        <v>20</v>
      </c>
      <c r="G13" s="6" t="n">
        <v>84.45</v>
      </c>
      <c r="H13" s="6" t="n">
        <v>1671.8</v>
      </c>
      <c r="I13" s="6" t="n">
        <v>1652.85</v>
      </c>
      <c r="J13" s="6" t="n">
        <v>110</v>
      </c>
      <c r="K13" s="6" t="n">
        <v>844.5</v>
      </c>
      <c r="L13" s="6" t="n">
        <v>734.5</v>
      </c>
      <c r="M13" s="6" t="n">
        <v>4.44</v>
      </c>
      <c r="N13" s="6" t="n">
        <v>4.39</v>
      </c>
    </row>
    <row collapsed="false" customFormat="false" customHeight="false" hidden="false" ht="12.1" outlineLevel="0" r="14">
      <c r="A14" s="37" t="n">
        <v>44446</v>
      </c>
      <c r="B14" s="2" t="s">
        <v>265</v>
      </c>
      <c r="C14" s="2" t="s">
        <v>34</v>
      </c>
      <c r="D14" s="2" t="s">
        <v>35</v>
      </c>
      <c r="E14" s="7" t="n">
        <v>170</v>
      </c>
      <c r="F14" s="2" t="s">
        <v>20</v>
      </c>
      <c r="G14" s="6" t="n">
        <v>13.62</v>
      </c>
      <c r="H14" s="6" t="n">
        <v>236.2</v>
      </c>
      <c r="I14" s="6" t="n">
        <v>247.9</v>
      </c>
      <c r="J14" s="6" t="n">
        <v>301</v>
      </c>
      <c r="K14" s="6" t="n">
        <v>2315.4</v>
      </c>
      <c r="L14" s="6" t="n">
        <v>2014.4</v>
      </c>
      <c r="M14" s="6" t="n">
        <v>4.78</v>
      </c>
      <c r="N14" s="6" t="n">
        <v>5.02</v>
      </c>
    </row>
    <row collapsed="false" customFormat="false" customHeight="false" hidden="false" ht="12.1" outlineLevel="0" r="15">
      <c r="A15" s="37" t="n">
        <v>44463</v>
      </c>
      <c r="B15" s="2" t="s">
        <v>265</v>
      </c>
      <c r="C15" s="2" t="s">
        <v>17</v>
      </c>
      <c r="D15" s="2" t="s">
        <v>19</v>
      </c>
      <c r="E15" s="7" t="n">
        <v>10</v>
      </c>
      <c r="F15" s="2" t="s">
        <v>20</v>
      </c>
      <c r="G15" s="6" t="n">
        <v>156</v>
      </c>
      <c r="H15" s="6" t="n">
        <v>5048</v>
      </c>
      <c r="I15" s="6" t="n">
        <v>4745.09</v>
      </c>
      <c r="J15" s="6" t="n">
        <v>203</v>
      </c>
      <c r="K15" s="6" t="n">
        <v>1560</v>
      </c>
      <c r="L15" s="6" t="n">
        <v>1357</v>
      </c>
      <c r="M15" s="6" t="n">
        <v>2.86</v>
      </c>
      <c r="N15" s="6" t="n">
        <v>2.69</v>
      </c>
    </row>
    <row collapsed="false" customFormat="false" customHeight="false" hidden="false" ht="12.1" outlineLevel="0" r="16">
      <c r="A16" s="37" t="n">
        <v>44466</v>
      </c>
      <c r="B16" s="2" t="s">
        <v>265</v>
      </c>
      <c r="C16" s="2" t="s">
        <v>52</v>
      </c>
      <c r="D16" s="2" t="s">
        <v>53</v>
      </c>
      <c r="E16" s="7" t="n">
        <v>230</v>
      </c>
      <c r="F16" s="2" t="s">
        <v>20</v>
      </c>
      <c r="G16" s="6" t="n">
        <v>3.53</v>
      </c>
      <c r="H16" s="6" t="n">
        <v>72.59</v>
      </c>
      <c r="I16" s="6" t="n">
        <v>67.97</v>
      </c>
      <c r="J16" s="6" t="n">
        <v>106</v>
      </c>
      <c r="K16" s="6" t="n">
        <v>811.9</v>
      </c>
      <c r="L16" s="6" t="n">
        <v>705.9</v>
      </c>
      <c r="M16" s="6" t="n">
        <v>4.52</v>
      </c>
      <c r="N16" s="6" t="n">
        <v>4.23</v>
      </c>
    </row>
    <row collapsed="false" customFormat="false" customHeight="false" hidden="false" ht="12.1" outlineLevel="0" r="17">
      <c r="A17" s="37" t="n">
        <v>44480</v>
      </c>
      <c r="B17" s="2" t="s">
        <v>265</v>
      </c>
      <c r="C17" s="2" t="s">
        <v>49</v>
      </c>
      <c r="D17" s="2" t="s">
        <v>50</v>
      </c>
      <c r="E17" s="7" t="n">
        <v>1</v>
      </c>
      <c r="F17" s="2" t="s">
        <v>20</v>
      </c>
      <c r="G17" s="6" t="n">
        <v>30</v>
      </c>
      <c r="H17" s="6" t="n">
        <v>8718</v>
      </c>
      <c r="I17" s="6" t="n">
        <v>6004.16</v>
      </c>
      <c r="J17" s="6" t="n">
        <v>4</v>
      </c>
      <c r="K17" s="6" t="n">
        <v>30</v>
      </c>
      <c r="L17" s="6" t="n">
        <v>26</v>
      </c>
      <c r="M17" s="6" t="n">
        <v>0.43</v>
      </c>
      <c r="N17" s="6" t="n">
        <v>0.3</v>
      </c>
    </row>
    <row collapsed="false" customFormat="false" customHeight="false" hidden="false" ht="12.1" outlineLevel="0" r="18">
      <c r="A18" s="37" t="n">
        <v>44481</v>
      </c>
      <c r="B18" s="2" t="s">
        <v>265</v>
      </c>
      <c r="C18" s="2" t="s">
        <v>183</v>
      </c>
      <c r="D18" s="2" t="s">
        <v>268</v>
      </c>
      <c r="E18" s="7" t="n">
        <v>40</v>
      </c>
      <c r="F18" s="2" t="s">
        <v>20</v>
      </c>
      <c r="G18" s="6" t="n">
        <v>10.55</v>
      </c>
      <c r="H18" s="6" t="n">
        <v>318.05</v>
      </c>
      <c r="I18" s="6" t="n">
        <v>322.48</v>
      </c>
      <c r="J18" s="6" t="n">
        <v>55</v>
      </c>
      <c r="K18" s="6" t="n">
        <v>422</v>
      </c>
      <c r="L18" s="6" t="n">
        <v>367</v>
      </c>
      <c r="M18" s="6" t="n">
        <v>2.85</v>
      </c>
      <c r="N18" s="6" t="n">
        <v>2.88</v>
      </c>
    </row>
    <row collapsed="false" customFormat="false" customHeight="false" hidden="false" ht="12.1" outlineLevel="0" r="19">
      <c r="A19" s="37" t="n">
        <v>44481</v>
      </c>
      <c r="B19" s="2" t="s">
        <v>265</v>
      </c>
      <c r="C19" s="2" t="s">
        <v>54</v>
      </c>
      <c r="D19" s="2" t="s">
        <v>55</v>
      </c>
      <c r="E19" s="7" t="n">
        <v>17</v>
      </c>
      <c r="F19" s="2" t="s">
        <v>20</v>
      </c>
      <c r="G19" s="6" t="n">
        <v>16.52</v>
      </c>
      <c r="H19" s="6" t="n">
        <v>526.1</v>
      </c>
      <c r="I19" s="6" t="n">
        <v>460.49</v>
      </c>
      <c r="J19" s="6" t="n">
        <v>37</v>
      </c>
      <c r="K19" s="6" t="n">
        <v>280.84</v>
      </c>
      <c r="L19" s="6" t="n">
        <v>243.84</v>
      </c>
      <c r="M19" s="6" t="n">
        <v>3.11</v>
      </c>
      <c r="N19" s="6" t="n">
        <v>2.73</v>
      </c>
    </row>
    <row collapsed="false" customFormat="false" customHeight="false" hidden="false" ht="12.1" outlineLevel="0" r="20">
      <c r="A20" s="37" t="n">
        <v>44537</v>
      </c>
      <c r="B20" s="2" t="s">
        <v>265</v>
      </c>
      <c r="C20" s="2" t="s">
        <v>34</v>
      </c>
      <c r="D20" s="2" t="s">
        <v>35</v>
      </c>
      <c r="E20" s="7" t="n">
        <v>220</v>
      </c>
      <c r="F20" s="2" t="s">
        <v>20</v>
      </c>
      <c r="G20" s="6" t="n">
        <v>13.33</v>
      </c>
      <c r="H20" s="6" t="n">
        <v>208.36</v>
      </c>
      <c r="I20" s="6" t="n">
        <v>242.53</v>
      </c>
      <c r="J20" s="6" t="n">
        <v>381</v>
      </c>
      <c r="K20" s="6" t="n">
        <v>2932.6</v>
      </c>
      <c r="L20" s="6" t="n">
        <v>2551.6</v>
      </c>
      <c r="M20" s="6" t="n">
        <v>4.78</v>
      </c>
      <c r="N20" s="6" t="n">
        <v>5.57</v>
      </c>
    </row>
    <row collapsed="false" customFormat="false" customHeight="false" hidden="false" ht="12.1" outlineLevel="0" r="21">
      <c r="A21" s="37" t="n">
        <v>44544</v>
      </c>
      <c r="B21" s="2" t="s">
        <v>265</v>
      </c>
      <c r="C21" s="2" t="s">
        <v>49</v>
      </c>
      <c r="D21" s="2" t="s">
        <v>50</v>
      </c>
      <c r="E21" s="7" t="n">
        <v>1</v>
      </c>
      <c r="F21" s="2" t="s">
        <v>20</v>
      </c>
      <c r="G21" s="6" t="n">
        <v>720</v>
      </c>
      <c r="H21" s="6" t="n">
        <v>12396</v>
      </c>
      <c r="I21" s="6" t="n">
        <v>6004.16</v>
      </c>
      <c r="J21" s="6" t="n">
        <v>94</v>
      </c>
      <c r="K21" s="6" t="n">
        <v>720</v>
      </c>
      <c r="L21" s="6" t="n">
        <v>626</v>
      </c>
      <c r="M21" s="6" t="n">
        <v>10.43</v>
      </c>
      <c r="N21" s="6" t="n">
        <v>5.05</v>
      </c>
    </row>
    <row collapsed="false" customFormat="false" customHeight="false" hidden="false" ht="12.1" outlineLevel="0" r="22">
      <c r="A22" s="37" t="n">
        <v>44544</v>
      </c>
      <c r="B22" s="2" t="s">
        <v>265</v>
      </c>
      <c r="C22" s="2" t="s">
        <v>40</v>
      </c>
      <c r="D22" s="2" t="s">
        <v>41</v>
      </c>
      <c r="E22" s="7" t="n">
        <v>19</v>
      </c>
      <c r="F22" s="2" t="s">
        <v>20</v>
      </c>
      <c r="G22" s="6" t="n">
        <v>85.93</v>
      </c>
      <c r="H22" s="6" t="n">
        <v>1466.2</v>
      </c>
      <c r="I22" s="6" t="n">
        <v>1587.37</v>
      </c>
      <c r="J22" s="6" t="n">
        <v>212</v>
      </c>
      <c r="K22" s="6" t="n">
        <v>1632.67</v>
      </c>
      <c r="L22" s="6" t="n">
        <v>1420.67</v>
      </c>
      <c r="M22" s="6" t="n">
        <v>4.71</v>
      </c>
      <c r="N22" s="6" t="n">
        <v>5.1</v>
      </c>
    </row>
    <row collapsed="false" customFormat="false" customHeight="false" hidden="false" ht="12.1" outlineLevel="0" r="23">
      <c r="A23" s="37" t="n">
        <v>44547</v>
      </c>
      <c r="B23" s="2" t="s">
        <v>265</v>
      </c>
      <c r="C23" s="2" t="s">
        <v>46</v>
      </c>
      <c r="D23" s="2" t="s">
        <v>47</v>
      </c>
      <c r="E23" s="7" t="n">
        <v>8000</v>
      </c>
      <c r="F23" s="2" t="s">
        <v>20</v>
      </c>
      <c r="G23" s="6" t="n">
        <v>0.1903</v>
      </c>
      <c r="H23" s="6" t="n">
        <v>2.62</v>
      </c>
      <c r="I23" s="6" t="n">
        <v>2.82</v>
      </c>
      <c r="J23" s="6" t="n">
        <v>198</v>
      </c>
      <c r="K23" s="6" t="n">
        <v>1522.6324</v>
      </c>
      <c r="L23" s="6" t="n">
        <v>1324.63</v>
      </c>
      <c r="M23" s="6" t="n">
        <v>5.87</v>
      </c>
      <c r="N23" s="6" t="n">
        <v>6.32</v>
      </c>
    </row>
    <row collapsed="false" customFormat="false" customHeight="false" hidden="false" ht="12.1" outlineLevel="0" r="24">
      <c r="A24" s="37" t="n">
        <v>44550</v>
      </c>
      <c r="B24" s="2" t="s">
        <v>265</v>
      </c>
      <c r="C24" s="2" t="s">
        <v>17</v>
      </c>
      <c r="D24" s="2" t="s">
        <v>19</v>
      </c>
      <c r="E24" s="7" t="n">
        <v>14</v>
      </c>
      <c r="F24" s="2" t="s">
        <v>20</v>
      </c>
      <c r="G24" s="6" t="n">
        <v>234</v>
      </c>
      <c r="H24" s="6" t="n">
        <v>5580</v>
      </c>
      <c r="I24" s="6" t="n">
        <v>4820.27</v>
      </c>
      <c r="J24" s="6" t="n">
        <v>426</v>
      </c>
      <c r="K24" s="6" t="n">
        <v>3276</v>
      </c>
      <c r="L24" s="6" t="n">
        <v>2850</v>
      </c>
      <c r="M24" s="6" t="n">
        <v>4.22</v>
      </c>
      <c r="N24" s="6" t="n">
        <v>3.65</v>
      </c>
    </row>
    <row collapsed="false" customFormat="false" customHeight="false" hidden="false" ht="12.1" outlineLevel="0" r="25">
      <c r="A25" s="37" t="n">
        <v>44551</v>
      </c>
      <c r="B25" s="2" t="s">
        <v>265</v>
      </c>
      <c r="C25" s="2" t="s">
        <v>25</v>
      </c>
      <c r="D25" s="2" t="s">
        <v>26</v>
      </c>
      <c r="E25" s="7" t="n">
        <v>6</v>
      </c>
      <c r="F25" s="2" t="s">
        <v>20</v>
      </c>
      <c r="G25" s="6" t="n">
        <v>340</v>
      </c>
      <c r="H25" s="6" t="n">
        <v>6348.5</v>
      </c>
      <c r="I25" s="6" t="n">
        <v>6326.3</v>
      </c>
      <c r="J25" s="6" t="n">
        <v>265</v>
      </c>
      <c r="K25" s="6" t="n">
        <v>2040</v>
      </c>
      <c r="L25" s="6" t="n">
        <v>1775</v>
      </c>
      <c r="M25" s="6" t="n">
        <v>4.68</v>
      </c>
      <c r="N25" s="6" t="n">
        <v>4.66</v>
      </c>
    </row>
    <row collapsed="false" customFormat="false" customHeight="false" hidden="false" ht="12.1" outlineLevel="0" r="26">
      <c r="A26" s="37" t="n">
        <v>44561</v>
      </c>
      <c r="B26" s="2" t="s">
        <v>265</v>
      </c>
      <c r="C26" s="2" t="s">
        <v>37</v>
      </c>
      <c r="D26" s="2" t="s">
        <v>38</v>
      </c>
      <c r="E26" s="7" t="n">
        <v>7</v>
      </c>
      <c r="F26" s="2" t="s">
        <v>20</v>
      </c>
      <c r="G26" s="6" t="n">
        <v>294.37</v>
      </c>
      <c r="H26" s="6" t="n">
        <v>5444</v>
      </c>
      <c r="I26" s="6" t="n">
        <v>5276.15</v>
      </c>
      <c r="J26" s="6" t="n">
        <v>268</v>
      </c>
      <c r="K26" s="6" t="n">
        <v>2060.59</v>
      </c>
      <c r="L26" s="6" t="n">
        <v>1792.59</v>
      </c>
      <c r="M26" s="6" t="n">
        <v>4.85</v>
      </c>
      <c r="N26" s="6" t="n">
        <v>4.7</v>
      </c>
    </row>
    <row collapsed="false" customFormat="false" customHeight="false" hidden="false" ht="12.1" outlineLevel="0" r="27">
      <c r="A27" s="37" t="n">
        <v>44571</v>
      </c>
      <c r="B27" s="2" t="s">
        <v>265</v>
      </c>
      <c r="C27" s="2" t="s">
        <v>54</v>
      </c>
      <c r="D27" s="2" t="s">
        <v>55</v>
      </c>
      <c r="E27" s="7" t="n">
        <v>22</v>
      </c>
      <c r="F27" s="2" t="s">
        <v>20</v>
      </c>
      <c r="G27" s="6" t="n">
        <v>9.98</v>
      </c>
      <c r="H27" s="6" t="n">
        <v>460</v>
      </c>
      <c r="I27" s="6" t="n">
        <v>473.35</v>
      </c>
      <c r="J27" s="6" t="n">
        <v>29</v>
      </c>
      <c r="K27" s="6" t="n">
        <v>219.56</v>
      </c>
      <c r="L27" s="6" t="n">
        <v>190.56</v>
      </c>
      <c r="M27" s="6" t="n">
        <v>1.83</v>
      </c>
      <c r="N27" s="6" t="n">
        <v>1.88</v>
      </c>
    </row>
    <row collapsed="false" customFormat="false" customHeight="false" hidden="false" ht="12.1" outlineLevel="0" r="28">
      <c r="A28" s="37" t="n">
        <v>44574</v>
      </c>
      <c r="B28" s="2" t="s">
        <v>265</v>
      </c>
      <c r="C28" s="2" t="s">
        <v>52</v>
      </c>
      <c r="D28" s="2" t="s">
        <v>53</v>
      </c>
      <c r="E28" s="7" t="n">
        <v>400</v>
      </c>
      <c r="F28" s="2" t="s">
        <v>20</v>
      </c>
      <c r="G28" s="6" t="n">
        <v>2.663</v>
      </c>
      <c r="H28" s="6" t="n">
        <v>67.38</v>
      </c>
      <c r="I28" s="6" t="n">
        <v>68.73</v>
      </c>
      <c r="J28" s="6" t="n">
        <v>138</v>
      </c>
      <c r="K28" s="6" t="n">
        <v>1065.2</v>
      </c>
      <c r="L28" s="6" t="n">
        <v>927.2</v>
      </c>
      <c r="M28" s="6" t="n">
        <v>3.37</v>
      </c>
      <c r="N28" s="6" t="n">
        <v>3.44</v>
      </c>
    </row>
    <row collapsed="false" customFormat="false" customHeight="false" hidden="false" ht="12.1" outlineLevel="0" r="29">
      <c r="A29" s="37" t="n">
        <v>44575</v>
      </c>
      <c r="B29" s="2" t="s">
        <v>265</v>
      </c>
      <c r="C29" s="2" t="s">
        <v>31</v>
      </c>
      <c r="D29" s="2" t="s">
        <v>32</v>
      </c>
      <c r="E29" s="7" t="n">
        <v>3</v>
      </c>
      <c r="F29" s="2" t="s">
        <v>20</v>
      </c>
      <c r="G29" s="6" t="n">
        <v>1523.17</v>
      </c>
      <c r="H29" s="6" t="n">
        <v>22648</v>
      </c>
      <c r="I29" s="6" t="n">
        <v>23758.42</v>
      </c>
      <c r="J29" s="6" t="n">
        <v>594</v>
      </c>
      <c r="K29" s="6" t="n">
        <v>4569.51</v>
      </c>
      <c r="L29" s="6" t="n">
        <v>3975.51</v>
      </c>
      <c r="M29" s="6" t="n">
        <v>5.58</v>
      </c>
      <c r="N29" s="6" t="n">
        <v>5.85</v>
      </c>
    </row>
    <row collapsed="false" customFormat="false" customHeight="false" hidden="false" ht="12.1" outlineLevel="0" r="30">
      <c r="A30" s="37" t="n">
        <v>44629</v>
      </c>
      <c r="B30" s="2" t="s">
        <v>265</v>
      </c>
      <c r="C30" s="2" t="s">
        <v>49</v>
      </c>
      <c r="D30" s="2" t="s">
        <v>50</v>
      </c>
      <c r="E30" s="7" t="n">
        <v>1</v>
      </c>
      <c r="F30" s="2" t="s">
        <v>20</v>
      </c>
      <c r="G30" s="6" t="n">
        <v>240</v>
      </c>
      <c r="H30" s="6" t="n">
        <v>14052</v>
      </c>
      <c r="I30" s="6" t="n">
        <v>6004.16</v>
      </c>
      <c r="J30" s="6" t="n">
        <v>31</v>
      </c>
      <c r="K30" s="6" t="n">
        <v>240</v>
      </c>
      <c r="L30" s="6" t="n">
        <v>209</v>
      </c>
      <c r="M30" s="6" t="n">
        <v>3.48</v>
      </c>
      <c r="N30" s="6" t="n">
        <v>1.49</v>
      </c>
    </row>
    <row collapsed="false" customFormat="false" customHeight="false" hidden="false" ht="12.1" outlineLevel="0" r="31">
      <c r="A31" s="37" t="n">
        <v>44726</v>
      </c>
      <c r="B31" s="2" t="s">
        <v>265</v>
      </c>
      <c r="C31" s="2" t="s">
        <v>31</v>
      </c>
      <c r="D31" s="2" t="s">
        <v>32</v>
      </c>
      <c r="E31" s="7" t="n">
        <v>3</v>
      </c>
      <c r="F31" s="2" t="s">
        <v>20</v>
      </c>
      <c r="G31" s="6" t="n">
        <v>1166.22</v>
      </c>
      <c r="H31" s="6" t="n">
        <v>19102</v>
      </c>
      <c r="I31" s="6" t="n">
        <v>23758.42</v>
      </c>
      <c r="J31" s="6" t="n">
        <v>455</v>
      </c>
      <c r="K31" s="6" t="n">
        <v>3498.66</v>
      </c>
      <c r="L31" s="6" t="n">
        <v>3043.66</v>
      </c>
      <c r="M31" s="6" t="n">
        <v>4.27</v>
      </c>
      <c r="N31" s="6" t="n">
        <v>5.31</v>
      </c>
    </row>
    <row collapsed="false" customFormat="false" customHeight="false" hidden="false" ht="12.1" outlineLevel="0" r="32">
      <c r="A32" s="37" t="n">
        <v>44739</v>
      </c>
      <c r="B32" s="2" t="s">
        <v>265</v>
      </c>
      <c r="C32" s="2" t="s">
        <v>43</v>
      </c>
      <c r="D32" s="2" t="s">
        <v>44</v>
      </c>
      <c r="E32" s="7" t="n">
        <v>70000</v>
      </c>
      <c r="F32" s="2" t="s">
        <v>20</v>
      </c>
      <c r="G32" s="6" t="n">
        <v>0.0278</v>
      </c>
      <c r="H32" s="6" t="n">
        <v>0.1852</v>
      </c>
      <c r="I32" s="6" t="n">
        <v>0.25</v>
      </c>
      <c r="J32" s="6" t="n">
        <v>253</v>
      </c>
      <c r="K32" s="6" t="n">
        <v>1947.4</v>
      </c>
      <c r="L32" s="6" t="n">
        <v>1694.4</v>
      </c>
      <c r="M32" s="6" t="n">
        <v>9.6</v>
      </c>
      <c r="N32" s="6" t="n">
        <v>13.07</v>
      </c>
    </row>
    <row collapsed="false" customFormat="false" customHeight="false" hidden="false" ht="12.1" outlineLevel="0" r="33">
      <c r="A33" s="37" t="n">
        <v>44750</v>
      </c>
      <c r="B33" s="2" t="s">
        <v>265</v>
      </c>
      <c r="C33" s="2" t="s">
        <v>54</v>
      </c>
      <c r="D33" s="2" t="s">
        <v>55</v>
      </c>
      <c r="E33" s="7" t="n">
        <v>22</v>
      </c>
      <c r="F33" s="2" t="s">
        <v>20</v>
      </c>
      <c r="G33" s="6" t="n">
        <v>16.14</v>
      </c>
      <c r="H33" s="6" t="n">
        <v>361.9</v>
      </c>
      <c r="I33" s="6" t="n">
        <v>473.35</v>
      </c>
      <c r="J33" s="6" t="n">
        <v>46</v>
      </c>
      <c r="K33" s="6" t="n">
        <v>355.08</v>
      </c>
      <c r="L33" s="6" t="n">
        <v>309.08</v>
      </c>
      <c r="M33" s="6" t="n">
        <v>2.97</v>
      </c>
      <c r="N33" s="6" t="n">
        <v>3.88</v>
      </c>
    </row>
    <row collapsed="false" customFormat="false" customHeight="false" hidden="false" ht="12.1" outlineLevel="0" r="34">
      <c r="A34" s="37" t="n">
        <v>44753</v>
      </c>
      <c r="B34" s="2" t="s">
        <v>265</v>
      </c>
      <c r="C34" s="2" t="s">
        <v>63</v>
      </c>
      <c r="D34" s="2" t="s">
        <v>64</v>
      </c>
      <c r="E34" s="7" t="n">
        <v>14000</v>
      </c>
      <c r="F34" s="2" t="s">
        <v>20</v>
      </c>
      <c r="G34" s="6" t="n">
        <v>0.0966</v>
      </c>
      <c r="H34" s="6" t="n">
        <v>0.555</v>
      </c>
      <c r="I34" s="6" t="n">
        <v>0.68</v>
      </c>
      <c r="J34" s="6" t="n">
        <v>176</v>
      </c>
      <c r="K34" s="6" t="n">
        <v>1351.7504</v>
      </c>
      <c r="L34" s="6" t="n">
        <v>1175.75</v>
      </c>
      <c r="M34" s="6" t="n">
        <v>12.37</v>
      </c>
      <c r="N34" s="6" t="n">
        <v>15.13</v>
      </c>
    </row>
    <row collapsed="false" customFormat="false" customHeight="false" hidden="false" ht="12.1" outlineLevel="0" r="35">
      <c r="A35" s="37" t="n">
        <v>44837</v>
      </c>
      <c r="B35" s="2" t="s">
        <v>265</v>
      </c>
      <c r="C35" s="2" t="s">
        <v>17</v>
      </c>
      <c r="D35" s="2" t="s">
        <v>19</v>
      </c>
      <c r="E35" s="7" t="n">
        <v>14</v>
      </c>
      <c r="F35" s="2" t="s">
        <v>20</v>
      </c>
      <c r="G35" s="6" t="n">
        <v>390</v>
      </c>
      <c r="H35" s="6" t="n">
        <v>6288</v>
      </c>
      <c r="I35" s="6" t="n">
        <v>4820.27</v>
      </c>
      <c r="J35" s="6" t="n">
        <v>710</v>
      </c>
      <c r="K35" s="6" t="n">
        <v>5460</v>
      </c>
      <c r="L35" s="6" t="n">
        <v>4750</v>
      </c>
      <c r="M35" s="6" t="n">
        <v>7.04</v>
      </c>
      <c r="N35" s="6" t="n">
        <v>5.4</v>
      </c>
    </row>
    <row collapsed="false" customFormat="false" customHeight="false" hidden="false" ht="12.1" outlineLevel="0" r="36">
      <c r="A36" s="37" t="n">
        <v>44837</v>
      </c>
      <c r="B36" s="2" t="s">
        <v>265</v>
      </c>
      <c r="C36" s="2" t="s">
        <v>17</v>
      </c>
      <c r="D36" s="2" t="s">
        <v>19</v>
      </c>
      <c r="E36" s="7" t="n">
        <v>14</v>
      </c>
      <c r="F36" s="2" t="s">
        <v>20</v>
      </c>
      <c r="G36" s="6" t="n">
        <v>390</v>
      </c>
      <c r="H36" s="6" t="n">
        <v>6288</v>
      </c>
      <c r="I36" s="6" t="n">
        <v>4820.27</v>
      </c>
      <c r="J36" s="6" t="n">
        <v>710</v>
      </c>
      <c r="K36" s="6" t="n">
        <v>5460</v>
      </c>
      <c r="L36" s="6" t="n">
        <v>4750</v>
      </c>
      <c r="M36" s="6" t="n">
        <v>7.04</v>
      </c>
      <c r="N36" s="6" t="n">
        <v>5.4</v>
      </c>
    </row>
    <row collapsed="false" customFormat="false" customHeight="false" hidden="false" ht="12.1" outlineLevel="0" r="37">
      <c r="A37" s="37" t="n">
        <v>44845</v>
      </c>
      <c r="B37" s="2" t="s">
        <v>265</v>
      </c>
      <c r="C37" s="2" t="s">
        <v>28</v>
      </c>
      <c r="D37" s="2" t="s">
        <v>29</v>
      </c>
      <c r="E37" s="7" t="n">
        <v>250</v>
      </c>
      <c r="F37" s="2" t="s">
        <v>20</v>
      </c>
      <c r="G37" s="6" t="n">
        <v>51.03</v>
      </c>
      <c r="H37" s="6" t="n">
        <v>162.89</v>
      </c>
      <c r="I37" s="6" t="n">
        <v>287</v>
      </c>
      <c r="J37" s="6" t="n">
        <v>1658</v>
      </c>
      <c r="K37" s="6" t="n">
        <v>12757.5</v>
      </c>
      <c r="L37" s="6" t="n">
        <v>11099.5</v>
      </c>
      <c r="M37" s="6" t="n">
        <v>15.47</v>
      </c>
      <c r="N37" s="6" t="n">
        <v>27.26</v>
      </c>
    </row>
    <row collapsed="false" customFormat="false" customHeight="false" hidden="false" ht="12.1" outlineLevel="0" r="38">
      <c r="A38" s="37" t="n">
        <v>44845</v>
      </c>
      <c r="B38" s="2" t="s">
        <v>265</v>
      </c>
      <c r="C38" s="2" t="s">
        <v>54</v>
      </c>
      <c r="D38" s="2" t="s">
        <v>55</v>
      </c>
      <c r="E38" s="7" t="n">
        <v>22</v>
      </c>
      <c r="F38" s="2" t="s">
        <v>20</v>
      </c>
      <c r="G38" s="6" t="n">
        <v>32.71</v>
      </c>
      <c r="H38" s="6" t="n">
        <v>339.4</v>
      </c>
      <c r="I38" s="6" t="n">
        <v>473.35</v>
      </c>
      <c r="J38" s="6" t="n">
        <v>94</v>
      </c>
      <c r="K38" s="6" t="n">
        <v>719.62</v>
      </c>
      <c r="L38" s="6" t="n">
        <v>625.62</v>
      </c>
      <c r="M38" s="6" t="n">
        <v>6.01</v>
      </c>
      <c r="N38" s="6" t="n">
        <v>8.38</v>
      </c>
    </row>
    <row collapsed="false" customFormat="false" customHeight="false" hidden="false" ht="12.1" outlineLevel="0" r="39">
      <c r="A39" s="37" t="n">
        <v>44914</v>
      </c>
      <c r="B39" s="2" t="s">
        <v>265</v>
      </c>
      <c r="C39" s="2" t="s">
        <v>17</v>
      </c>
      <c r="D39" s="2" t="s">
        <v>19</v>
      </c>
      <c r="E39" s="7" t="n">
        <v>14</v>
      </c>
      <c r="F39" s="2" t="s">
        <v>20</v>
      </c>
      <c r="G39" s="6" t="n">
        <v>318</v>
      </c>
      <c r="H39" s="6" t="n">
        <v>5959</v>
      </c>
      <c r="I39" s="6" t="n">
        <v>4820.27</v>
      </c>
      <c r="J39" s="6" t="n">
        <v>579</v>
      </c>
      <c r="K39" s="6" t="n">
        <v>4452</v>
      </c>
      <c r="L39" s="6" t="n">
        <v>3873</v>
      </c>
      <c r="M39" s="6" t="n">
        <v>5.74</v>
      </c>
      <c r="N39" s="6" t="n">
        <v>4.64</v>
      </c>
    </row>
    <row collapsed="false" customFormat="false" customHeight="false" hidden="false" ht="12.1" outlineLevel="0" r="40">
      <c r="A40" s="37" t="n">
        <v>44916</v>
      </c>
      <c r="B40" s="2" t="s">
        <v>265</v>
      </c>
      <c r="C40" s="2" t="s">
        <v>25</v>
      </c>
      <c r="D40" s="2" t="s">
        <v>26</v>
      </c>
      <c r="E40" s="7" t="n">
        <v>6</v>
      </c>
      <c r="F40" s="2" t="s">
        <v>20</v>
      </c>
      <c r="G40" s="6" t="n">
        <v>256</v>
      </c>
      <c r="H40" s="6" t="n">
        <v>4040.5</v>
      </c>
      <c r="I40" s="6" t="n">
        <v>6326.3</v>
      </c>
      <c r="J40" s="6" t="n">
        <v>200</v>
      </c>
      <c r="K40" s="6" t="n">
        <v>1536</v>
      </c>
      <c r="L40" s="6" t="n">
        <v>1336</v>
      </c>
      <c r="M40" s="6" t="n">
        <v>3.52</v>
      </c>
      <c r="N40" s="6" t="n">
        <v>5.51</v>
      </c>
    </row>
    <row collapsed="false" customFormat="false" customHeight="false" hidden="false" ht="12.1" outlineLevel="0" r="41">
      <c r="A41" s="37" t="n">
        <v>44916</v>
      </c>
      <c r="B41" s="2" t="s">
        <v>265</v>
      </c>
      <c r="C41" s="2" t="s">
        <v>25</v>
      </c>
      <c r="D41" s="2" t="s">
        <v>26</v>
      </c>
      <c r="E41" s="7" t="n">
        <v>6</v>
      </c>
      <c r="F41" s="2" t="s">
        <v>20</v>
      </c>
      <c r="G41" s="6" t="n">
        <v>537</v>
      </c>
      <c r="H41" s="6" t="n">
        <v>4040.5</v>
      </c>
      <c r="I41" s="6" t="n">
        <v>6326.3</v>
      </c>
      <c r="J41" s="6" t="n">
        <v>419</v>
      </c>
      <c r="K41" s="6" t="n">
        <v>3222</v>
      </c>
      <c r="L41" s="6" t="n">
        <v>2803</v>
      </c>
      <c r="M41" s="6" t="n">
        <v>7.38</v>
      </c>
      <c r="N41" s="6" t="n">
        <v>11.56</v>
      </c>
    </row>
    <row collapsed="false" customFormat="false" customHeight="false" hidden="false" ht="12.1" outlineLevel="0" r="42">
      <c r="A42" s="37" t="n">
        <v>44934</v>
      </c>
      <c r="B42" s="2" t="s">
        <v>265</v>
      </c>
      <c r="C42" s="2" t="s">
        <v>43</v>
      </c>
      <c r="D42" s="2" t="s">
        <v>44</v>
      </c>
      <c r="E42" s="7" t="n">
        <v>70000</v>
      </c>
      <c r="F42" s="2" t="s">
        <v>20</v>
      </c>
      <c r="G42" s="6" t="n">
        <v>0.0302</v>
      </c>
      <c r="H42" s="6" t="n">
        <v>0.2035</v>
      </c>
      <c r="I42" s="6" t="n">
        <v>0.25</v>
      </c>
      <c r="J42" s="6" t="n">
        <v>274</v>
      </c>
      <c r="K42" s="6" t="n">
        <v>2110.5</v>
      </c>
      <c r="L42" s="6" t="n">
        <v>1836.5</v>
      </c>
      <c r="M42" s="6" t="n">
        <v>10.4</v>
      </c>
      <c r="N42" s="6" t="n">
        <v>12.89</v>
      </c>
    </row>
    <row collapsed="false" customFormat="false" customHeight="false" hidden="false" ht="12.1" outlineLevel="0" r="43">
      <c r="A43" s="37" t="n">
        <v>44936</v>
      </c>
      <c r="B43" s="2" t="s">
        <v>265</v>
      </c>
      <c r="C43" s="2" t="s">
        <v>54</v>
      </c>
      <c r="D43" s="2" t="s">
        <v>55</v>
      </c>
      <c r="E43" s="7" t="n">
        <v>22</v>
      </c>
      <c r="F43" s="2" t="s">
        <v>20</v>
      </c>
      <c r="G43" s="6" t="n">
        <v>6.86</v>
      </c>
      <c r="H43" s="6" t="n">
        <v>336.7</v>
      </c>
      <c r="I43" s="6" t="n">
        <v>473.35</v>
      </c>
      <c r="J43" s="6" t="n">
        <v>20</v>
      </c>
      <c r="K43" s="6" t="n">
        <v>150.92</v>
      </c>
      <c r="L43" s="6" t="n">
        <v>130.92</v>
      </c>
      <c r="M43" s="6" t="n">
        <v>1.26</v>
      </c>
      <c r="N43" s="6" t="n">
        <v>1.77</v>
      </c>
    </row>
    <row collapsed="false" customFormat="false" customHeight="false" hidden="false" ht="12.1" outlineLevel="0" r="44">
      <c r="A44" s="37" t="n">
        <v>45020</v>
      </c>
      <c r="B44" s="2" t="s">
        <v>265</v>
      </c>
      <c r="C44" s="2" t="s">
        <v>17</v>
      </c>
      <c r="D44" s="2" t="s">
        <v>19</v>
      </c>
      <c r="E44" s="7" t="n">
        <v>14</v>
      </c>
      <c r="F44" s="2" t="s">
        <v>20</v>
      </c>
      <c r="G44" s="6" t="n">
        <v>465</v>
      </c>
      <c r="H44" s="6" t="n">
        <v>7301</v>
      </c>
      <c r="I44" s="6" t="n">
        <v>4820.27</v>
      </c>
      <c r="J44" s="6" t="n">
        <v>846</v>
      </c>
      <c r="K44" s="6" t="n">
        <v>6510</v>
      </c>
      <c r="L44" s="6" t="n">
        <v>5664</v>
      </c>
      <c r="M44" s="6" t="n">
        <v>8.39</v>
      </c>
      <c r="N44" s="6" t="n">
        <v>5.54</v>
      </c>
    </row>
    <row collapsed="false" customFormat="false" customHeight="false" hidden="false" ht="12.1" outlineLevel="0" r="45">
      <c r="A45" s="37" t="n">
        <v>45057</v>
      </c>
      <c r="B45" s="2" t="s">
        <v>265</v>
      </c>
      <c r="C45" s="2" t="s">
        <v>22</v>
      </c>
      <c r="D45" s="2" t="s">
        <v>23</v>
      </c>
      <c r="E45" s="7" t="n">
        <v>290</v>
      </c>
      <c r="F45" s="2" t="s">
        <v>20</v>
      </c>
      <c r="G45" s="6" t="n">
        <v>25</v>
      </c>
      <c r="H45" s="6" t="n">
        <v>226.55</v>
      </c>
      <c r="I45" s="6" t="n">
        <v>291.45</v>
      </c>
      <c r="J45" s="6" t="n">
        <v>943</v>
      </c>
      <c r="K45" s="6" t="n">
        <v>7250</v>
      </c>
      <c r="L45" s="6" t="n">
        <v>6307</v>
      </c>
      <c r="M45" s="6" t="n">
        <v>7.46</v>
      </c>
      <c r="N45" s="6" t="n">
        <v>9.6</v>
      </c>
    </row>
    <row collapsed="false" customFormat="false" customHeight="false" hidden="false" ht="12.1" outlineLevel="0" r="46">
      <c r="A46" s="37" t="n">
        <v>45082</v>
      </c>
      <c r="B46" s="2" t="s">
        <v>265</v>
      </c>
      <c r="C46" s="2" t="s">
        <v>25</v>
      </c>
      <c r="D46" s="2" t="s">
        <v>26</v>
      </c>
      <c r="E46" s="7" t="n">
        <v>6</v>
      </c>
      <c r="F46" s="2" t="s">
        <v>20</v>
      </c>
      <c r="G46" s="6" t="n">
        <v>438</v>
      </c>
      <c r="H46" s="6" t="n">
        <v>5166.5</v>
      </c>
      <c r="I46" s="6" t="n">
        <v>6326.3</v>
      </c>
      <c r="J46" s="6" t="n">
        <v>342</v>
      </c>
      <c r="K46" s="6" t="n">
        <v>2628</v>
      </c>
      <c r="L46" s="6" t="n">
        <v>2286</v>
      </c>
      <c r="M46" s="6" t="n">
        <v>6.02</v>
      </c>
      <c r="N46" s="6" t="n">
        <v>7.37</v>
      </c>
    </row>
    <row collapsed="false" customFormat="false" customHeight="false" hidden="false" ht="12.1" outlineLevel="0" r="47">
      <c r="A47" s="37" t="n">
        <v>45100</v>
      </c>
      <c r="B47" s="2" t="s">
        <v>265</v>
      </c>
      <c r="C47" s="2" t="s">
        <v>43</v>
      </c>
      <c r="D47" s="2" t="s">
        <v>44</v>
      </c>
      <c r="E47" s="7" t="n">
        <v>70000</v>
      </c>
      <c r="F47" s="2" t="s">
        <v>20</v>
      </c>
      <c r="G47" s="6" t="n">
        <v>0.002</v>
      </c>
      <c r="H47" s="6" t="n">
        <v>0.2411</v>
      </c>
      <c r="I47" s="6" t="n">
        <v>0.25</v>
      </c>
      <c r="J47" s="6" t="n">
        <v>19</v>
      </c>
      <c r="K47" s="6" t="n">
        <v>142.8</v>
      </c>
      <c r="L47" s="6" t="n">
        <v>123.8</v>
      </c>
      <c r="M47" s="6" t="n">
        <v>0.7</v>
      </c>
      <c r="N47" s="6" t="n">
        <v>0.73</v>
      </c>
    </row>
    <row collapsed="false" customFormat="false" customHeight="false" hidden="false" ht="12.1" outlineLevel="0" r="48">
      <c r="A48" s="37" t="n">
        <v>45117</v>
      </c>
      <c r="B48" s="2" t="s">
        <v>265</v>
      </c>
      <c r="C48" s="2" t="s">
        <v>63</v>
      </c>
      <c r="D48" s="2" t="s">
        <v>64</v>
      </c>
      <c r="E48" s="7" t="n">
        <v>14000</v>
      </c>
      <c r="F48" s="2" t="s">
        <v>20</v>
      </c>
      <c r="G48" s="6" t="n">
        <v>0.0581</v>
      </c>
      <c r="H48" s="6" t="n">
        <v>0.6688</v>
      </c>
      <c r="I48" s="6" t="n">
        <v>0.68</v>
      </c>
      <c r="J48" s="6" t="n">
        <v>106</v>
      </c>
      <c r="K48" s="6" t="n">
        <v>813.0619</v>
      </c>
      <c r="L48" s="6" t="n">
        <v>707.06</v>
      </c>
      <c r="M48" s="6" t="n">
        <v>7.44</v>
      </c>
      <c r="N48" s="6" t="n">
        <v>7.55</v>
      </c>
    </row>
    <row collapsed="false" customFormat="false" customHeight="false" hidden="false" ht="12.1" outlineLevel="0" r="49">
      <c r="A49" s="37" t="n">
        <v>45118</v>
      </c>
      <c r="B49" s="2" t="s">
        <v>265</v>
      </c>
      <c r="C49" s="2" t="s">
        <v>54</v>
      </c>
      <c r="D49" s="2" t="s">
        <v>55</v>
      </c>
      <c r="E49" s="7" t="n">
        <v>22</v>
      </c>
      <c r="F49" s="2" t="s">
        <v>20</v>
      </c>
      <c r="G49" s="6" t="n">
        <v>27.71</v>
      </c>
      <c r="H49" s="6" t="n">
        <v>487.6</v>
      </c>
      <c r="I49" s="6" t="n">
        <v>473.35</v>
      </c>
      <c r="J49" s="6" t="n">
        <v>79</v>
      </c>
      <c r="K49" s="6" t="n">
        <v>609.62</v>
      </c>
      <c r="L49" s="6" t="n">
        <v>530.62</v>
      </c>
      <c r="M49" s="6" t="n">
        <v>5.1</v>
      </c>
      <c r="N49" s="6" t="n">
        <v>4.95</v>
      </c>
    </row>
    <row collapsed="false" customFormat="false" customHeight="false" hidden="false" ht="12.1" outlineLevel="0" r="50">
      <c r="A50" s="37" t="n">
        <v>45118</v>
      </c>
      <c r="B50" s="2" t="s">
        <v>265</v>
      </c>
      <c r="C50" s="2" t="s">
        <v>17</v>
      </c>
      <c r="D50" s="2" t="s">
        <v>19</v>
      </c>
      <c r="E50" s="7" t="n">
        <v>14</v>
      </c>
      <c r="F50" s="2" t="s">
        <v>20</v>
      </c>
      <c r="G50" s="6" t="n">
        <v>264</v>
      </c>
      <c r="H50" s="6" t="n">
        <v>7278</v>
      </c>
      <c r="I50" s="6" t="n">
        <v>4820.27</v>
      </c>
      <c r="J50" s="6" t="n">
        <v>480</v>
      </c>
      <c r="K50" s="6" t="n">
        <v>3696</v>
      </c>
      <c r="L50" s="6" t="n">
        <v>3216</v>
      </c>
      <c r="M50" s="6" t="n">
        <v>4.77</v>
      </c>
      <c r="N50" s="6" t="n">
        <v>3.16</v>
      </c>
    </row>
    <row collapsed="false" customFormat="false" customHeight="false" hidden="false" ht="12.1" outlineLevel="0" r="51">
      <c r="A51" s="37" t="n">
        <v>45210</v>
      </c>
      <c r="B51" s="2" t="s">
        <v>265</v>
      </c>
      <c r="C51" s="2" t="s">
        <v>54</v>
      </c>
      <c r="D51" s="2" t="s">
        <v>55</v>
      </c>
      <c r="E51" s="7" t="n">
        <v>22</v>
      </c>
      <c r="F51" s="2" t="s">
        <v>20</v>
      </c>
      <c r="G51" s="6" t="n">
        <v>27.54</v>
      </c>
      <c r="H51" s="6" t="n">
        <v>618.7</v>
      </c>
      <c r="I51" s="6" t="n">
        <v>473.35</v>
      </c>
      <c r="J51" s="6" t="n">
        <v>79</v>
      </c>
      <c r="K51" s="6" t="n">
        <v>605.88</v>
      </c>
      <c r="L51" s="6" t="n">
        <v>526.88</v>
      </c>
      <c r="M51" s="6" t="n">
        <v>5.06</v>
      </c>
      <c r="N51" s="6" t="n">
        <v>3.87</v>
      </c>
    </row>
    <row collapsed="false" customFormat="false" customHeight="false" hidden="false" ht="12.1" outlineLevel="0" r="52">
      <c r="A52" s="37" t="n">
        <v>45277</v>
      </c>
      <c r="B52" s="2" t="s">
        <v>265</v>
      </c>
      <c r="C52" s="2" t="s">
        <v>25</v>
      </c>
      <c r="D52" s="2" t="s">
        <v>26</v>
      </c>
      <c r="E52" s="7" t="n">
        <v>6</v>
      </c>
      <c r="F52" s="2" t="s">
        <v>20</v>
      </c>
      <c r="G52" s="6" t="n">
        <v>447</v>
      </c>
      <c r="H52" s="6" t="n">
        <v>6560</v>
      </c>
      <c r="I52" s="6" t="n">
        <v>6326.3</v>
      </c>
      <c r="J52" s="6" t="n">
        <v>349</v>
      </c>
      <c r="K52" s="6" t="n">
        <v>2682</v>
      </c>
      <c r="L52" s="6" t="n">
        <v>2333</v>
      </c>
      <c r="M52" s="6" t="n">
        <v>6.15</v>
      </c>
      <c r="N52" s="6" t="n">
        <v>5.93</v>
      </c>
    </row>
    <row collapsed="false" customFormat="false" customHeight="false" hidden="false" ht="12.1" outlineLevel="0" r="53">
      <c r="A53" s="37" t="n">
        <v>45285</v>
      </c>
      <c r="B53" s="2" t="s">
        <v>265</v>
      </c>
      <c r="C53" s="2" t="s">
        <v>17</v>
      </c>
      <c r="D53" s="2" t="s">
        <v>19</v>
      </c>
      <c r="E53" s="7" t="n">
        <v>14</v>
      </c>
      <c r="F53" s="2" t="s">
        <v>20</v>
      </c>
      <c r="G53" s="6" t="n">
        <v>291</v>
      </c>
      <c r="H53" s="6" t="n">
        <v>6668</v>
      </c>
      <c r="I53" s="6" t="n">
        <v>4820.27</v>
      </c>
      <c r="J53" s="6" t="n">
        <v>530</v>
      </c>
      <c r="K53" s="6" t="n">
        <v>4074</v>
      </c>
      <c r="L53" s="6" t="n">
        <v>3544</v>
      </c>
      <c r="M53" s="6" t="n">
        <v>5.25</v>
      </c>
      <c r="N53" s="6" t="n">
        <v>3.8</v>
      </c>
    </row>
    <row collapsed="false" customFormat="false" customHeight="false" hidden="false" ht="12.1" outlineLevel="0" r="54">
      <c r="A54" s="37" t="n">
        <v>45286</v>
      </c>
      <c r="B54" s="2" t="s">
        <v>265</v>
      </c>
      <c r="C54" s="2" t="s">
        <v>31</v>
      </c>
      <c r="D54" s="2" t="s">
        <v>32</v>
      </c>
      <c r="E54" s="7" t="n">
        <v>3</v>
      </c>
      <c r="F54" s="2" t="s">
        <v>20</v>
      </c>
      <c r="G54" s="6" t="n">
        <v>915.33</v>
      </c>
      <c r="H54" s="6" t="n">
        <v>16360</v>
      </c>
      <c r="I54" s="6" t="n">
        <v>23758.42</v>
      </c>
      <c r="J54" s="6" t="n">
        <v>357</v>
      </c>
      <c r="K54" s="6" t="n">
        <v>2745.99</v>
      </c>
      <c r="L54" s="6" t="n">
        <v>2388.99</v>
      </c>
      <c r="M54" s="6" t="n">
        <v>3.35</v>
      </c>
      <c r="N54" s="6" t="n">
        <v>4.87</v>
      </c>
    </row>
    <row collapsed="false" customFormat="false" customHeight="false" hidden="false" ht="12.1" outlineLevel="0" r="55">
      <c r="A55" s="37" t="n">
        <v>45300</v>
      </c>
      <c r="B55" s="2" t="s">
        <v>265</v>
      </c>
      <c r="C55" s="2" t="s">
        <v>54</v>
      </c>
      <c r="D55" s="2" t="s">
        <v>55</v>
      </c>
      <c r="E55" s="7" t="n">
        <v>22</v>
      </c>
      <c r="F55" s="2" t="s">
        <v>20</v>
      </c>
      <c r="G55" s="6" t="n">
        <v>35.17</v>
      </c>
      <c r="H55" s="6" t="n">
        <v>686.5</v>
      </c>
      <c r="I55" s="6" t="n">
        <v>473.35</v>
      </c>
      <c r="J55" s="6" t="n">
        <v>101</v>
      </c>
      <c r="K55" s="6" t="n">
        <v>773.74</v>
      </c>
      <c r="L55" s="6" t="n">
        <v>672.74</v>
      </c>
      <c r="M55" s="6" t="n">
        <v>6.46</v>
      </c>
      <c r="N55" s="6" t="n">
        <v>4.45</v>
      </c>
    </row>
    <row collapsed="false" customFormat="false" customHeight="false" hidden="false" ht="12.1" outlineLevel="0" r="56">
      <c r="A56" s="37" t="n">
        <v>45302</v>
      </c>
      <c r="B56" s="2" t="s">
        <v>265</v>
      </c>
      <c r="C56" s="2" t="s">
        <v>37</v>
      </c>
      <c r="D56" s="2" t="s">
        <v>38</v>
      </c>
      <c r="E56" s="7" t="n">
        <v>7</v>
      </c>
      <c r="F56" s="2" t="s">
        <v>20</v>
      </c>
      <c r="G56" s="6" t="n">
        <v>412.13</v>
      </c>
      <c r="H56" s="6" t="n">
        <v>7114.5</v>
      </c>
      <c r="I56" s="6" t="n">
        <v>5276.15</v>
      </c>
      <c r="J56" s="6" t="n">
        <v>375</v>
      </c>
      <c r="K56" s="6" t="n">
        <v>2884.91</v>
      </c>
      <c r="L56" s="6" t="n">
        <v>2509.91</v>
      </c>
      <c r="M56" s="6" t="n">
        <v>6.8</v>
      </c>
      <c r="N56" s="6" t="n">
        <v>5.04</v>
      </c>
    </row>
    <row collapsed="false" customFormat="false" customHeight="false" hidden="false" ht="12.1" outlineLevel="0" r="57">
      <c r="A57" s="37" t="n">
        <v>45419</v>
      </c>
      <c r="B57" s="2" t="s">
        <v>265</v>
      </c>
      <c r="C57" s="2" t="s">
        <v>25</v>
      </c>
      <c r="D57" s="2" t="s">
        <v>26</v>
      </c>
      <c r="E57" s="7" t="n">
        <v>6</v>
      </c>
      <c r="F57" s="2" t="s">
        <v>20</v>
      </c>
      <c r="G57" s="6" t="n">
        <v>498</v>
      </c>
      <c r="H57" s="6" t="n">
        <v>7722.5</v>
      </c>
      <c r="I57" s="6" t="n">
        <v>6326.3</v>
      </c>
      <c r="J57" s="6" t="n">
        <v>388</v>
      </c>
      <c r="K57" s="6" t="n">
        <v>2988</v>
      </c>
      <c r="L57" s="6" t="n">
        <v>2600</v>
      </c>
      <c r="M57" s="6" t="n">
        <v>6.85</v>
      </c>
      <c r="N57" s="6" t="n">
        <v>5.61</v>
      </c>
    </row>
    <row collapsed="false" customFormat="false" customHeight="false" hidden="false" ht="12.1" outlineLevel="0" r="58">
      <c r="A58" s="37" t="n">
        <v>45431</v>
      </c>
      <c r="B58" s="2" t="s">
        <v>265</v>
      </c>
      <c r="C58" s="2" t="s">
        <v>49</v>
      </c>
      <c r="D58" s="2" t="s">
        <v>50</v>
      </c>
      <c r="E58" s="7" t="n">
        <v>1</v>
      </c>
      <c r="F58" s="2" t="s">
        <v>20</v>
      </c>
      <c r="G58" s="6" t="n">
        <v>427</v>
      </c>
      <c r="H58" s="6" t="n">
        <v>16336</v>
      </c>
      <c r="I58" s="6" t="n">
        <v>6004.16</v>
      </c>
      <c r="J58" s="6" t="n">
        <v>56</v>
      </c>
      <c r="K58" s="6" t="n">
        <v>427</v>
      </c>
      <c r="L58" s="6" t="n">
        <v>371</v>
      </c>
      <c r="M58" s="6" t="n">
        <v>6.18</v>
      </c>
      <c r="N58" s="6" t="n">
        <v>2.27</v>
      </c>
    </row>
    <row collapsed="false" customFormat="false" customHeight="false" hidden="false" ht="12.1" outlineLevel="0" r="59">
      <c r="A59" s="37" t="n">
        <v>45439</v>
      </c>
      <c r="B59" s="2" t="s">
        <v>265</v>
      </c>
      <c r="C59" s="2" t="s">
        <v>34</v>
      </c>
      <c r="D59" s="2" t="s">
        <v>35</v>
      </c>
      <c r="E59" s="7" t="n">
        <v>220</v>
      </c>
      <c r="F59" s="2" t="s">
        <v>20</v>
      </c>
      <c r="G59" s="6" t="n">
        <v>25.43</v>
      </c>
      <c r="H59" s="6" t="n">
        <v>219.22</v>
      </c>
      <c r="I59" s="6" t="n">
        <v>242.53</v>
      </c>
      <c r="J59" s="6" t="n">
        <v>727</v>
      </c>
      <c r="K59" s="6" t="n">
        <v>5594.6</v>
      </c>
      <c r="L59" s="6" t="n">
        <v>4867.6</v>
      </c>
      <c r="M59" s="6" t="n">
        <v>9.12</v>
      </c>
      <c r="N59" s="6" t="n">
        <v>10.09</v>
      </c>
    </row>
    <row collapsed="false" customFormat="false" customHeight="false" hidden="false" ht="12.1" outlineLevel="0" r="60">
      <c r="A60" s="37" t="n">
        <v>45453</v>
      </c>
      <c r="B60" s="2" t="s">
        <v>265</v>
      </c>
      <c r="C60" s="2" t="s">
        <v>52</v>
      </c>
      <c r="D60" s="2" t="s">
        <v>53</v>
      </c>
      <c r="E60" s="7" t="n">
        <v>400</v>
      </c>
      <c r="F60" s="2" t="s">
        <v>20</v>
      </c>
      <c r="G60" s="6" t="n">
        <v>2.752</v>
      </c>
      <c r="H60" s="6" t="n">
        <v>55.06</v>
      </c>
      <c r="I60" s="6" t="n">
        <v>68.73</v>
      </c>
      <c r="J60" s="6" t="n">
        <v>143</v>
      </c>
      <c r="K60" s="6" t="n">
        <v>1100.8</v>
      </c>
      <c r="L60" s="6" t="n">
        <v>957.8</v>
      </c>
      <c r="M60" s="6" t="n">
        <v>3.48</v>
      </c>
      <c r="N60" s="6" t="n">
        <v>4.35</v>
      </c>
    </row>
    <row collapsed="false" customFormat="false" customHeight="false" hidden="false" ht="12.1" outlineLevel="0" r="61">
      <c r="A61" s="37" t="n">
        <v>45461</v>
      </c>
      <c r="B61" s="2" t="s">
        <v>265</v>
      </c>
      <c r="C61" s="2" t="s">
        <v>40</v>
      </c>
      <c r="D61" s="2" t="s">
        <v>41</v>
      </c>
      <c r="E61" s="7" t="n">
        <v>19</v>
      </c>
      <c r="F61" s="2" t="s">
        <v>20</v>
      </c>
      <c r="G61" s="6" t="n">
        <v>191.51</v>
      </c>
      <c r="H61" s="6" t="n">
        <v>1555.6</v>
      </c>
      <c r="I61" s="6" t="n">
        <v>1587.37</v>
      </c>
      <c r="J61" s="6" t="n">
        <v>473</v>
      </c>
      <c r="K61" s="6" t="n">
        <v>3638.69</v>
      </c>
      <c r="L61" s="6" t="n">
        <v>3165.69</v>
      </c>
      <c r="M61" s="6" t="n">
        <v>10.5</v>
      </c>
      <c r="N61" s="6" t="n">
        <v>10.71</v>
      </c>
    </row>
    <row collapsed="false" customFormat="false" customHeight="false" hidden="false" ht="12.1" outlineLevel="0" r="62">
      <c r="A62" s="37" t="n">
        <v>45461</v>
      </c>
      <c r="B62" s="2" t="s">
        <v>265</v>
      </c>
      <c r="C62" s="2" t="s">
        <v>40</v>
      </c>
      <c r="D62" s="2" t="s">
        <v>41</v>
      </c>
      <c r="E62" s="7" t="n">
        <v>19</v>
      </c>
      <c r="F62" s="2" t="s">
        <v>20</v>
      </c>
      <c r="G62" s="6" t="n">
        <v>38.3</v>
      </c>
      <c r="H62" s="6" t="n">
        <v>1555.6</v>
      </c>
      <c r="I62" s="6" t="n">
        <v>1587.37</v>
      </c>
      <c r="J62" s="6" t="n">
        <v>95</v>
      </c>
      <c r="K62" s="6" t="n">
        <v>727.7</v>
      </c>
      <c r="L62" s="6" t="n">
        <v>632.7</v>
      </c>
      <c r="M62" s="6" t="n">
        <v>2.1</v>
      </c>
      <c r="N62" s="6" t="n">
        <v>2.14</v>
      </c>
    </row>
    <row collapsed="false" customFormat="false" customHeight="false" hidden="false" ht="12.1" outlineLevel="0" r="63">
      <c r="A63" s="37" t="n">
        <v>45471</v>
      </c>
      <c r="B63" s="2" t="s">
        <v>265</v>
      </c>
      <c r="C63" s="2" t="s">
        <v>43</v>
      </c>
      <c r="D63" s="2" t="s">
        <v>44</v>
      </c>
      <c r="E63" s="7" t="n">
        <v>70000</v>
      </c>
      <c r="F63" s="2" t="s">
        <v>20</v>
      </c>
      <c r="G63" s="6" t="n">
        <v>0.0388</v>
      </c>
      <c r="H63" s="6" t="n">
        <v>0.2929</v>
      </c>
      <c r="I63" s="6" t="n">
        <v>0.25</v>
      </c>
      <c r="J63" s="6" t="n">
        <v>353</v>
      </c>
      <c r="K63" s="6" t="n">
        <v>2718.1</v>
      </c>
      <c r="L63" s="6" t="n">
        <v>2365.1</v>
      </c>
      <c r="M63" s="6" t="n">
        <v>13.4</v>
      </c>
      <c r="N63" s="6" t="n">
        <v>11.54</v>
      </c>
    </row>
    <row collapsed="false" customFormat="false" customHeight="false" hidden="false" ht="12.1" outlineLevel="0" r="64">
      <c r="A64" s="37" t="n">
        <v>45482</v>
      </c>
      <c r="B64" s="2" t="s">
        <v>265</v>
      </c>
      <c r="C64" s="2" t="s">
        <v>54</v>
      </c>
      <c r="D64" s="2" t="s">
        <v>55</v>
      </c>
      <c r="E64" s="7" t="n">
        <v>22</v>
      </c>
      <c r="F64" s="2" t="s">
        <v>20</v>
      </c>
      <c r="G64" s="6" t="n">
        <v>25.17</v>
      </c>
      <c r="H64" s="6" t="n">
        <v>639.1</v>
      </c>
      <c r="I64" s="6" t="n">
        <v>473.35</v>
      </c>
      <c r="J64" s="6" t="n">
        <v>72</v>
      </c>
      <c r="K64" s="6" t="n">
        <v>553.74</v>
      </c>
      <c r="L64" s="6" t="n">
        <v>481.74</v>
      </c>
      <c r="M64" s="6" t="n">
        <v>4.63</v>
      </c>
      <c r="N64" s="6" t="n">
        <v>3.43</v>
      </c>
    </row>
    <row collapsed="false" customFormat="false" customHeight="false" hidden="false" ht="12.1" outlineLevel="0" r="65">
      <c r="A65" s="37" t="n">
        <v>45484</v>
      </c>
      <c r="B65" s="2" t="s">
        <v>265</v>
      </c>
      <c r="C65" s="2" t="s">
        <v>22</v>
      </c>
      <c r="D65" s="2" t="s">
        <v>23</v>
      </c>
      <c r="E65" s="7" t="n">
        <v>290</v>
      </c>
      <c r="F65" s="2" t="s">
        <v>20</v>
      </c>
      <c r="G65" s="6" t="n">
        <v>33.3</v>
      </c>
      <c r="H65" s="6" t="n">
        <v>296</v>
      </c>
      <c r="I65" s="6" t="n">
        <v>291.45</v>
      </c>
      <c r="J65" s="6" t="n">
        <v>1255</v>
      </c>
      <c r="K65" s="6" t="n">
        <v>9657</v>
      </c>
      <c r="L65" s="6" t="n">
        <v>8402</v>
      </c>
      <c r="M65" s="6" t="n">
        <v>9.94</v>
      </c>
      <c r="N65" s="6" t="n">
        <v>9.79</v>
      </c>
    </row>
    <row collapsed="false" customFormat="false" customHeight="false" hidden="false" ht="12.1" outlineLevel="0" r="66">
      <c r="A66" s="37" t="n">
        <v>45484</v>
      </c>
      <c r="B66" s="2" t="s">
        <v>265</v>
      </c>
      <c r="C66" s="2" t="s">
        <v>17</v>
      </c>
      <c r="D66" s="2" t="s">
        <v>19</v>
      </c>
      <c r="E66" s="7" t="n">
        <v>14</v>
      </c>
      <c r="F66" s="2" t="s">
        <v>20</v>
      </c>
      <c r="G66" s="6" t="n">
        <v>294</v>
      </c>
      <c r="H66" s="6" t="n">
        <v>5657</v>
      </c>
      <c r="I66" s="6" t="n">
        <v>4820.27</v>
      </c>
      <c r="J66" s="6" t="n">
        <v>535</v>
      </c>
      <c r="K66" s="6" t="n">
        <v>4116</v>
      </c>
      <c r="L66" s="6" t="n">
        <v>3581</v>
      </c>
      <c r="M66" s="6" t="n">
        <v>5.31</v>
      </c>
      <c r="N66" s="6" t="n">
        <v>4.52</v>
      </c>
    </row>
    <row collapsed="false" customFormat="false" customHeight="false" hidden="false" ht="12.1" outlineLevel="0" r="67">
      <c r="A67" s="37" t="n">
        <v>45484</v>
      </c>
      <c r="B67" s="2" t="s">
        <v>265</v>
      </c>
      <c r="C67" s="2" t="s">
        <v>17</v>
      </c>
      <c r="D67" s="2" t="s">
        <v>19</v>
      </c>
      <c r="E67" s="7" t="n">
        <v>14</v>
      </c>
      <c r="F67" s="2" t="s">
        <v>20</v>
      </c>
      <c r="G67" s="6" t="n">
        <v>15</v>
      </c>
      <c r="H67" s="6" t="n">
        <v>5657</v>
      </c>
      <c r="I67" s="6" t="n">
        <v>4820.27</v>
      </c>
      <c r="J67" s="6" t="n">
        <v>27</v>
      </c>
      <c r="K67" s="6" t="n">
        <v>210</v>
      </c>
      <c r="L67" s="6" t="n">
        <v>183</v>
      </c>
      <c r="M67" s="6" t="n">
        <v>0.27</v>
      </c>
      <c r="N67" s="6" t="n">
        <v>0.23</v>
      </c>
    </row>
    <row collapsed="false" customFormat="false" customHeight="false" hidden="false" ht="12.1" outlineLevel="0" r="68">
      <c r="A68" s="37" t="n">
        <v>45488</v>
      </c>
      <c r="B68" s="2" t="s">
        <v>265</v>
      </c>
      <c r="C68" s="2" t="s">
        <v>37</v>
      </c>
      <c r="D68" s="2" t="s">
        <v>38</v>
      </c>
      <c r="E68" s="7" t="n">
        <v>7</v>
      </c>
      <c r="F68" s="2" t="s">
        <v>20</v>
      </c>
      <c r="G68" s="6" t="n">
        <v>412.13</v>
      </c>
      <c r="H68" s="6" t="n">
        <v>5890</v>
      </c>
      <c r="I68" s="6" t="n">
        <v>5276.15</v>
      </c>
      <c r="J68" s="6" t="n">
        <v>375</v>
      </c>
      <c r="K68" s="6" t="n">
        <v>2884.91</v>
      </c>
      <c r="L68" s="6" t="n">
        <v>2509.91</v>
      </c>
      <c r="M68" s="6" t="n">
        <v>6.8</v>
      </c>
      <c r="N68" s="6" t="n">
        <v>6.09</v>
      </c>
    </row>
    <row collapsed="false" customFormat="false" customHeight="false" hidden="false" ht="12.1" outlineLevel="0" r="69">
      <c r="A69" s="37" t="n">
        <v>45545</v>
      </c>
      <c r="B69" s="2" t="s">
        <v>265</v>
      </c>
      <c r="C69" s="2" t="s">
        <v>40</v>
      </c>
      <c r="D69" s="2" t="s">
        <v>41</v>
      </c>
      <c r="E69" s="7" t="n">
        <v>19</v>
      </c>
      <c r="F69" s="2" t="s">
        <v>20</v>
      </c>
      <c r="G69" s="6" t="n">
        <v>31.06</v>
      </c>
      <c r="H69" s="6" t="n">
        <v>1254.2</v>
      </c>
      <c r="I69" s="6" t="n">
        <v>1587.37</v>
      </c>
      <c r="J69" s="6" t="n">
        <v>77</v>
      </c>
      <c r="K69" s="6" t="n">
        <v>590.14</v>
      </c>
      <c r="L69" s="6" t="n">
        <v>513.14</v>
      </c>
      <c r="M69" s="6" t="n">
        <v>1.7</v>
      </c>
      <c r="N69" s="6" t="n">
        <v>2.15</v>
      </c>
    </row>
    <row collapsed="false" customFormat="false" customHeight="false" hidden="false" ht="12.1" outlineLevel="0" r="70">
      <c r="A70" s="37" t="n">
        <v>45557</v>
      </c>
      <c r="B70" s="2" t="s">
        <v>265</v>
      </c>
      <c r="C70" s="2" t="s">
        <v>17</v>
      </c>
      <c r="D70" s="2" t="s">
        <v>19</v>
      </c>
      <c r="E70" s="7" t="n">
        <v>14</v>
      </c>
      <c r="F70" s="2" t="s">
        <v>20</v>
      </c>
      <c r="G70" s="6" t="n">
        <v>117</v>
      </c>
      <c r="H70" s="6" t="n">
        <v>5140</v>
      </c>
      <c r="I70" s="6" t="n">
        <v>4820.27</v>
      </c>
      <c r="J70" s="6" t="n">
        <v>213</v>
      </c>
      <c r="K70" s="6" t="n">
        <v>1638</v>
      </c>
      <c r="L70" s="6" t="n">
        <v>1425</v>
      </c>
      <c r="M70" s="6" t="n">
        <v>2.11</v>
      </c>
      <c r="N70" s="6" t="n">
        <v>1.98</v>
      </c>
    </row>
    <row collapsed="false" customFormat="false" customHeight="false" hidden="false" ht="12.1" outlineLevel="0" r="71">
      <c r="A71" s="37" t="n">
        <v>45573</v>
      </c>
      <c r="B71" s="2" t="s">
        <v>265</v>
      </c>
      <c r="C71" s="2" t="s">
        <v>54</v>
      </c>
      <c r="D71" s="2" t="s">
        <v>55</v>
      </c>
      <c r="E71" s="7" t="n">
        <v>22</v>
      </c>
      <c r="F71" s="2" t="s">
        <v>20</v>
      </c>
      <c r="G71" s="6" t="n">
        <v>38.2</v>
      </c>
      <c r="H71" s="6" t="n">
        <v>621.1</v>
      </c>
      <c r="I71" s="6" t="n">
        <v>473.35</v>
      </c>
      <c r="J71" s="6" t="n">
        <v>109</v>
      </c>
      <c r="K71" s="6" t="n">
        <v>840.4</v>
      </c>
      <c r="L71" s="6" t="n">
        <v>731.4</v>
      </c>
      <c r="M71" s="6" t="n">
        <v>7.02</v>
      </c>
      <c r="N71" s="6" t="n">
        <v>5.35</v>
      </c>
    </row>
    <row collapsed="false" customFormat="false" customHeight="false" hidden="false" ht="12.1" outlineLevel="0" r="72">
      <c r="A72" s="37" t="n">
        <v>45582</v>
      </c>
      <c r="B72" s="2" t="s">
        <v>265</v>
      </c>
      <c r="C72" s="2" t="s">
        <v>52</v>
      </c>
      <c r="D72" s="2" t="s">
        <v>53</v>
      </c>
      <c r="E72" s="7" t="n">
        <v>400</v>
      </c>
      <c r="F72" s="2" t="s">
        <v>20</v>
      </c>
      <c r="G72" s="6" t="n">
        <v>2.494</v>
      </c>
      <c r="H72" s="6" t="n">
        <v>40.655</v>
      </c>
      <c r="I72" s="6" t="n">
        <v>68.73</v>
      </c>
      <c r="J72" s="6" t="n">
        <v>130</v>
      </c>
      <c r="K72" s="6" t="n">
        <v>997.6</v>
      </c>
      <c r="L72" s="6" t="n">
        <v>867.6</v>
      </c>
      <c r="M72" s="6" t="n">
        <v>3.16</v>
      </c>
      <c r="N72" s="6" t="n">
        <v>5.34</v>
      </c>
    </row>
    <row collapsed="false" customFormat="false" customHeight="false" hidden="false" ht="12.1" outlineLevel="0" r="73">
      <c r="A73" s="37" t="n">
        <v>45643</v>
      </c>
      <c r="B73" s="2" t="s">
        <v>265</v>
      </c>
      <c r="C73" s="2" t="s">
        <v>40</v>
      </c>
      <c r="D73" s="2" t="s">
        <v>41</v>
      </c>
      <c r="E73" s="7" t="n">
        <v>19</v>
      </c>
      <c r="F73" s="2" t="s">
        <v>20</v>
      </c>
      <c r="G73" s="6" t="n">
        <v>49.06</v>
      </c>
      <c r="H73" s="6" t="n">
        <v>1016.4</v>
      </c>
      <c r="I73" s="6" t="n">
        <v>1587.37</v>
      </c>
      <c r="J73" s="6" t="n">
        <v>121</v>
      </c>
      <c r="K73" s="6" t="n">
        <v>932.14</v>
      </c>
      <c r="L73" s="6" t="n">
        <v>811.14</v>
      </c>
      <c r="M73" s="6" t="n">
        <v>2.69</v>
      </c>
      <c r="N73" s="6" t="n">
        <v>4.2</v>
      </c>
    </row>
    <row collapsed="false" customFormat="false" customHeight="false" hidden="false" ht="12.1" outlineLevel="0" r="74">
      <c r="A74" s="37" t="n">
        <v>45643</v>
      </c>
      <c r="B74" s="2" t="s">
        <v>265</v>
      </c>
      <c r="C74" s="2" t="s">
        <v>25</v>
      </c>
      <c r="D74" s="2" t="s">
        <v>26</v>
      </c>
      <c r="E74" s="7" t="n">
        <v>6</v>
      </c>
      <c r="F74" s="2" t="s">
        <v>20</v>
      </c>
      <c r="G74" s="6" t="n">
        <v>514</v>
      </c>
      <c r="H74" s="6" t="n">
        <v>6290.5</v>
      </c>
      <c r="I74" s="6" t="n">
        <v>6326.3</v>
      </c>
      <c r="J74" s="6" t="n">
        <v>401</v>
      </c>
      <c r="K74" s="6" t="n">
        <v>3084</v>
      </c>
      <c r="L74" s="6" t="n">
        <v>2683</v>
      </c>
      <c r="M74" s="6" t="n">
        <v>7.07</v>
      </c>
      <c r="N74" s="6" t="n">
        <v>7.11</v>
      </c>
    </row>
    <row collapsed="false" customFormat="false" customHeight="false" hidden="false" ht="12.1" outlineLevel="0" r="75">
      <c r="A75" s="37" t="n">
        <v>45648</v>
      </c>
      <c r="B75" s="2" t="s">
        <v>265</v>
      </c>
      <c r="C75" s="2" t="s">
        <v>17</v>
      </c>
      <c r="D75" s="2" t="s">
        <v>19</v>
      </c>
      <c r="E75" s="7" t="n">
        <v>14</v>
      </c>
      <c r="F75" s="2" t="s">
        <v>20</v>
      </c>
      <c r="G75" s="6" t="n">
        <v>126</v>
      </c>
      <c r="H75" s="6" t="n">
        <v>5814</v>
      </c>
      <c r="I75" s="6" t="n">
        <v>4820.27</v>
      </c>
      <c r="J75" s="6" t="n">
        <v>229</v>
      </c>
      <c r="K75" s="6" t="n">
        <v>1764</v>
      </c>
      <c r="L75" s="6" t="n">
        <v>1535</v>
      </c>
      <c r="M75" s="6" t="n">
        <v>2.27</v>
      </c>
      <c r="N75" s="6" t="n">
        <v>1.89</v>
      </c>
    </row>
    <row collapsed="false" customFormat="false" customHeight="false" hidden="false" ht="12.1" outlineLevel="0" r="76">
      <c r="A76" s="37" t="n">
        <v>45665</v>
      </c>
      <c r="B76" s="2" t="s">
        <v>265</v>
      </c>
      <c r="C76" s="2" t="s">
        <v>54</v>
      </c>
      <c r="D76" s="2" t="s">
        <v>55</v>
      </c>
      <c r="E76" s="7" t="n">
        <v>22</v>
      </c>
      <c r="F76" s="2" t="s">
        <v>20</v>
      </c>
      <c r="G76" s="6" t="n">
        <v>17.39</v>
      </c>
      <c r="H76" s="6" t="n">
        <v>645.5</v>
      </c>
      <c r="I76" s="6" t="n">
        <v>473.35</v>
      </c>
      <c r="J76" s="6" t="n">
        <v>50</v>
      </c>
      <c r="K76" s="6" t="n">
        <v>382.58</v>
      </c>
      <c r="L76" s="6" t="n">
        <v>332.58</v>
      </c>
      <c r="M76" s="6" t="n">
        <v>3.19</v>
      </c>
      <c r="N76" s="6" t="n">
        <v>2.34</v>
      </c>
    </row>
    <row collapsed="false" customFormat="false" customHeight="false" hidden="false" ht="12.1" outlineLevel="0" r="77">
      <c r="A77" s="37"/>
      <c r="B77" s="2"/>
      <c r="C77" s="2"/>
      <c r="D77" s="2"/>
      <c r="E77" s="7"/>
      <c r="F77" s="2"/>
      <c r="G77" s="6"/>
      <c r="H77" s="6"/>
      <c r="I77" s="6"/>
      <c r="J77" s="6"/>
      <c r="K77" s="6"/>
      <c r="L77" s="6"/>
      <c r="M77" s="6"/>
      <c r="N77" s="6"/>
    </row>
    <row collapsed="false" customFormat="false" customHeight="false" hidden="false" ht="12.1" outlineLevel="0" r="78">
      <c r="A78" s="37" t="n">
        <v>45767</v>
      </c>
      <c r="B78" s="2" t="s">
        <v>265</v>
      </c>
      <c r="C78" s="2" t="s">
        <v>17</v>
      </c>
      <c r="D78" s="2" t="s">
        <v>19</v>
      </c>
      <c r="E78" s="7" t="n">
        <v>14</v>
      </c>
      <c r="F78" s="2" t="s">
        <v>20</v>
      </c>
      <c r="G78" s="6" t="n">
        <v>171</v>
      </c>
      <c r="H78" s="6" t="n">
        <v>6775</v>
      </c>
      <c r="I78" s="6" t="n">
        <v>4820.27</v>
      </c>
      <c r="J78" s="6" t="n">
        <v>311</v>
      </c>
      <c r="K78" s="6" t="n">
        <v>2394</v>
      </c>
      <c r="L78" s="6" t="n">
        <v>2083</v>
      </c>
      <c r="M78" s="6" t="n">
        <v>3.09</v>
      </c>
      <c r="N78" s="6" t="n">
        <v>2.2</v>
      </c>
    </row>
  </sheetData>
  <autoFilter ref="A1:N7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70</v>
      </c>
      <c r="B1" s="38" t="s">
        <v>255</v>
      </c>
      <c r="C1" s="38" t="s">
        <v>0</v>
      </c>
      <c r="D1" s="38" t="s">
        <v>2</v>
      </c>
      <c r="E1" s="38" t="s">
        <v>256</v>
      </c>
      <c r="F1" s="38" t="s">
        <v>269</v>
      </c>
      <c r="G1" s="38" t="s">
        <v>270</v>
      </c>
      <c r="H1" s="38" t="s">
        <v>74</v>
      </c>
      <c r="I1" s="38" t="s">
        <v>271</v>
      </c>
      <c r="J1" s="38" t="s">
        <v>259</v>
      </c>
      <c r="K1" s="38" t="s">
        <v>272</v>
      </c>
      <c r="L1" s="38" t="s">
        <v>273</v>
      </c>
      <c r="M1" s="38" t="s">
        <v>274</v>
      </c>
      <c r="N1" s="38" t="s">
        <v>275</v>
      </c>
    </row>
    <row collapsed="false" customFormat="false" customHeight="false" hidden="false" ht="12.1" outlineLevel="0" r="2">
      <c r="A2" s="39" t="n">
        <v>44371</v>
      </c>
      <c r="B2" s="2" t="s">
        <v>265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1347</v>
      </c>
      <c r="J2" s="17" t="n">
        <v>4852.86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44405</v>
      </c>
      <c r="B3" s="2" t="s">
        <v>265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1313</v>
      </c>
      <c r="J3" s="17" t="n">
        <v>4660.22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44406</v>
      </c>
      <c r="B4" s="2" t="s">
        <v>265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1312</v>
      </c>
      <c r="J4" s="17" t="n">
        <v>4678.24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44412</v>
      </c>
      <c r="B5" s="2" t="s">
        <v>265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1306</v>
      </c>
      <c r="J5" s="17" t="n">
        <v>4662.23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44418</v>
      </c>
      <c r="B6" s="2" t="s">
        <v>265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1300</v>
      </c>
      <c r="J6" s="17" t="n">
        <v>4721.27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44421</v>
      </c>
      <c r="B7" s="2" t="s">
        <v>265</v>
      </c>
      <c r="C7" s="2" t="s">
        <v>17</v>
      </c>
      <c r="D7" s="2" t="s">
        <v>19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1297</v>
      </c>
      <c r="J7" s="17" t="n">
        <v>4714.27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44432</v>
      </c>
      <c r="B8" s="2" t="s">
        <v>265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1286</v>
      </c>
      <c r="J8" s="17" t="n">
        <v>4603.19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44462</v>
      </c>
      <c r="B9" s="2" t="s">
        <v>265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1256</v>
      </c>
      <c r="J9" s="17" t="n">
        <v>4973.13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44467</v>
      </c>
      <c r="B10" s="2" t="s">
        <v>265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1251</v>
      </c>
      <c r="J10" s="17" t="n">
        <v>5113.54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44323</v>
      </c>
      <c r="B11" s="2" t="s">
        <v>265</v>
      </c>
      <c r="C11" s="2" t="s">
        <v>22</v>
      </c>
      <c r="D11" s="2" t="s">
        <v>23</v>
      </c>
      <c r="E11" s="17" t="n">
        <v>70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1395</v>
      </c>
      <c r="J11" s="17" t="n">
        <v>297.88085714286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44327</v>
      </c>
      <c r="B12" s="2" t="s">
        <v>265</v>
      </c>
      <c r="C12" s="2" t="s">
        <v>22</v>
      </c>
      <c r="D12" s="2" t="s">
        <v>23</v>
      </c>
      <c r="E12" s="17" t="n">
        <v>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1391</v>
      </c>
      <c r="J12" s="17" t="n">
        <v>282.40533333333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44337</v>
      </c>
      <c r="B13" s="2" t="s">
        <v>265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1381</v>
      </c>
      <c r="J13" s="17" t="n">
        <v>278.403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44355</v>
      </c>
      <c r="B14" s="2" t="s">
        <v>265</v>
      </c>
      <c r="C14" s="2" t="s">
        <v>22</v>
      </c>
      <c r="D14" s="2" t="s">
        <v>23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1363</v>
      </c>
      <c r="J14" s="17" t="n">
        <v>294.324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44368</v>
      </c>
      <c r="B15" s="2" t="s">
        <v>265</v>
      </c>
      <c r="C15" s="2" t="s">
        <v>22</v>
      </c>
      <c r="D15" s="2" t="s">
        <v>23</v>
      </c>
      <c r="E15" s="17" t="n">
        <v>50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1350</v>
      </c>
      <c r="J15" s="17" t="n">
        <v>284.5252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44371</v>
      </c>
      <c r="B16" s="2" t="s">
        <v>265</v>
      </c>
      <c r="C16" s="2" t="s">
        <v>22</v>
      </c>
      <c r="D16" s="2" t="s">
        <v>23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1347</v>
      </c>
      <c r="J16" s="17" t="n">
        <v>286.278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44378</v>
      </c>
      <c r="B17" s="2" t="s">
        <v>265</v>
      </c>
      <c r="C17" s="2" t="s">
        <v>22</v>
      </c>
      <c r="D17" s="2" t="s">
        <v>23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1340</v>
      </c>
      <c r="J17" s="17" t="n">
        <v>281.01433333333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44382</v>
      </c>
      <c r="B18" s="2" t="s">
        <v>265</v>
      </c>
      <c r="C18" s="2" t="s">
        <v>22</v>
      </c>
      <c r="D18" s="2" t="s">
        <v>23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1336</v>
      </c>
      <c r="J18" s="17" t="n">
        <v>281.395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44403</v>
      </c>
      <c r="B19" s="2" t="s">
        <v>265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1315</v>
      </c>
      <c r="J19" s="17" t="n">
        <v>277.102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44406</v>
      </c>
      <c r="B20" s="2" t="s">
        <v>265</v>
      </c>
      <c r="C20" s="2" t="s">
        <v>22</v>
      </c>
      <c r="D20" s="2" t="s">
        <v>23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1312</v>
      </c>
      <c r="J20" s="17" t="n">
        <v>284.547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44448</v>
      </c>
      <c r="B21" s="2" t="s">
        <v>265</v>
      </c>
      <c r="C21" s="2" t="s">
        <v>22</v>
      </c>
      <c r="D21" s="2" t="s">
        <v>23</v>
      </c>
      <c r="E21" s="17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1270</v>
      </c>
      <c r="J21" s="17" t="n">
        <v>310.405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44403</v>
      </c>
      <c r="B22" s="2" t="s">
        <v>265</v>
      </c>
      <c r="C22" s="2" t="s">
        <v>25</v>
      </c>
      <c r="D22" s="2" t="s">
        <v>26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1315</v>
      </c>
      <c r="J22" s="17" t="n">
        <v>6346.395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44407</v>
      </c>
      <c r="B23" s="2" t="s">
        <v>265</v>
      </c>
      <c r="C23" s="2" t="s">
        <v>25</v>
      </c>
      <c r="D23" s="2" t="s">
        <v>26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1311</v>
      </c>
      <c r="J23" s="17" t="n">
        <v>6302.87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44410</v>
      </c>
      <c r="B24" s="2" t="s">
        <v>265</v>
      </c>
      <c r="C24" s="2" t="s">
        <v>25</v>
      </c>
      <c r="D24" s="2" t="s">
        <v>26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1308</v>
      </c>
      <c r="J24" s="17" t="n">
        <v>6315.38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44445</v>
      </c>
      <c r="B25" s="2" t="s">
        <v>265</v>
      </c>
      <c r="C25" s="2" t="s">
        <v>25</v>
      </c>
      <c r="D25" s="2" t="s">
        <v>26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1273</v>
      </c>
      <c r="J25" s="17" t="n">
        <v>6323.38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44371</v>
      </c>
      <c r="B26" s="2" t="s">
        <v>265</v>
      </c>
      <c r="C26" s="2" t="s">
        <v>28</v>
      </c>
      <c r="D26" s="2" t="s">
        <v>29</v>
      </c>
      <c r="E26" s="17" t="n">
        <v>30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1347</v>
      </c>
      <c r="J26" s="17" t="n">
        <v>277.16866666667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44372</v>
      </c>
      <c r="B27" s="2" t="s">
        <v>265</v>
      </c>
      <c r="C27" s="2" t="s">
        <v>28</v>
      </c>
      <c r="D27" s="2" t="s">
        <v>29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1346</v>
      </c>
      <c r="J27" s="17" t="n">
        <v>277.272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44382</v>
      </c>
      <c r="B28" s="2" t="s">
        <v>265</v>
      </c>
      <c r="C28" s="2" t="s">
        <v>28</v>
      </c>
      <c r="D28" s="2" t="s">
        <v>29</v>
      </c>
      <c r="E28" s="17" t="n">
        <v>30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1336</v>
      </c>
      <c r="J28" s="17" t="n">
        <v>289.176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44383</v>
      </c>
      <c r="B29" s="2" t="s">
        <v>265</v>
      </c>
      <c r="C29" s="2" t="s">
        <v>28</v>
      </c>
      <c r="D29" s="2" t="s">
        <v>29</v>
      </c>
      <c r="E29" s="17" t="n">
        <v>20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1335</v>
      </c>
      <c r="J29" s="17" t="n">
        <v>292.302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44392</v>
      </c>
      <c r="B30" s="2" t="s">
        <v>265</v>
      </c>
      <c r="C30" s="2" t="s">
        <v>28</v>
      </c>
      <c r="D30" s="2" t="s">
        <v>29</v>
      </c>
      <c r="E30" s="17" t="n">
        <v>20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1326</v>
      </c>
      <c r="J30" s="17" t="n">
        <v>284.1465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44403</v>
      </c>
      <c r="B31" s="2" t="s">
        <v>265</v>
      </c>
      <c r="C31" s="2" t="s">
        <v>28</v>
      </c>
      <c r="D31" s="2" t="s">
        <v>29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1315</v>
      </c>
      <c r="J31" s="17" t="n">
        <v>277.723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44405</v>
      </c>
      <c r="B32" s="2" t="s">
        <v>265</v>
      </c>
      <c r="C32" s="2" t="s">
        <v>28</v>
      </c>
      <c r="D32" s="2" t="s">
        <v>29</v>
      </c>
      <c r="E32" s="17" t="n">
        <v>70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1313</v>
      </c>
      <c r="J32" s="17" t="n">
        <v>280.22828571429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44439</v>
      </c>
      <c r="B33" s="2" t="s">
        <v>265</v>
      </c>
      <c r="C33" s="2" t="s">
        <v>28</v>
      </c>
      <c r="D33" s="2" t="s">
        <v>29</v>
      </c>
      <c r="E33" s="17" t="n">
        <v>50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1279</v>
      </c>
      <c r="J33" s="17" t="n">
        <v>305.8318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44371</v>
      </c>
      <c r="B34" s="2" t="s">
        <v>265</v>
      </c>
      <c r="C34" s="2" t="s">
        <v>31</v>
      </c>
      <c r="D34" s="2" t="s">
        <v>32</v>
      </c>
      <c r="E34" s="17" t="n">
        <v>100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1347</v>
      </c>
      <c r="J34" s="17" t="n">
        <v>242.0276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44428</v>
      </c>
      <c r="B35" s="2" t="s">
        <v>265</v>
      </c>
      <c r="C35" s="2" t="s">
        <v>31</v>
      </c>
      <c r="D35" s="2" t="s">
        <v>32</v>
      </c>
      <c r="E35" s="17" t="n">
        <v>100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1290</v>
      </c>
      <c r="J35" s="17" t="n">
        <v>235.4631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44455</v>
      </c>
      <c r="B36" s="2" t="s">
        <v>265</v>
      </c>
      <c r="C36" s="2" t="s">
        <v>31</v>
      </c>
      <c r="D36" s="2" t="s">
        <v>32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1263</v>
      </c>
      <c r="J36" s="17" t="n">
        <v>235.2619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44337</v>
      </c>
      <c r="B37" s="2" t="s">
        <v>265</v>
      </c>
      <c r="C37" s="2" t="s">
        <v>34</v>
      </c>
      <c r="D37" s="2" t="s">
        <v>35</v>
      </c>
      <c r="E37" s="17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1381</v>
      </c>
      <c r="J37" s="17" t="n">
        <v>272.1485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44355</v>
      </c>
      <c r="B38" s="2" t="s">
        <v>265</v>
      </c>
      <c r="C38" s="2" t="s">
        <v>34</v>
      </c>
      <c r="D38" s="2" t="s">
        <v>35</v>
      </c>
      <c r="E38" s="17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1363</v>
      </c>
      <c r="J38" s="17" t="n">
        <v>262.61533333333</v>
      </c>
      <c r="K38" s="6" t="s">
        <f>=Портфель!F7*Портфель!$Q$13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44371</v>
      </c>
      <c r="B39" s="2" t="s">
        <v>265</v>
      </c>
      <c r="C39" s="2" t="s">
        <v>34</v>
      </c>
      <c r="D39" s="2" t="s">
        <v>35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1347</v>
      </c>
      <c r="J39" s="17" t="n">
        <v>237.3545</v>
      </c>
      <c r="K39" s="6" t="s">
        <f>=Портфель!F7*Портфель!$Q$13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44384</v>
      </c>
      <c r="B40" s="2" t="s">
        <v>265</v>
      </c>
      <c r="C40" s="2" t="s">
        <v>34</v>
      </c>
      <c r="D40" s="2" t="s">
        <v>35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1334</v>
      </c>
      <c r="J40" s="17" t="n">
        <v>223.555</v>
      </c>
      <c r="K40" s="6" t="s">
        <f>=Портфель!F7*Портфель!$Q$13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44417</v>
      </c>
      <c r="B41" s="2" t="s">
        <v>265</v>
      </c>
      <c r="C41" s="2" t="s">
        <v>34</v>
      </c>
      <c r="D41" s="2" t="s">
        <v>35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1301</v>
      </c>
      <c r="J41" s="17" t="n">
        <v>253.756</v>
      </c>
      <c r="K41" s="6" t="s">
        <f>=Портфель!F7*Портфель!$Q$13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44421</v>
      </c>
      <c r="B42" s="2" t="s">
        <v>265</v>
      </c>
      <c r="C42" s="2" t="s">
        <v>34</v>
      </c>
      <c r="D42" s="2" t="s">
        <v>35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1297</v>
      </c>
      <c r="J42" s="17" t="n">
        <v>250.253</v>
      </c>
      <c r="K42" s="6" t="s">
        <f>=Портфель!F7*Портфель!$Q$13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44432</v>
      </c>
      <c r="B43" s="2" t="s">
        <v>265</v>
      </c>
      <c r="C43" s="2" t="s">
        <v>34</v>
      </c>
      <c r="D43" s="2" t="s">
        <v>35</v>
      </c>
      <c r="E43" s="17" t="n">
        <v>70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1286</v>
      </c>
      <c r="J43" s="17" t="n">
        <v>239.98628571429</v>
      </c>
      <c r="K43" s="6" t="s">
        <f>=Портфель!F7*Портфель!$Q$13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44445</v>
      </c>
      <c r="B44" s="2" t="s">
        <v>265</v>
      </c>
      <c r="C44" s="2" t="s">
        <v>34</v>
      </c>
      <c r="D44" s="2" t="s">
        <v>35</v>
      </c>
      <c r="E44" s="17" t="n">
        <v>30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1273</v>
      </c>
      <c r="J44" s="17" t="n">
        <v>236.71733333333</v>
      </c>
      <c r="K44" s="6" t="s">
        <f>=Портфель!F7*Портфель!$Q$13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44474</v>
      </c>
      <c r="B45" s="2" t="s">
        <v>265</v>
      </c>
      <c r="C45" s="2" t="s">
        <v>34</v>
      </c>
      <c r="D45" s="2" t="s">
        <v>35</v>
      </c>
      <c r="E45" s="17" t="n">
        <v>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1244</v>
      </c>
      <c r="J45" s="17" t="n">
        <v>205.6025</v>
      </c>
      <c r="K45" s="6" t="s">
        <f>=Портфель!F7*Портфель!$Q$13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44371</v>
      </c>
      <c r="B46" s="2" t="s">
        <v>265</v>
      </c>
      <c r="C46" s="2" t="s">
        <v>37</v>
      </c>
      <c r="D46" s="2" t="s">
        <v>38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1347</v>
      </c>
      <c r="J46" s="17" t="n">
        <v>5309.92</v>
      </c>
      <c r="K46" s="6" t="s">
        <f>=Портфель!F8*Портфель!$Q$13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44392</v>
      </c>
      <c r="B47" s="2" t="s">
        <v>265</v>
      </c>
      <c r="C47" s="2" t="s">
        <v>37</v>
      </c>
      <c r="D47" s="2" t="s">
        <v>38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1326</v>
      </c>
      <c r="J47" s="17" t="n">
        <v>5397.24</v>
      </c>
      <c r="K47" s="6" t="s">
        <f>=Портфель!F8*Портфель!$Q$13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44403</v>
      </c>
      <c r="B48" s="2" t="s">
        <v>265</v>
      </c>
      <c r="C48" s="2" t="s">
        <v>37</v>
      </c>
      <c r="D48" s="2" t="s">
        <v>38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1315</v>
      </c>
      <c r="J48" s="17" t="n">
        <v>5125.29</v>
      </c>
      <c r="K48" s="6" t="s">
        <f>=Портфель!F8*Портфель!$Q$13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44405</v>
      </c>
      <c r="B49" s="2" t="s">
        <v>265</v>
      </c>
      <c r="C49" s="2" t="s">
        <v>37</v>
      </c>
      <c r="D49" s="2" t="s">
        <v>38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1313</v>
      </c>
      <c r="J49" s="17" t="n">
        <v>5268.15</v>
      </c>
      <c r="K49" s="6" t="s">
        <f>=Портфель!F8*Портфель!$Q$13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44337</v>
      </c>
      <c r="B50" s="2" t="s">
        <v>265</v>
      </c>
      <c r="C50" s="2" t="s">
        <v>40</v>
      </c>
      <c r="D50" s="2" t="s">
        <v>41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1381</v>
      </c>
      <c r="J50" s="17" t="n">
        <v>1794.24</v>
      </c>
      <c r="K50" s="6" t="s">
        <f>=Портфель!F9*Портфель!$Q$13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44347</v>
      </c>
      <c r="B51" s="2" t="s">
        <v>265</v>
      </c>
      <c r="C51" s="2" t="s">
        <v>40</v>
      </c>
      <c r="D51" s="2" t="s">
        <v>41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1371</v>
      </c>
      <c r="J51" s="17" t="n">
        <v>1692.58</v>
      </c>
      <c r="K51" s="6" t="s">
        <f>=Портфель!F9*Портфель!$Q$13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44351</v>
      </c>
      <c r="B52" s="2" t="s">
        <v>265</v>
      </c>
      <c r="C52" s="2" t="s">
        <v>40</v>
      </c>
      <c r="D52" s="2" t="s">
        <v>41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1367</v>
      </c>
      <c r="J52" s="17" t="n">
        <v>1637.93</v>
      </c>
      <c r="K52" s="6" t="s">
        <f>=Портфель!F9*Портфель!$Q$13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44354</v>
      </c>
      <c r="B53" s="2" t="s">
        <v>265</v>
      </c>
      <c r="C53" s="2" t="s">
        <v>40</v>
      </c>
      <c r="D53" s="2" t="s">
        <v>41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1364</v>
      </c>
      <c r="J53" s="17" t="n">
        <v>1648.95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44355</v>
      </c>
      <c r="B54" s="2" t="s">
        <v>265</v>
      </c>
      <c r="C54" s="2" t="s">
        <v>40</v>
      </c>
      <c r="D54" s="2" t="s">
        <v>41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1363</v>
      </c>
      <c r="J54" s="17" t="n">
        <v>1652.35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44371</v>
      </c>
      <c r="B55" s="2" t="s">
        <v>265</v>
      </c>
      <c r="C55" s="2" t="s">
        <v>40</v>
      </c>
      <c r="D55" s="2" t="s">
        <v>41</v>
      </c>
      <c r="E55" s="17" t="n">
        <v>3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1347</v>
      </c>
      <c r="J55" s="17" t="n">
        <v>1547.3366666667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44428</v>
      </c>
      <c r="B56" s="2" t="s">
        <v>265</v>
      </c>
      <c r="C56" s="2" t="s">
        <v>40</v>
      </c>
      <c r="D56" s="2" t="s">
        <v>41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1290</v>
      </c>
      <c r="J56" s="17" t="n">
        <v>1666.16</v>
      </c>
      <c r="K56" s="6" t="s">
        <f>=Портфель!F9*Портфель!$Q$13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44440</v>
      </c>
      <c r="B57" s="2" t="s">
        <v>265</v>
      </c>
      <c r="C57" s="2" t="s">
        <v>40</v>
      </c>
      <c r="D57" s="2" t="s">
        <v>41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1278</v>
      </c>
      <c r="J57" s="17" t="n">
        <v>1642.53</v>
      </c>
      <c r="K57" s="6" t="s">
        <f>=Портфель!F9*Портфель!$Q$13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44460</v>
      </c>
      <c r="B58" s="2" t="s">
        <v>265</v>
      </c>
      <c r="C58" s="2" t="s">
        <v>40</v>
      </c>
      <c r="D58" s="2" t="s">
        <v>41</v>
      </c>
      <c r="E58" s="17" t="n">
        <v>5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1258</v>
      </c>
      <c r="J58" s="17" t="n">
        <v>1517.342</v>
      </c>
      <c r="K58" s="6" t="s">
        <f>=Портфель!F9*Портфель!$Q$13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44474</v>
      </c>
      <c r="B59" s="2" t="s">
        <v>265</v>
      </c>
      <c r="C59" s="2" t="s">
        <v>40</v>
      </c>
      <c r="D59" s="2" t="s">
        <v>41</v>
      </c>
      <c r="E59" s="17" t="n">
        <v>3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1244</v>
      </c>
      <c r="J59" s="17" t="n">
        <v>1467.4166666667</v>
      </c>
      <c r="K59" s="6" t="s">
        <f>=Портфель!F9*Портфель!$Q$13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44347</v>
      </c>
      <c r="B60" s="2" t="s">
        <v>265</v>
      </c>
      <c r="C60" s="2" t="s">
        <v>43</v>
      </c>
      <c r="D60" s="2" t="s">
        <v>44</v>
      </c>
      <c r="E60" s="17" t="n">
        <v>10000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1371</v>
      </c>
      <c r="J60" s="17" t="n">
        <v>0.289299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44362</v>
      </c>
      <c r="B61" s="2" t="s">
        <v>265</v>
      </c>
      <c r="C61" s="2" t="s">
        <v>43</v>
      </c>
      <c r="D61" s="2" t="s">
        <v>44</v>
      </c>
      <c r="E61" s="17" t="n">
        <v>10000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1356</v>
      </c>
      <c r="J61" s="17" t="n">
        <v>0.263382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44403</v>
      </c>
      <c r="B62" s="2" t="s">
        <v>265</v>
      </c>
      <c r="C62" s="2" t="s">
        <v>43</v>
      </c>
      <c r="D62" s="2" t="s">
        <v>44</v>
      </c>
      <c r="E62" s="17" t="n">
        <v>10000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1315</v>
      </c>
      <c r="J62" s="17" t="n">
        <v>0.236464</v>
      </c>
      <c r="K62" s="6" t="s">
        <f>=Портфель!F10*Портфель!$Q$13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44405</v>
      </c>
      <c r="B63" s="2" t="s">
        <v>265</v>
      </c>
      <c r="C63" s="2" t="s">
        <v>43</v>
      </c>
      <c r="D63" s="2" t="s">
        <v>44</v>
      </c>
      <c r="E63" s="17" t="n">
        <v>10000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1313</v>
      </c>
      <c r="J63" s="17" t="n">
        <v>0.243369</v>
      </c>
      <c r="K63" s="6" t="s">
        <f>=Портфель!F10*Портфель!$Q$13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44406</v>
      </c>
      <c r="B64" s="2" t="s">
        <v>265</v>
      </c>
      <c r="C64" s="2" t="s">
        <v>43</v>
      </c>
      <c r="D64" s="2" t="s">
        <v>44</v>
      </c>
      <c r="E64" s="17" t="n">
        <v>10000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1312</v>
      </c>
      <c r="J64" s="17" t="n">
        <v>0.244269</v>
      </c>
      <c r="K64" s="6" t="s">
        <f>=Портфель!F10*Портфель!$Q$13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44418</v>
      </c>
      <c r="B65" s="2" t="s">
        <v>265</v>
      </c>
      <c r="C65" s="2" t="s">
        <v>43</v>
      </c>
      <c r="D65" s="2" t="s">
        <v>44</v>
      </c>
      <c r="E65" s="17" t="n">
        <v>10000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1300</v>
      </c>
      <c r="J65" s="17" t="n">
        <v>0.243769</v>
      </c>
      <c r="K65" s="6" t="s">
        <f>=Портфель!F10*Портфель!$Q$13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44421</v>
      </c>
      <c r="B66" s="2" t="s">
        <v>265</v>
      </c>
      <c r="C66" s="2" t="s">
        <v>43</v>
      </c>
      <c r="D66" s="2" t="s">
        <v>44</v>
      </c>
      <c r="E66" s="17" t="n">
        <v>10000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1297</v>
      </c>
      <c r="J66" s="17" t="n">
        <v>0.24467</v>
      </c>
      <c r="K66" s="6" t="s">
        <f>=Портфель!F10*Портфель!$Q$13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44355</v>
      </c>
      <c r="B67" s="2" t="s">
        <v>265</v>
      </c>
      <c r="C67" s="2" t="s">
        <v>46</v>
      </c>
      <c r="D67" s="2" t="s">
        <v>47</v>
      </c>
      <c r="E67" s="17" t="n">
        <v>1000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1363</v>
      </c>
      <c r="J67" s="17" t="n">
        <v>2.91603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44362</v>
      </c>
      <c r="B68" s="2" t="s">
        <v>265</v>
      </c>
      <c r="C68" s="2" t="s">
        <v>46</v>
      </c>
      <c r="D68" s="2" t="s">
        <v>47</v>
      </c>
      <c r="E68" s="17" t="n">
        <v>1000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1356</v>
      </c>
      <c r="J68" s="17" t="n">
        <v>2.95905</v>
      </c>
      <c r="K68" s="6" t="s">
        <f>=Портфель!F11*Портфель!$Q$13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44371</v>
      </c>
      <c r="B69" s="2" t="s">
        <v>265</v>
      </c>
      <c r="C69" s="2" t="s">
        <v>46</v>
      </c>
      <c r="D69" s="2" t="s">
        <v>47</v>
      </c>
      <c r="E69" s="17" t="n">
        <v>3000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1347</v>
      </c>
      <c r="J69" s="17" t="n">
        <v>2.80594</v>
      </c>
      <c r="K69" s="6" t="s">
        <f>=Портфель!F11*Портфель!$Q$13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44403</v>
      </c>
      <c r="B70" s="2" t="s">
        <v>265</v>
      </c>
      <c r="C70" s="2" t="s">
        <v>46</v>
      </c>
      <c r="D70" s="2" t="s">
        <v>47</v>
      </c>
      <c r="E70" s="17" t="n">
        <v>1000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1315</v>
      </c>
      <c r="J70" s="17" t="n">
        <v>2.7389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44405</v>
      </c>
      <c r="B71" s="2" t="s">
        <v>265</v>
      </c>
      <c r="C71" s="2" t="s">
        <v>46</v>
      </c>
      <c r="D71" s="2" t="s">
        <v>47</v>
      </c>
      <c r="E71" s="17" t="n">
        <v>2000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1313</v>
      </c>
      <c r="J71" s="17" t="n">
        <v>2.77242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44414</v>
      </c>
      <c r="B72" s="2" t="s">
        <v>265</v>
      </c>
      <c r="C72" s="2" t="s">
        <v>49</v>
      </c>
      <c r="D72" s="2" t="s">
        <v>50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1304</v>
      </c>
      <c r="J72" s="17" t="n">
        <v>6004.16</v>
      </c>
      <c r="K72" s="6" t="s">
        <f>=Портфель!F12*Портфель!$Q$13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44421</v>
      </c>
      <c r="B73" s="2" t="s">
        <v>265</v>
      </c>
      <c r="C73" s="2" t="s">
        <v>52</v>
      </c>
      <c r="D73" s="2" t="s">
        <v>53</v>
      </c>
      <c r="E73" s="17" t="n">
        <v>160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1296</v>
      </c>
      <c r="J73" s="17" t="n">
        <v>68.5124375</v>
      </c>
      <c r="K73" s="6" t="s">
        <f>=Портфель!F13*Портфель!$Q$13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44426</v>
      </c>
      <c r="B74" s="2" t="s">
        <v>265</v>
      </c>
      <c r="C74" s="2" t="s">
        <v>52</v>
      </c>
      <c r="D74" s="2" t="s">
        <v>53</v>
      </c>
      <c r="E74" s="17" t="n">
        <v>70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1292</v>
      </c>
      <c r="J74" s="17" t="n">
        <v>66.746285714286</v>
      </c>
      <c r="K74" s="6" t="s">
        <f>=Портфель!F13*Портфель!$Q$13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44463</v>
      </c>
      <c r="B75" s="2" t="s">
        <v>265</v>
      </c>
      <c r="C75" s="2" t="s">
        <v>52</v>
      </c>
      <c r="D75" s="2" t="s">
        <v>53</v>
      </c>
      <c r="E75" s="17" t="n">
        <v>30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1255</v>
      </c>
      <c r="J75" s="17" t="n">
        <v>73.447</v>
      </c>
      <c r="K75" s="6" t="s">
        <f>=Портфель!F13*Портфель!$Q$13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44467</v>
      </c>
      <c r="B76" s="2" t="s">
        <v>265</v>
      </c>
      <c r="C76" s="2" t="s">
        <v>52</v>
      </c>
      <c r="D76" s="2" t="s">
        <v>53</v>
      </c>
      <c r="E76" s="17" t="n">
        <v>80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1251</v>
      </c>
      <c r="J76" s="17" t="n">
        <v>70.753875</v>
      </c>
      <c r="K76" s="6" t="s">
        <f>=Портфель!F13*Портфель!$Q$13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44474</v>
      </c>
      <c r="B77" s="2" t="s">
        <v>265</v>
      </c>
      <c r="C77" s="2" t="s">
        <v>52</v>
      </c>
      <c r="D77" s="2" t="s">
        <v>53</v>
      </c>
      <c r="E77" s="17" t="n">
        <v>60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1244</v>
      </c>
      <c r="J77" s="17" t="n">
        <v>66.536</v>
      </c>
      <c r="K77" s="6" t="s">
        <f>=Портфель!F13*Портфель!$Q$13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44392</v>
      </c>
      <c r="B78" s="2" t="s">
        <v>265</v>
      </c>
      <c r="C78" s="2" t="s">
        <v>54</v>
      </c>
      <c r="D78" s="2" t="s">
        <v>55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1326</v>
      </c>
      <c r="J78" s="17" t="n">
        <v>472.63</v>
      </c>
      <c r="K78" s="6" t="s">
        <f>=Портфель!F14*Портфель!$Q$13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44405</v>
      </c>
      <c r="B79" s="2" t="s">
        <v>265</v>
      </c>
      <c r="C79" s="2" t="s">
        <v>54</v>
      </c>
      <c r="D79" s="2" t="s">
        <v>55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1313</v>
      </c>
      <c r="J79" s="17" t="n">
        <v>457.52</v>
      </c>
      <c r="K79" s="6" t="s">
        <f>=Портфель!F14*Портфель!$Q$13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44406</v>
      </c>
      <c r="B80" s="2" t="s">
        <v>265</v>
      </c>
      <c r="C80" s="2" t="s">
        <v>54</v>
      </c>
      <c r="D80" s="2" t="s">
        <v>55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1312</v>
      </c>
      <c r="J80" s="17" t="n">
        <v>464.12</v>
      </c>
      <c r="K80" s="6" t="s">
        <f>=Портфель!F14*Портфель!$Q$13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44407</v>
      </c>
      <c r="B81" s="2" t="s">
        <v>265</v>
      </c>
      <c r="C81" s="2" t="s">
        <v>54</v>
      </c>
      <c r="D81" s="2" t="s">
        <v>55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1311</v>
      </c>
      <c r="J81" s="17" t="n">
        <v>456.81</v>
      </c>
      <c r="K81" s="6" t="s">
        <f>=Портфель!F14*Портфель!$Q$13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44434</v>
      </c>
      <c r="B82" s="2" t="s">
        <v>265</v>
      </c>
      <c r="C82" s="2" t="s">
        <v>54</v>
      </c>
      <c r="D82" s="2" t="s">
        <v>55</v>
      </c>
      <c r="E82" s="17" t="n">
        <v>3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1284</v>
      </c>
      <c r="J82" s="17" t="n">
        <v>463.11666666667</v>
      </c>
      <c r="K82" s="6" t="s">
        <f>=Портфель!F14*Портфель!$Q$13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44441</v>
      </c>
      <c r="B83" s="2" t="s">
        <v>265</v>
      </c>
      <c r="C83" s="2" t="s">
        <v>54</v>
      </c>
      <c r="D83" s="2" t="s">
        <v>55</v>
      </c>
      <c r="E83" s="17" t="n">
        <v>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1277</v>
      </c>
      <c r="J83" s="17" t="n">
        <v>459.9175</v>
      </c>
      <c r="K83" s="6" t="s">
        <f>=Портфель!F14*Портфель!$Q$13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44448</v>
      </c>
      <c r="B84" s="2" t="s">
        <v>265</v>
      </c>
      <c r="C84" s="2" t="s">
        <v>54</v>
      </c>
      <c r="D84" s="2" t="s">
        <v>55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1270</v>
      </c>
      <c r="J84" s="17" t="n">
        <v>451.31</v>
      </c>
      <c r="K84" s="6" t="s">
        <f>=Портфель!F14*Портфель!$Q$13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44480</v>
      </c>
      <c r="B85" s="2" t="s">
        <v>265</v>
      </c>
      <c r="C85" s="2" t="s">
        <v>54</v>
      </c>
      <c r="D85" s="2" t="s">
        <v>55</v>
      </c>
      <c r="E85" s="17" t="n">
        <v>5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1238</v>
      </c>
      <c r="J85" s="17" t="n">
        <v>517.058</v>
      </c>
      <c r="K85" s="6" t="s">
        <f>=Портфель!F14*Портфель!$Q$13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44414</v>
      </c>
      <c r="B86" s="2" t="s">
        <v>265</v>
      </c>
      <c r="C86" s="2" t="s">
        <v>57</v>
      </c>
      <c r="D86" s="2" t="s">
        <v>58</v>
      </c>
      <c r="E86" s="17" t="n">
        <v>200000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1304</v>
      </c>
      <c r="J86" s="17" t="n">
        <v>0.01169405</v>
      </c>
      <c r="K86" s="6" t="s">
        <f>=Портфель!F15*Портфель!$Q$13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44418</v>
      </c>
      <c r="B87" s="2" t="s">
        <v>265</v>
      </c>
      <c r="C87" s="2" t="s">
        <v>57</v>
      </c>
      <c r="D87" s="2" t="s">
        <v>58</v>
      </c>
      <c r="E87" s="17" t="n">
        <v>100000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1300</v>
      </c>
      <c r="J87" s="17" t="n">
        <v>0.0116881</v>
      </c>
      <c r="K87" s="6" t="s">
        <f>=Портфель!F15*Портфель!$Q$13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44421</v>
      </c>
      <c r="B88" s="2" t="s">
        <v>265</v>
      </c>
      <c r="C88" s="2" t="s">
        <v>57</v>
      </c>
      <c r="D88" s="2" t="s">
        <v>58</v>
      </c>
      <c r="E88" s="17" t="n">
        <v>100000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1297</v>
      </c>
      <c r="J88" s="17" t="n">
        <v>0.011616</v>
      </c>
      <c r="K88" s="6" t="s">
        <f>=Портфель!F15*Портфель!$Q$13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44432</v>
      </c>
      <c r="B89" s="2" t="s">
        <v>265</v>
      </c>
      <c r="C89" s="2" t="s">
        <v>57</v>
      </c>
      <c r="D89" s="2" t="s">
        <v>58</v>
      </c>
      <c r="E89" s="17" t="n">
        <v>500000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1286</v>
      </c>
      <c r="J89" s="17" t="n">
        <v>0.01152396</v>
      </c>
      <c r="K89" s="6" t="s">
        <f>=Портфель!F15*Портфель!$Q$13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44433</v>
      </c>
      <c r="B90" s="2" t="s">
        <v>265</v>
      </c>
      <c r="C90" s="2" t="s">
        <v>57</v>
      </c>
      <c r="D90" s="2" t="s">
        <v>58</v>
      </c>
      <c r="E90" s="17" t="n">
        <v>100000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1285</v>
      </c>
      <c r="J90" s="17" t="n">
        <v>0.011548</v>
      </c>
      <c r="K90" s="6" t="s">
        <f>=Портфель!F15*Портфель!$Q$13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44460</v>
      </c>
      <c r="B91" s="2" t="s">
        <v>265</v>
      </c>
      <c r="C91" s="2" t="s">
        <v>57</v>
      </c>
      <c r="D91" s="2" t="s">
        <v>58</v>
      </c>
      <c r="E91" s="17" t="n">
        <v>500000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1258</v>
      </c>
      <c r="J91" s="17" t="n">
        <v>0.01099502</v>
      </c>
      <c r="K91" s="6" t="s">
        <f>=Портфель!F15*Портфель!$Q$13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44466</v>
      </c>
      <c r="B92" s="2" t="s">
        <v>265</v>
      </c>
      <c r="C92" s="2" t="s">
        <v>57</v>
      </c>
      <c r="D92" s="2" t="s">
        <v>58</v>
      </c>
      <c r="E92" s="17" t="n">
        <v>400000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1252</v>
      </c>
      <c r="J92" s="17" t="n">
        <v>0.010899525</v>
      </c>
      <c r="K92" s="6" t="s">
        <f>=Портфель!F15*Портфель!$Q$13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44938</v>
      </c>
      <c r="B93" s="2" t="s">
        <v>265</v>
      </c>
      <c r="C93" s="2" t="s">
        <v>60</v>
      </c>
      <c r="D93" s="2" t="s">
        <v>61</v>
      </c>
      <c r="E93" s="17" t="n">
        <v>95808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780</v>
      </c>
      <c r="J93" s="17" t="n">
        <v>0.08736</v>
      </c>
      <c r="K93" s="6" t="s">
        <f>=Портфель!F16*Портфель!$Q$13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44414</v>
      </c>
      <c r="B94" s="2" t="s">
        <v>265</v>
      </c>
      <c r="C94" s="2" t="s">
        <v>63</v>
      </c>
      <c r="D94" s="2" t="s">
        <v>64</v>
      </c>
      <c r="E94" s="17" t="n">
        <v>8000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1304</v>
      </c>
      <c r="J94" s="17" t="n">
        <v>0.66926375</v>
      </c>
      <c r="K94" s="6" t="s">
        <f>=Портфель!F17*Портфель!$Q$13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44462</v>
      </c>
      <c r="B95" s="2" t="s">
        <v>265</v>
      </c>
      <c r="C95" s="2" t="s">
        <v>63</v>
      </c>
      <c r="D95" s="2" t="s">
        <v>64</v>
      </c>
      <c r="E95" s="17" t="n">
        <v>6000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1256</v>
      </c>
      <c r="J95" s="17" t="n">
        <v>0.691465</v>
      </c>
      <c r="K95" s="6" t="s">
        <f>=Портфель!F17*Портфель!$Q$13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44460</v>
      </c>
      <c r="B96" s="2" t="s">
        <v>265</v>
      </c>
      <c r="C96" s="2" t="s">
        <v>66</v>
      </c>
      <c r="D96" s="2" t="s">
        <v>67</v>
      </c>
      <c r="E96" s="17" t="n">
        <v>18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1258</v>
      </c>
      <c r="J96" s="17" t="n">
        <v>250.52611111111</v>
      </c>
      <c r="K96" s="6" t="s">
        <f>=Портфель!F18*Портфель!$Q$13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44467</v>
      </c>
      <c r="B97" s="2" t="s">
        <v>265</v>
      </c>
      <c r="C97" s="2" t="s">
        <v>66</v>
      </c>
      <c r="D97" s="2" t="s">
        <v>67</v>
      </c>
      <c r="E97" s="17" t="n">
        <v>4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1251</v>
      </c>
      <c r="J97" s="17" t="n">
        <v>256.5525</v>
      </c>
      <c r="K97" s="6" t="s">
        <f>=Портфель!F18*Портфель!$Q$13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0</v>
      </c>
      <c r="B98" s="2" t="s">
        <v>13</v>
      </c>
      <c r="C98" s="2" t="s">
        <v>13</v>
      </c>
      <c r="D98" s="2" t="s">
        <v>13</v>
      </c>
      <c r="E98" s="17" t="n">
        <v> </v>
      </c>
      <c r="F98" s="7" t="n">
        <v> </v>
      </c>
      <c r="G98" s="17" t="n">
        <v> </v>
      </c>
      <c r="H98" s="2" t="s">
        <v>13</v>
      </c>
      <c r="I98" s="7" t="n">
        <v> </v>
      </c>
      <c r="J98" s="17" t="n">
        <v> </v>
      </c>
      <c r="K98" s="17" t="n">
        <v> </v>
      </c>
      <c r="L98" s="17" t="n">
        <v> </v>
      </c>
      <c r="M98" s="17" t="n">
        <v> </v>
      </c>
    </row>
    <row collapsed="false" customFormat="false" customHeight="false" hidden="false" ht="12.1" outlineLevel="0" r="99">
      <c r="A99" s="39"/>
      <c r="B99" s="2"/>
      <c r="C99" s="2"/>
      <c r="D99" s="2" t="s">
        <v>276</v>
      </c>
      <c r="E99" s="17" t="n">
        <v> </v>
      </c>
      <c r="F99" s="7" t="n">
        <v> </v>
      </c>
      <c r="G99" s="17" t="n">
        <v> </v>
      </c>
      <c r="H99" s="2" t="s">
        <v>13</v>
      </c>
      <c r="I99" s="7" t="n">
        <v> </v>
      </c>
      <c r="J99" s="17" t="n">
        <v> </v>
      </c>
      <c r="K99" s="17" t="n">
        <v> </v>
      </c>
      <c r="L99" s="17" t="n">
        <v> </v>
      </c>
      <c r="M99" s="17" t="n">
        <v> </v>
      </c>
    </row>
  </sheetData>
  <autoFilter ref="A1:N9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277</v>
      </c>
      <c r="D1" s="38" t="s">
        <v>278</v>
      </c>
      <c r="E1" s="38" t="s">
        <v>259</v>
      </c>
      <c r="F1" s="38" t="s">
        <v>279</v>
      </c>
      <c r="G1" s="38" t="s">
        <v>256</v>
      </c>
      <c r="H1" s="38" t="s">
        <v>280</v>
      </c>
      <c r="I1" s="38" t="s">
        <v>281</v>
      </c>
      <c r="J1" s="38" t="s">
        <v>282</v>
      </c>
      <c r="K1" s="38" t="s">
        <v>283</v>
      </c>
    </row>
    <row collapsed="false" customFormat="false" customHeight="false" hidden="false" ht="12.1" outlineLevel="0" r="2">
      <c r="A2" s="2" t="s">
        <v>37</v>
      </c>
      <c r="B2" s="2" t="s">
        <v>38</v>
      </c>
      <c r="C2" s="40" t="n">
        <v>44308</v>
      </c>
      <c r="D2" s="41" t="n">
        <v>44313</v>
      </c>
      <c r="E2" s="17" t="n">
        <v>5129.55</v>
      </c>
      <c r="F2" s="17" t="n">
        <v>5298.33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37</v>
      </c>
      <c r="B3" s="2" t="s">
        <v>38</v>
      </c>
      <c r="C3" s="40" t="n">
        <v>44322</v>
      </c>
      <c r="D3" s="41" t="n">
        <v>44333</v>
      </c>
      <c r="E3" s="17" t="n">
        <v>5181.59</v>
      </c>
      <c r="F3" s="17" t="n">
        <v>5177.91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37</v>
      </c>
      <c r="B4" s="2" t="s">
        <v>38</v>
      </c>
      <c r="C4" s="40" t="n">
        <v>44334</v>
      </c>
      <c r="D4" s="41" t="n">
        <v>44368</v>
      </c>
      <c r="E4" s="17" t="n">
        <v>5368.72</v>
      </c>
      <c r="F4" s="17" t="n">
        <v>5639.09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37</v>
      </c>
      <c r="B5" s="2" t="s">
        <v>38</v>
      </c>
      <c r="C5" s="40" t="n">
        <v>44337</v>
      </c>
      <c r="D5" s="41" t="n">
        <v>44368</v>
      </c>
      <c r="E5" s="17" t="n">
        <v>5191.6</v>
      </c>
      <c r="F5" s="17" t="n">
        <v>5639.09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37</v>
      </c>
      <c r="B6" s="2" t="s">
        <v>38</v>
      </c>
      <c r="C6" s="40" t="n">
        <v>44355</v>
      </c>
      <c r="D6" s="41" t="n">
        <v>44368</v>
      </c>
      <c r="E6" s="17" t="n">
        <v>5387.73</v>
      </c>
      <c r="F6" s="17" t="n">
        <v>5639.09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40" t="n">
        <v>44308</v>
      </c>
      <c r="D7" s="41" t="n">
        <v>44313</v>
      </c>
      <c r="E7" s="17" t="n">
        <v>4428.06</v>
      </c>
      <c r="F7" s="17" t="n">
        <v>4387.97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40" t="n">
        <v>44323</v>
      </c>
      <c r="D8" s="41" t="n">
        <v>44334</v>
      </c>
      <c r="E8" s="17" t="n">
        <v>4374.02</v>
      </c>
      <c r="F8" s="17" t="n">
        <v>4460.9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40" t="n">
        <v>44337</v>
      </c>
      <c r="D9" s="41" t="n">
        <v>44368</v>
      </c>
      <c r="E9" s="17" t="n">
        <v>4575.16</v>
      </c>
      <c r="F9" s="17" t="n">
        <v>4874.62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40" t="n">
        <v>44357</v>
      </c>
      <c r="D10" s="41" t="n">
        <v>44368</v>
      </c>
      <c r="E10" s="17" t="n">
        <v>4862.36</v>
      </c>
      <c r="F10" s="17" t="n">
        <v>4874.62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28</v>
      </c>
      <c r="B11" s="2" t="s">
        <v>29</v>
      </c>
      <c r="C11" s="40" t="n">
        <v>44308</v>
      </c>
      <c r="D11" s="41" t="n">
        <v>44313</v>
      </c>
      <c r="E11" s="17" t="n">
        <v>230.62</v>
      </c>
      <c r="F11" s="17" t="n">
        <v>234.657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28</v>
      </c>
      <c r="B12" s="2" t="s">
        <v>29</v>
      </c>
      <c r="C12" s="40" t="n">
        <v>44351</v>
      </c>
      <c r="D12" s="41" t="n">
        <v>44371</v>
      </c>
      <c r="E12" s="17" t="n">
        <v>272.029</v>
      </c>
      <c r="F12" s="17" t="n">
        <v>277.1978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28</v>
      </c>
      <c r="B13" s="2" t="s">
        <v>29</v>
      </c>
      <c r="C13" s="40" t="n">
        <v>44354</v>
      </c>
      <c r="D13" s="41" t="n">
        <v>44371</v>
      </c>
      <c r="E13" s="17" t="n">
        <v>275.891</v>
      </c>
      <c r="F13" s="17" t="n">
        <v>277.1978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28</v>
      </c>
      <c r="B14" s="2" t="s">
        <v>29</v>
      </c>
      <c r="C14" s="40" t="n">
        <v>44370</v>
      </c>
      <c r="D14" s="41" t="n">
        <v>44371</v>
      </c>
      <c r="E14" s="17" t="n">
        <v>279.1335</v>
      </c>
      <c r="F14" s="17" t="n">
        <v>277.1978</v>
      </c>
      <c r="G14" s="17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40" t="n">
        <v>44308</v>
      </c>
      <c r="D15" s="41" t="n">
        <v>44313</v>
      </c>
      <c r="E15" s="17" t="n">
        <v>276.782</v>
      </c>
      <c r="F15" s="17" t="n">
        <v>284.5425</v>
      </c>
      <c r="G15" s="17" t="n">
        <v>20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171</v>
      </c>
      <c r="B16" s="2" t="s">
        <v>284</v>
      </c>
      <c r="C16" s="40" t="n">
        <v>44308</v>
      </c>
      <c r="D16" s="41" t="n">
        <v>44313</v>
      </c>
      <c r="E16" s="17" t="n">
        <v>1679.165</v>
      </c>
      <c r="F16" s="17" t="n">
        <v>1663.444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171</v>
      </c>
      <c r="B17" s="2" t="s">
        <v>284</v>
      </c>
      <c r="C17" s="40" t="n">
        <v>44309</v>
      </c>
      <c r="D17" s="41" t="n">
        <v>44313</v>
      </c>
      <c r="E17" s="17" t="n">
        <v>1653.15</v>
      </c>
      <c r="F17" s="17" t="n">
        <v>1663.444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171</v>
      </c>
      <c r="B18" s="2" t="s">
        <v>284</v>
      </c>
      <c r="C18" s="40" t="n">
        <v>44322</v>
      </c>
      <c r="D18" s="41" t="n">
        <v>44378</v>
      </c>
      <c r="E18" s="17" t="n">
        <v>1655.15</v>
      </c>
      <c r="F18" s="17" t="n">
        <v>1671.4433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171</v>
      </c>
      <c r="B19" s="2" t="s">
        <v>284</v>
      </c>
      <c r="C19" s="40" t="n">
        <v>44327</v>
      </c>
      <c r="D19" s="41" t="n">
        <v>44378</v>
      </c>
      <c r="E19" s="17" t="n">
        <v>1638.53</v>
      </c>
      <c r="F19" s="17" t="n">
        <v>1671.4433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171</v>
      </c>
      <c r="B20" s="2" t="s">
        <v>284</v>
      </c>
      <c r="C20" s="40" t="n">
        <v>44347</v>
      </c>
      <c r="D20" s="41" t="n">
        <v>44378</v>
      </c>
      <c r="E20" s="17" t="n">
        <v>1640.13</v>
      </c>
      <c r="F20" s="17" t="n">
        <v>1671.4433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171</v>
      </c>
      <c r="B21" s="2" t="s">
        <v>284</v>
      </c>
      <c r="C21" s="40" t="n">
        <v>44354</v>
      </c>
      <c r="D21" s="41" t="n">
        <v>44378</v>
      </c>
      <c r="E21" s="17" t="n">
        <v>1635.73</v>
      </c>
      <c r="F21" s="17" t="n">
        <v>1671.4433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171</v>
      </c>
      <c r="B22" s="2" t="s">
        <v>284</v>
      </c>
      <c r="C22" s="40" t="n">
        <v>44371</v>
      </c>
      <c r="D22" s="41" t="n">
        <v>44378</v>
      </c>
      <c r="E22" s="17" t="n">
        <v>1636.93</v>
      </c>
      <c r="F22" s="17" t="n">
        <v>1671.4433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172</v>
      </c>
      <c r="B23" s="2" t="s">
        <v>285</v>
      </c>
      <c r="C23" s="40" t="n">
        <v>44308</v>
      </c>
      <c r="D23" s="41" t="n">
        <v>44313</v>
      </c>
      <c r="E23" s="17" t="n">
        <v>43.6702</v>
      </c>
      <c r="F23" s="17" t="n">
        <v>43.0052</v>
      </c>
      <c r="G23" s="17" t="n">
        <v>100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172</v>
      </c>
      <c r="B24" s="2" t="s">
        <v>285</v>
      </c>
      <c r="C24" s="40" t="n">
        <v>44323</v>
      </c>
      <c r="D24" s="41" t="n">
        <v>44333</v>
      </c>
      <c r="E24" s="17" t="n">
        <v>43.8853</v>
      </c>
      <c r="F24" s="17" t="n">
        <v>45.1237</v>
      </c>
      <c r="G24" s="17" t="n">
        <v>100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172</v>
      </c>
      <c r="B25" s="2" t="s">
        <v>285</v>
      </c>
      <c r="C25" s="40" t="n">
        <v>44398</v>
      </c>
      <c r="D25" s="41" t="n">
        <v>44483</v>
      </c>
      <c r="E25" s="17" t="n">
        <v>38.2965</v>
      </c>
      <c r="F25" s="17" t="n">
        <v>39.6375</v>
      </c>
      <c r="G25" s="17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172</v>
      </c>
      <c r="B26" s="2" t="s">
        <v>285</v>
      </c>
      <c r="C26" s="40" t="n">
        <v>44406</v>
      </c>
      <c r="D26" s="41" t="n">
        <v>44483</v>
      </c>
      <c r="E26" s="17" t="n">
        <v>38.2014</v>
      </c>
      <c r="F26" s="17" t="n">
        <v>39.6375</v>
      </c>
      <c r="G26" s="17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172</v>
      </c>
      <c r="B27" s="2" t="s">
        <v>285</v>
      </c>
      <c r="C27" s="40" t="n">
        <v>44460</v>
      </c>
      <c r="D27" s="41" t="n">
        <v>44483</v>
      </c>
      <c r="E27" s="17" t="n">
        <v>37.5435</v>
      </c>
      <c r="F27" s="17" t="n">
        <v>39.6375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173</v>
      </c>
      <c r="B28" s="2" t="s">
        <v>286</v>
      </c>
      <c r="C28" s="40" t="n">
        <v>44308</v>
      </c>
      <c r="D28" s="41" t="n">
        <v>44313</v>
      </c>
      <c r="E28" s="17" t="n">
        <v>1.1333</v>
      </c>
      <c r="F28" s="17" t="n">
        <v>1.1177</v>
      </c>
      <c r="G28" s="17" t="n">
        <v>2263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174</v>
      </c>
      <c r="B29" s="2" t="s">
        <v>287</v>
      </c>
      <c r="C29" s="40" t="n">
        <v>44308</v>
      </c>
      <c r="D29" s="41" t="n">
        <v>44313</v>
      </c>
      <c r="E29" s="17" t="n">
        <v>101.8208</v>
      </c>
      <c r="F29" s="17" t="n">
        <v>101.9548</v>
      </c>
      <c r="G29" s="17" t="n">
        <v>25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174</v>
      </c>
      <c r="B30" s="2" t="s">
        <v>287</v>
      </c>
      <c r="C30" s="40" t="n">
        <v>44326</v>
      </c>
      <c r="D30" s="41" t="n">
        <v>44333</v>
      </c>
      <c r="E30" s="17" t="n">
        <v>96.95</v>
      </c>
      <c r="F30" s="17" t="n">
        <v>97.5325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174</v>
      </c>
      <c r="B31" s="2" t="s">
        <v>287</v>
      </c>
      <c r="C31" s="40" t="n">
        <v>44327</v>
      </c>
      <c r="D31" s="41" t="n">
        <v>44333</v>
      </c>
      <c r="E31" s="17" t="n">
        <v>96.66</v>
      </c>
      <c r="F31" s="17" t="n">
        <v>97.5325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174</v>
      </c>
      <c r="B32" s="2" t="s">
        <v>287</v>
      </c>
      <c r="C32" s="40" t="n">
        <v>44328</v>
      </c>
      <c r="D32" s="41" t="n">
        <v>44333</v>
      </c>
      <c r="E32" s="17" t="n">
        <v>96.26</v>
      </c>
      <c r="F32" s="17" t="n">
        <v>97.5325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175</v>
      </c>
      <c r="B33" s="2" t="s">
        <v>288</v>
      </c>
      <c r="C33" s="40" t="n">
        <v>44308</v>
      </c>
      <c r="D33" s="41" t="n">
        <v>44313</v>
      </c>
      <c r="E33" s="17" t="n">
        <v>1085.75</v>
      </c>
      <c r="F33" s="17" t="n">
        <v>1081.45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175</v>
      </c>
      <c r="B34" s="2" t="s">
        <v>288</v>
      </c>
      <c r="C34" s="40" t="n">
        <v>44323</v>
      </c>
      <c r="D34" s="41" t="n">
        <v>44334</v>
      </c>
      <c r="E34" s="17" t="n">
        <v>1091.556</v>
      </c>
      <c r="F34" s="17" t="n">
        <v>1103.036</v>
      </c>
      <c r="G34" s="17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176</v>
      </c>
      <c r="B35" s="2" t="s">
        <v>266</v>
      </c>
      <c r="C35" s="40" t="n">
        <v>44308</v>
      </c>
      <c r="D35" s="41" t="n">
        <v>44313</v>
      </c>
      <c r="E35" s="17" t="n">
        <v>855.7933</v>
      </c>
      <c r="F35" s="17" t="n">
        <v>851.01</v>
      </c>
      <c r="G35" s="17" t="n">
        <v>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176</v>
      </c>
      <c r="B36" s="2" t="s">
        <v>266</v>
      </c>
      <c r="C36" s="40" t="n">
        <v>44322</v>
      </c>
      <c r="D36" s="41" t="n">
        <v>44483</v>
      </c>
      <c r="E36" s="17" t="n">
        <v>821.56</v>
      </c>
      <c r="F36" s="17" t="n">
        <v>764.0709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176</v>
      </c>
      <c r="B37" s="2" t="s">
        <v>266</v>
      </c>
      <c r="C37" s="40" t="n">
        <v>44327</v>
      </c>
      <c r="D37" s="41" t="n">
        <v>44483</v>
      </c>
      <c r="E37" s="17" t="n">
        <v>793.15</v>
      </c>
      <c r="F37" s="17" t="n">
        <v>764.0709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176</v>
      </c>
      <c r="B38" s="2" t="s">
        <v>266</v>
      </c>
      <c r="C38" s="40" t="n">
        <v>44355</v>
      </c>
      <c r="D38" s="41" t="n">
        <v>44483</v>
      </c>
      <c r="E38" s="17" t="n">
        <v>791.54</v>
      </c>
      <c r="F38" s="17" t="n">
        <v>764.0709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176</v>
      </c>
      <c r="B39" s="2" t="s">
        <v>266</v>
      </c>
      <c r="C39" s="40" t="n">
        <v>44371</v>
      </c>
      <c r="D39" s="41" t="n">
        <v>44483</v>
      </c>
      <c r="E39" s="17" t="n">
        <v>766.73</v>
      </c>
      <c r="F39" s="17" t="n">
        <v>764.0709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176</v>
      </c>
      <c r="B40" s="2" t="s">
        <v>266</v>
      </c>
      <c r="C40" s="40" t="n">
        <v>44405</v>
      </c>
      <c r="D40" s="41" t="n">
        <v>44483</v>
      </c>
      <c r="E40" s="17" t="n">
        <v>762.93</v>
      </c>
      <c r="F40" s="17" t="n">
        <v>764.0709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176</v>
      </c>
      <c r="B41" s="2" t="s">
        <v>266</v>
      </c>
      <c r="C41" s="40" t="n">
        <v>44406</v>
      </c>
      <c r="D41" s="41" t="n">
        <v>44483</v>
      </c>
      <c r="E41" s="17" t="n">
        <v>773.13</v>
      </c>
      <c r="F41" s="17" t="n">
        <v>764.0709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176</v>
      </c>
      <c r="B42" s="2" t="s">
        <v>266</v>
      </c>
      <c r="C42" s="40" t="n">
        <v>44420</v>
      </c>
      <c r="D42" s="41" t="n">
        <v>44483</v>
      </c>
      <c r="E42" s="17" t="n">
        <v>765.33</v>
      </c>
      <c r="F42" s="17" t="n">
        <v>764.0709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176</v>
      </c>
      <c r="B43" s="2" t="s">
        <v>266</v>
      </c>
      <c r="C43" s="40" t="n">
        <v>44421</v>
      </c>
      <c r="D43" s="41" t="n">
        <v>44483</v>
      </c>
      <c r="E43" s="17" t="n">
        <v>762.73</v>
      </c>
      <c r="F43" s="17" t="n">
        <v>764.0709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176</v>
      </c>
      <c r="B44" s="2" t="s">
        <v>266</v>
      </c>
      <c r="C44" s="40" t="n">
        <v>44426</v>
      </c>
      <c r="D44" s="41" t="n">
        <v>44483</v>
      </c>
      <c r="E44" s="17" t="n">
        <v>770.13</v>
      </c>
      <c r="F44" s="17" t="n">
        <v>764.0709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176</v>
      </c>
      <c r="B45" s="2" t="s">
        <v>266</v>
      </c>
      <c r="C45" s="40" t="n">
        <v>44428</v>
      </c>
      <c r="D45" s="41" t="n">
        <v>44483</v>
      </c>
      <c r="E45" s="17" t="n">
        <v>774.93</v>
      </c>
      <c r="F45" s="17" t="n">
        <v>764.0709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177</v>
      </c>
      <c r="B46" s="2" t="s">
        <v>289</v>
      </c>
      <c r="C46" s="40" t="n">
        <v>44308</v>
      </c>
      <c r="D46" s="41" t="n">
        <v>44313</v>
      </c>
      <c r="E46" s="17" t="n">
        <v>2531.56</v>
      </c>
      <c r="F46" s="17" t="n">
        <v>2522.76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177</v>
      </c>
      <c r="B47" s="2" t="s">
        <v>289</v>
      </c>
      <c r="C47" s="40" t="n">
        <v>44323</v>
      </c>
      <c r="D47" s="41" t="n">
        <v>44328</v>
      </c>
      <c r="E47" s="17" t="n">
        <v>2270.47</v>
      </c>
      <c r="F47" s="17" t="n">
        <v>2297.805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178</v>
      </c>
      <c r="B48" s="2" t="s">
        <v>290</v>
      </c>
      <c r="C48" s="40" t="n">
        <v>44308</v>
      </c>
      <c r="D48" s="41" t="n">
        <v>44313</v>
      </c>
      <c r="E48" s="17" t="n">
        <v>13.2292</v>
      </c>
      <c r="F48" s="17" t="n">
        <v>13.2089</v>
      </c>
      <c r="G48" s="17" t="n">
        <v>194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43</v>
      </c>
      <c r="B49" s="2" t="s">
        <v>44</v>
      </c>
      <c r="C49" s="40" t="n">
        <v>44308</v>
      </c>
      <c r="D49" s="41" t="n">
        <v>44313</v>
      </c>
      <c r="E49" s="17" t="n">
        <v>0.2554</v>
      </c>
      <c r="F49" s="17" t="n">
        <v>0.2576</v>
      </c>
      <c r="G49" s="17" t="n">
        <v>10000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43</v>
      </c>
      <c r="B50" s="2" t="s">
        <v>44</v>
      </c>
      <c r="C50" s="40" t="n">
        <v>44322</v>
      </c>
      <c r="D50" s="41" t="n">
        <v>44333</v>
      </c>
      <c r="E50" s="17" t="n">
        <v>0.27</v>
      </c>
      <c r="F50" s="17" t="n">
        <v>0.2889</v>
      </c>
      <c r="G50" s="17" t="n">
        <v>10000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40</v>
      </c>
      <c r="B51" s="2" t="s">
        <v>41</v>
      </c>
      <c r="C51" s="40" t="n">
        <v>44322</v>
      </c>
      <c r="D51" s="41" t="n">
        <v>44333</v>
      </c>
      <c r="E51" s="17" t="n">
        <v>1745.01</v>
      </c>
      <c r="F51" s="17" t="n">
        <v>1768.375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179</v>
      </c>
      <c r="B52" s="2" t="s">
        <v>267</v>
      </c>
      <c r="C52" s="40" t="n">
        <v>44322</v>
      </c>
      <c r="D52" s="41" t="n">
        <v>44368</v>
      </c>
      <c r="E52" s="17" t="n">
        <v>185.948</v>
      </c>
      <c r="F52" s="17" t="n">
        <v>175.5782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179</v>
      </c>
      <c r="B53" s="2" t="s">
        <v>267</v>
      </c>
      <c r="C53" s="40" t="n">
        <v>44330</v>
      </c>
      <c r="D53" s="41" t="n">
        <v>44368</v>
      </c>
      <c r="E53" s="17" t="n">
        <v>177.593</v>
      </c>
      <c r="F53" s="17" t="n">
        <v>175.5782</v>
      </c>
      <c r="G53" s="17" t="n">
        <v>20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179</v>
      </c>
      <c r="B54" s="2" t="s">
        <v>267</v>
      </c>
      <c r="C54" s="40" t="n">
        <v>44337</v>
      </c>
      <c r="D54" s="41" t="n">
        <v>44368</v>
      </c>
      <c r="E54" s="17" t="n">
        <v>168.837</v>
      </c>
      <c r="F54" s="17" t="n">
        <v>175.5782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179</v>
      </c>
      <c r="B55" s="2" t="s">
        <v>267</v>
      </c>
      <c r="C55" s="40" t="n">
        <v>44347</v>
      </c>
      <c r="D55" s="41" t="n">
        <v>44368</v>
      </c>
      <c r="E55" s="17" t="n">
        <v>169.318</v>
      </c>
      <c r="F55" s="17" t="n">
        <v>175.5782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179</v>
      </c>
      <c r="B56" s="2" t="s">
        <v>267</v>
      </c>
      <c r="C56" s="40" t="n">
        <v>44354</v>
      </c>
      <c r="D56" s="41" t="n">
        <v>44368</v>
      </c>
      <c r="E56" s="17" t="n">
        <v>173.44</v>
      </c>
      <c r="F56" s="17" t="n">
        <v>175.5782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179</v>
      </c>
      <c r="B57" s="2" t="s">
        <v>267</v>
      </c>
      <c r="C57" s="40" t="n">
        <v>44371</v>
      </c>
      <c r="D57" s="41" t="n">
        <v>44483</v>
      </c>
      <c r="E57" s="17" t="n">
        <v>174.9143</v>
      </c>
      <c r="F57" s="17" t="n">
        <v>181.9638</v>
      </c>
      <c r="G57" s="17" t="n">
        <v>30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179</v>
      </c>
      <c r="B58" s="2" t="s">
        <v>267</v>
      </c>
      <c r="C58" s="40" t="n">
        <v>44376</v>
      </c>
      <c r="D58" s="41" t="n">
        <v>44483</v>
      </c>
      <c r="E58" s="17" t="n">
        <v>171.749</v>
      </c>
      <c r="F58" s="17" t="n">
        <v>181.9638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179</v>
      </c>
      <c r="B59" s="2" t="s">
        <v>267</v>
      </c>
      <c r="C59" s="40" t="n">
        <v>44405</v>
      </c>
      <c r="D59" s="41" t="n">
        <v>44483</v>
      </c>
      <c r="E59" s="17" t="n">
        <v>171.959</v>
      </c>
      <c r="F59" s="17" t="n">
        <v>181.9638</v>
      </c>
      <c r="G59" s="17" t="n">
        <v>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179</v>
      </c>
      <c r="B60" s="2" t="s">
        <v>267</v>
      </c>
      <c r="C60" s="40" t="n">
        <v>44462</v>
      </c>
      <c r="D60" s="41" t="n">
        <v>44483</v>
      </c>
      <c r="E60" s="17" t="n">
        <v>179.3988</v>
      </c>
      <c r="F60" s="17" t="n">
        <v>181.9638</v>
      </c>
      <c r="G60" s="17" t="n">
        <v>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179</v>
      </c>
      <c r="B61" s="2" t="s">
        <v>267</v>
      </c>
      <c r="C61" s="40" t="n">
        <v>44474</v>
      </c>
      <c r="D61" s="41" t="n">
        <v>44483</v>
      </c>
      <c r="E61" s="17" t="n">
        <v>171.679</v>
      </c>
      <c r="F61" s="17" t="n">
        <v>181.9638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54</v>
      </c>
      <c r="B62" s="2" t="s">
        <v>55</v>
      </c>
      <c r="C62" s="40" t="n">
        <v>44323</v>
      </c>
      <c r="D62" s="41" t="n">
        <v>44368</v>
      </c>
      <c r="E62" s="17" t="n">
        <v>481.032</v>
      </c>
      <c r="F62" s="17" t="n">
        <v>501.952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54</v>
      </c>
      <c r="B63" s="2" t="s">
        <v>55</v>
      </c>
      <c r="C63" s="40" t="n">
        <v>44337</v>
      </c>
      <c r="D63" s="41" t="n">
        <v>44368</v>
      </c>
      <c r="E63" s="17" t="n">
        <v>467.62</v>
      </c>
      <c r="F63" s="17" t="n">
        <v>501.952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54</v>
      </c>
      <c r="B64" s="2" t="s">
        <v>55</v>
      </c>
      <c r="C64" s="40" t="n">
        <v>44355</v>
      </c>
      <c r="D64" s="41" t="n">
        <v>44368</v>
      </c>
      <c r="E64" s="17" t="n">
        <v>494.345</v>
      </c>
      <c r="F64" s="17" t="n">
        <v>501.952</v>
      </c>
      <c r="G64" s="17" t="n">
        <v>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180</v>
      </c>
      <c r="B65" s="2" t="s">
        <v>291</v>
      </c>
      <c r="C65" s="40" t="n">
        <v>44328</v>
      </c>
      <c r="D65" s="41" t="n">
        <v>44333</v>
      </c>
      <c r="E65" s="17" t="n">
        <v>89.3018</v>
      </c>
      <c r="F65" s="17" t="n">
        <v>89.5778</v>
      </c>
      <c r="G65" s="17" t="n">
        <v>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180</v>
      </c>
      <c r="B66" s="2" t="s">
        <v>291</v>
      </c>
      <c r="C66" s="40" t="n">
        <v>44362</v>
      </c>
      <c r="D66" s="41" t="n">
        <v>44368</v>
      </c>
      <c r="E66" s="17" t="n">
        <v>94.686</v>
      </c>
      <c r="F66" s="17" t="n">
        <v>95.174</v>
      </c>
      <c r="G66" s="17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180</v>
      </c>
      <c r="B67" s="2" t="s">
        <v>291</v>
      </c>
      <c r="C67" s="40" t="n">
        <v>44473</v>
      </c>
      <c r="D67" s="41" t="n">
        <v>44483</v>
      </c>
      <c r="E67" s="17" t="n">
        <v>84.1882</v>
      </c>
      <c r="F67" s="17" t="n">
        <v>89.0782</v>
      </c>
      <c r="G67" s="17" t="n">
        <v>50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25</v>
      </c>
      <c r="B68" s="2" t="s">
        <v>26</v>
      </c>
      <c r="C68" s="40" t="n">
        <v>44355</v>
      </c>
      <c r="D68" s="41" t="n">
        <v>44368</v>
      </c>
      <c r="E68" s="17" t="n">
        <v>6528.775</v>
      </c>
      <c r="F68" s="17" t="n">
        <v>6644.89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181</v>
      </c>
      <c r="B69" s="2" t="s">
        <v>292</v>
      </c>
      <c r="C69" s="40" t="n">
        <v>44355</v>
      </c>
      <c r="D69" s="41" t="n">
        <v>44368</v>
      </c>
      <c r="E69" s="17" t="n">
        <v>125.487</v>
      </c>
      <c r="F69" s="17" t="n">
        <v>131.949</v>
      </c>
      <c r="G69" s="17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181</v>
      </c>
      <c r="B70" s="2" t="s">
        <v>292</v>
      </c>
      <c r="C70" s="40" t="n">
        <v>44378</v>
      </c>
      <c r="D70" s="41" t="n">
        <v>44483</v>
      </c>
      <c r="E70" s="17" t="n">
        <v>128.339</v>
      </c>
      <c r="F70" s="17" t="n">
        <v>137.885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182</v>
      </c>
      <c r="B71" s="2" t="s">
        <v>293</v>
      </c>
      <c r="C71" s="40" t="n">
        <v>44355</v>
      </c>
      <c r="D71" s="41" t="n">
        <v>44383</v>
      </c>
      <c r="E71" s="17" t="n">
        <v>152.6155</v>
      </c>
      <c r="F71" s="17" t="n">
        <v>151.0753</v>
      </c>
      <c r="G71" s="17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182</v>
      </c>
      <c r="B72" s="2" t="s">
        <v>293</v>
      </c>
      <c r="C72" s="40" t="n">
        <v>44362</v>
      </c>
      <c r="D72" s="41" t="n">
        <v>44383</v>
      </c>
      <c r="E72" s="17" t="n">
        <v>149.764</v>
      </c>
      <c r="F72" s="17" t="n">
        <v>151.0753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182</v>
      </c>
      <c r="B73" s="2" t="s">
        <v>293</v>
      </c>
      <c r="C73" s="40" t="n">
        <v>44371</v>
      </c>
      <c r="D73" s="41" t="n">
        <v>44383</v>
      </c>
      <c r="E73" s="17" t="n">
        <v>148.803</v>
      </c>
      <c r="F73" s="17" t="n">
        <v>151.0753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31</v>
      </c>
      <c r="B74" s="2" t="s">
        <v>32</v>
      </c>
      <c r="C74" s="40" t="n">
        <v>44357</v>
      </c>
      <c r="D74" s="41" t="n">
        <v>44368</v>
      </c>
      <c r="E74" s="17" t="n">
        <v>26394.28</v>
      </c>
      <c r="F74" s="17" t="n">
        <v>24952.69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31</v>
      </c>
      <c r="B75" s="2" t="s">
        <v>32</v>
      </c>
      <c r="C75" s="40" t="n">
        <v>44368</v>
      </c>
      <c r="D75" s="41" t="n">
        <v>44370</v>
      </c>
      <c r="E75" s="17" t="n">
        <v>25163.42</v>
      </c>
      <c r="F75" s="17" t="n">
        <v>25232.5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183</v>
      </c>
      <c r="B76" s="2" t="s">
        <v>268</v>
      </c>
      <c r="C76" s="40" t="n">
        <v>44414</v>
      </c>
      <c r="D76" s="41" t="n">
        <v>44483</v>
      </c>
      <c r="E76" s="17" t="n">
        <v>316.8195</v>
      </c>
      <c r="F76" s="17" t="n">
        <v>320.6274</v>
      </c>
      <c r="G76" s="17" t="n">
        <v>20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183</v>
      </c>
      <c r="B77" s="2" t="s">
        <v>268</v>
      </c>
      <c r="C77" s="40" t="n">
        <v>44460</v>
      </c>
      <c r="D77" s="41" t="n">
        <v>44483</v>
      </c>
      <c r="E77" s="17" t="n">
        <v>328.1305</v>
      </c>
      <c r="F77" s="17" t="n">
        <v>320.6274</v>
      </c>
      <c r="G77" s="17" t="n">
        <v>20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183</v>
      </c>
      <c r="B78" s="2" t="s">
        <v>268</v>
      </c>
      <c r="C78" s="40" t="n">
        <v>44480</v>
      </c>
      <c r="D78" s="41" t="n">
        <v>44483</v>
      </c>
      <c r="E78" s="17" t="n">
        <v>319.772</v>
      </c>
      <c r="F78" s="17" t="n">
        <v>320.6274</v>
      </c>
      <c r="G78" s="17" t="n">
        <v>10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2025-03-01T21:04:56.00Z</dcterms:created>
  <dc:creator>izi-invest.ru</dc:creator>
  <cp:revision>0</cp:revision>
</cp:coreProperties>
</file>