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<sst xmlns="http://schemas.openxmlformats.org/spreadsheetml/2006/main" count="902" uniqueCount="184">
  <si>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</si>
  <si>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</si>
  <si>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</si>
  <si>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</si>
  <si>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</si>
  <si>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</si>
  <si>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</si>
  <si>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</si>
  <si>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</si>
  <si>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</si>
  <si>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</si>
  <si>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</si>
  <si>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</si>
  <si>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</si>
  <si>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</si>
  <si>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</si>
  <si>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</si>
  <si>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</si>
  <si>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</si>
  <si>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</si>
  <si>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</si>
  <si>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</si>
  <si>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MTSS</t>
  </si>
  <si>
    <t>МТС-ао</t>
  </si>
  <si>
    <t>RUR</t>
  </si>
  <si>
    <t>BYN</t>
  </si>
  <si>
    <t>ABT</t>
  </si>
  <si>
    <t>Abbott Laboratories Common Stock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</si>
  <si>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</si>
  <si>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</si>
  <si>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</si>
  <si>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</si>
  <si>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</si>
  <si>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</si>
  <si>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</si>
  <si>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</si>
  <si>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</si>
  <si>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</si>
  <si>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</si>
  <si>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</si>
  <si>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</si>
  <si>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</si>
  <si>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</si>
  <si>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</si>
  <si>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</si>
  <si>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</si>
  <si>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</si>
  <si>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</si>
  <si>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</si>
  <si>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</si>
  <si>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</si>
  <si>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</si>
  <si>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</si>
  <si>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</si>
  <si>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</si>
  <si>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</si>
  <si>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</si>
  <si>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</si>
  <si>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</si>
  <si>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</si>
  <si>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</si>
  <si>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</si>
  <si>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</si>
  <si>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</si>
  <si>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</si>
  <si>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</si>
  <si>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</si>
  <si>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</si>
  <si>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</si>
  <si>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</si>
  <si>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</si>
  <si>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</si>
  <si>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</si>
  <si>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</si>
  <si>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</si>
  <si>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</si>
  <si>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</si>
  <si>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</si>
  <si>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</si>
  <si>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</si>
  <si>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</si>
  <si>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</si>
  <si>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</si>
  <si>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</si>
  <si>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</si>
  <si>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</si>
  <si>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</si>
  <si>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</si>
  <si>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</si>
  <si>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</si>
  <si>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</si>
  <si>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</si>
  <si>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</si>
  <si>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</si>
  <si>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</si>
  <si>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</si>
  <si>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</si>
  <si>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</si>
  <si>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</si>
  <si>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</si>
  <si>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</si>
  <si>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</si>
  <si>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</si>
  <si>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</si>
  <si>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</si>
  <si>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</si>
  <si>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</si>
  <si>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Дивиденд по T - AT&amp;T Inc. 15шт. по 0.28 USD - налог 0.42 USD, по курсу 86.0923 USD/RUR (данные из БД)</t>
  </si>
  <si>
    <t>Дивиденд по ABT - Abbott Laboratories Common Stock 2шт. по 0.59 USD - налог 0.12 USD, по курсу 82.7671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</si>
  <si>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</si>
  <si>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</si>
  <si>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</si>
  <si>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</si>
  <si>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</si>
  <si>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</si>
  <si>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</si>
  <si>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</si>
  <si>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</si>
  <si>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</si>
  <si>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</si>
  <si>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</si>
  <si>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</si>
  <si>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MTSS
МТС-ао</t>
  </si>
  <si>
    <t>ABT
Abbott Laboratories Common Stock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</si>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</sst>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</v>
      </c>
      <c r="F2" s="6" t="n">
        <v>27.93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0.0622</v>
      </c>
      <c r="L2" s="17" t="n">
        <v>2051.36</v>
      </c>
      <c r="M2" s="17" t="n">
        <v>60.32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100</v>
      </c>
      <c r="F3" s="6" t="n">
        <v>218.9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0.0178</v>
      </c>
      <c r="L3" s="17" t="n">
        <v>321.89</v>
      </c>
      <c r="M3" s="17" t="n">
        <v>40.09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</v>
      </c>
      <c r="F4" s="6" t="n">
        <v>133.57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0.0891</v>
      </c>
      <c r="L4" s="17" t="n">
        <v>8005.4</v>
      </c>
      <c r="M4" s="17" t="n">
        <v>38.46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</v>
      </c>
      <c r="F5" s="6" t="n">
        <v>113.84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-0.1199</v>
      </c>
      <c r="L5" s="17" t="n">
        <v>15042.66</v>
      </c>
      <c r="M5" s="17" t="n">
        <v>16.39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23</v>
      </c>
      <c r="F6" s="6" t="n">
        <v>2.87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-0.4288</v>
      </c>
      <c r="L6" s="17" t="n">
        <v>2071.58</v>
      </c>
      <c r="M6" s="17" t="n">
        <v>9.5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</v>
      </c>
      <c r="F7" s="6" t="n">
        <v>10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-0.1979</v>
      </c>
      <c r="L7" s="17" t="n">
        <v>2076.02</v>
      </c>
      <c r="M7" s="17" t="n">
        <v>4.32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=J8/J12</f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24</v>
      </c>
      <c r="B9" s="2" t="s">
        <v>3</v>
      </c>
      <c r="C9" s="2" t="s">
        <v>40</v>
      </c>
      <c r="D9" s="2" t="s">
        <v>24</v>
      </c>
      <c r="E9" s="7" t="n">
        <v>-4650.88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24</v>
      </c>
      <c r="E10" s="7" t="n">
        <v>-418.22</v>
      </c>
      <c r="F10" s="6" t="n">
        <v>78.6171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=J8+J11</f>
      </c>
      <c r="K12" s="17"/>
      <c r="L12" s="17"/>
      <c r="M12" s="17"/>
      <c r="N12" s="2"/>
      <c r="O12" s="2" t="s">
        <v>47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51</v>
      </c>
      <c r="B1" s="18" t="s">
        <v>9</v>
      </c>
      <c r="C1" s="18" t="s">
        <v>52</v>
      </c>
      <c r="D1" s="18" t="s">
        <v>53</v>
      </c>
      <c r="E1" s="18" t="s">
        <v>54</v>
      </c>
      <c r="F1" s="18" t="s">
        <v>55</v>
      </c>
      <c r="G1" s="18" t="s">
        <v>56</v>
      </c>
      <c r="H1" s="18" t="s">
        <v>57</v>
      </c>
      <c r="I1" s="18" t="s">
        <v>58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2" t="s">
        <v>59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2" t="s">
        <v>60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2" t="s">
        <v>61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2" t="s">
        <v>62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2" t="s">
        <v>63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2" t="s">
        <v>64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2" t="s">
        <v>65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2" t="s">
        <v>66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2" t="s">
        <v>67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2" t="s">
        <v>68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2" t="s">
        <v>62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2" t="s">
        <v>70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10</v>
      </c>
      <c r="C16" s="6" t="n">
        <v>10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-10</v>
      </c>
      <c r="C17" s="6" t="n">
        <v>0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-29.17</v>
      </c>
      <c r="C18" s="6" t="n">
        <v>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29.17</v>
      </c>
      <c r="C19" s="6" t="n">
        <v>29.17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-174.42</v>
      </c>
      <c r="C20" s="6" t="n">
        <v>0</v>
      </c>
      <c r="D20" s="2" t="s">
        <v>72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174.42</v>
      </c>
      <c r="C21" s="6" t="n">
        <v>174.42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-9000</v>
      </c>
      <c r="C22" s="6" t="n">
        <v>-9000</v>
      </c>
      <c r="D22" s="2" t="s">
        <v>70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1931.63</v>
      </c>
      <c r="C23" s="6" t="n">
        <v>0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9000</v>
      </c>
      <c r="C24" s="6" t="n">
        <v>9000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-1931.63</v>
      </c>
      <c r="C25" s="6" t="n">
        <v>-1931.63</v>
      </c>
      <c r="D25" s="2" t="s">
        <v>72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1093.03</v>
      </c>
      <c r="C26" s="6" t="n">
        <v>0</v>
      </c>
      <c r="D26" s="2" t="s">
        <v>72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-1093.03</v>
      </c>
      <c r="C27" s="6" t="n">
        <v>-1093.03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2" t="s">
        <v>73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2" t="s">
        <v>75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2" t="s">
        <v>76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2" t="s">
        <v>77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-67.68</v>
      </c>
      <c r="C33" s="6" t="n">
        <v>-67.68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-298.01</v>
      </c>
      <c r="C34" s="6" t="n">
        <v>-298.01</v>
      </c>
      <c r="D34" s="2" t="s">
        <v>79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2" t="s">
        <v>80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2" t="s">
        <v>81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2" t="s">
        <v>82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2" t="s">
        <v>83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2" t="s">
        <v>85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2" t="s">
        <v>86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2" t="s">
        <v>87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2" t="s">
        <v>90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2" t="s">
        <v>91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2" t="s">
        <v>92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2" t="s">
        <v>94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2" t="s">
        <v>95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2" t="s">
        <v>96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2" t="s">
        <v>97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2" t="s">
        <v>98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2" t="s">
        <v>99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2" t="s">
        <v>100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2" t="s">
        <v>101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45757</v>
      </c>
      <c r="B62" s="6" t="n">
        <v>-322.85</v>
      </c>
      <c r="C62" s="6" t="n">
        <v>-322.85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45762</v>
      </c>
      <c r="B63" s="6" t="n">
        <v>-87.73</v>
      </c>
      <c r="C63" s="6" t="n">
        <v>-87.73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2" t="n">
        <v>45810.999988426</v>
      </c>
      <c r="B64" s="5" t="n">
        <v>-54601.11</v>
      </c>
      <c r="C64" s="5" t="n">
        <v>-54601.11</v>
      </c>
      <c r="D64" s="15" t="s">
        <v>109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/>
      <c r="B65" s="9" t="s">
        <f>=XIRR(B2:B64,A2:A64)</f>
      </c>
      <c r="C65" s="9" t="s">
        <f>=XIRR(C2:C64,A2:A64)</f>
      </c>
      <c r="D65" s="2" t="s">
        <v>110</v>
      </c>
      <c r="E65" s="2"/>
      <c r="F65" s="2"/>
      <c r="G65" s="7"/>
      <c r="H65" s="2" t="s">
        <v>111</v>
      </c>
      <c r="I65" s="6" t="s">
        <f>=SUM(I2:I64)/365</f>
      </c>
    </row>
    <row collapsed="false" customFormat="false" customHeight="false" hidden="false" ht="12.1" outlineLevel="0" r="66">
      <c r="A66" s="14"/>
      <c r="B66" s="5" t="s">
        <f>=-SUM(B2:B64)</f>
      </c>
      <c r="C66" s="5" t="s">
        <f>=-SUM(C2:C64)</f>
      </c>
      <c r="D66" s="2" t="s">
        <v>112</v>
      </c>
      <c r="E66" s="2"/>
      <c r="F66" s="2"/>
      <c r="G66" s="7"/>
      <c r="H66" s="15" t="s">
        <v>113</v>
      </c>
      <c r="I66" s="9" t="s">
        <f>=B66/I65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114</v>
      </c>
      <c r="D2" s="11" t="n">
        <v>44305</v>
      </c>
      <c r="E2" s="6" t="n">
        <v>32189.31</v>
      </c>
      <c r="F2" s="0" t="s">
        <v>114</v>
      </c>
      <c r="G2" s="11" t="n">
        <v>44368</v>
      </c>
      <c r="H2" s="6" t="n">
        <v>16010.806504</v>
      </c>
      <c r="I2" s="0" t="s">
        <v>114</v>
      </c>
      <c r="J2" s="11" t="n">
        <v>44385</v>
      </c>
      <c r="K2" s="6" t="n">
        <v>15042.66096</v>
      </c>
      <c r="L2" s="0" t="s">
        <v>114</v>
      </c>
      <c r="M2" s="11" t="n">
        <v>44308</v>
      </c>
      <c r="N2" s="6" t="n">
        <v>27433.886976</v>
      </c>
      <c r="O2" s="0" t="s">
        <v>114</v>
      </c>
      <c r="P2" s="11" t="n">
        <v>44665</v>
      </c>
      <c r="Q2" s="6" t="n">
        <v>6228.0738</v>
      </c>
      <c r="R2" s="0" t="s">
        <v>115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73</v>
      </c>
      <c r="D3" s="11" t="n">
        <v>44385</v>
      </c>
      <c r="E3" s="6" t="n">
        <v>-2306</v>
      </c>
      <c r="F3" s="0" t="s">
        <v>64</v>
      </c>
      <c r="G3" s="11" t="n">
        <v>44391</v>
      </c>
      <c r="H3" s="6" t="n">
        <v>-59.99</v>
      </c>
      <c r="I3" s="0" t="s">
        <v>65</v>
      </c>
      <c r="J3" s="11" t="n">
        <v>45280</v>
      </c>
      <c r="K3" s="6" t="n">
        <v>-81.08</v>
      </c>
      <c r="L3" s="0" t="s">
        <v>94</v>
      </c>
      <c r="M3" s="11" t="n">
        <v>44385</v>
      </c>
      <c r="N3" s="6" t="n">
        <v>4767.11346</v>
      </c>
      <c r="O3" s="0" t="s">
        <v>114</v>
      </c>
      <c r="P3" s="11" t="n">
        <v>45810</v>
      </c>
      <c r="Q3" s="8" t="s">
        <f>=-Портфель!J7</f>
      </c>
      <c r="R3" s="0" t="s">
        <v>116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76</v>
      </c>
      <c r="D4" s="11" t="n">
        <v>44481</v>
      </c>
      <c r="E4" s="6" t="n">
        <v>-918</v>
      </c>
      <c r="F4" s="0" t="s">
        <v>74</v>
      </c>
      <c r="G4" s="11" t="n">
        <v>44483</v>
      </c>
      <c r="H4" s="6" t="n">
        <v>-58.2</v>
      </c>
      <c r="I4" s="0" t="s">
        <v>75</v>
      </c>
      <c r="J4" s="11" t="n">
        <v>45456</v>
      </c>
      <c r="K4" s="6" t="n">
        <v>-132.64</v>
      </c>
      <c r="L4" s="0" t="s">
        <v>99</v>
      </c>
      <c r="M4" s="11" t="n">
        <v>44385</v>
      </c>
      <c r="N4" s="6" t="n">
        <v>2383.92702</v>
      </c>
      <c r="O4" s="0" t="s">
        <v>114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79</v>
      </c>
      <c r="D5" s="11" t="n">
        <v>44754</v>
      </c>
      <c r="E5" s="6" t="n">
        <v>-2945</v>
      </c>
      <c r="F5" s="0" t="s">
        <v>81</v>
      </c>
      <c r="G5" s="11" t="n">
        <v>44574</v>
      </c>
      <c r="H5" s="6" t="n">
        <v>-63.35</v>
      </c>
      <c r="I5" s="0" t="s">
        <v>77</v>
      </c>
      <c r="J5" s="11" t="n">
        <v>45810</v>
      </c>
      <c r="K5" s="8" t="s">
        <f>=-Портфель!J5</f>
      </c>
      <c r="L5" s="0" t="s">
        <v>116</v>
      </c>
      <c r="M5" s="11" t="n">
        <v>44463</v>
      </c>
      <c r="N5" s="6" t="n">
        <v>6530.6601</v>
      </c>
      <c r="O5" s="0" t="s">
        <v>114</v>
      </c>
      <c r="P5" s="0"/>
      <c r="Q5" s="8" t="s">
        <f>=-SUM(Q2:Q3)</f>
      </c>
      <c r="R5" s="0" t="s">
        <v>117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80</v>
      </c>
      <c r="D6" s="11" t="n">
        <v>45106</v>
      </c>
      <c r="E6" s="6" t="n">
        <v>-2983</v>
      </c>
      <c r="F6" s="0" t="s">
        <v>89</v>
      </c>
      <c r="G6" s="11" t="n">
        <v>44664</v>
      </c>
      <c r="H6" s="6" t="n">
        <v>-67.68</v>
      </c>
      <c r="I6" s="0" t="s">
        <v>78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114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83</v>
      </c>
      <c r="D7" s="11" t="n">
        <v>45489</v>
      </c>
      <c r="E7" s="6" t="n">
        <v>-3045</v>
      </c>
      <c r="F7" s="0" t="s">
        <v>102</v>
      </c>
      <c r="G7" s="11" t="n">
        <v>44756</v>
      </c>
      <c r="H7" s="6" t="n">
        <v>-49.75</v>
      </c>
      <c r="I7" s="0" t="s">
        <v>82</v>
      </c>
      <c r="J7" s="0"/>
      <c r="K7" s="8" t="s">
        <f>=-SUM(K2:K5)</f>
      </c>
      <c r="L7" s="0" t="s">
        <v>117</v>
      </c>
      <c r="M7" s="11" t="n">
        <v>45810</v>
      </c>
      <c r="N7" s="8" t="s">
        <f>=-Портфель!J6</f>
      </c>
      <c r="O7" s="0" t="s">
        <v>116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85</v>
      </c>
      <c r="D8" s="11" t="n">
        <v>45810</v>
      </c>
      <c r="E8" s="8" t="s">
        <f>=-Портфель!J3</f>
      </c>
      <c r="F8" s="0" t="s">
        <v>116</v>
      </c>
      <c r="G8" s="11" t="n">
        <v>44847</v>
      </c>
      <c r="H8" s="6" t="n">
        <v>-54.19</v>
      </c>
      <c r="I8" s="0" t="s">
        <v>84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87</v>
      </c>
      <c r="D9" s="0"/>
      <c r="E9" s="10" t="s">
        <f>=XIRR(E2:E8,D2:D8)</f>
      </c>
      <c r="F9" s="0"/>
      <c r="G9" s="11" t="n">
        <v>44938</v>
      </c>
      <c r="H9" s="6" t="n">
        <v>-63.5</v>
      </c>
      <c r="I9" s="0" t="s">
        <v>86</v>
      </c>
      <c r="J9" s="0"/>
      <c r="K9" s="0"/>
      <c r="L9" s="0"/>
      <c r="M9" s="0"/>
      <c r="N9" s="8" t="s">
        <f>=-SUM(N2:N7)</f>
      </c>
      <c r="O9" s="0" t="s">
        <v>117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90</v>
      </c>
      <c r="D10" s="0"/>
      <c r="E10" s="8" t="s">
        <f>=-SUM(E2:E8)</f>
      </c>
      <c r="F10" s="0" t="s">
        <v>117</v>
      </c>
      <c r="G10" s="11" t="n">
        <v>45029</v>
      </c>
      <c r="H10" s="6" t="n">
        <v>-75.53</v>
      </c>
      <c r="I10" s="0" t="s">
        <v>88</v>
      </c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92</v>
      </c>
      <c r="D11" s="0"/>
      <c r="E11" s="0"/>
      <c r="F11" s="0"/>
      <c r="G11" s="11" t="n">
        <v>45120</v>
      </c>
      <c r="H11" s="6" t="n">
        <v>-83.38</v>
      </c>
      <c r="I11" s="0" t="s">
        <v>91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95</v>
      </c>
      <c r="D12" s="0"/>
      <c r="E12" s="0"/>
      <c r="F12" s="0"/>
      <c r="G12" s="11" t="n">
        <v>45211</v>
      </c>
      <c r="H12" s="6" t="n">
        <v>-91.98</v>
      </c>
      <c r="I12" s="0" t="s">
        <v>93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97</v>
      </c>
      <c r="D13" s="0"/>
      <c r="E13" s="0"/>
      <c r="F13" s="0"/>
      <c r="G13" s="11" t="n">
        <v>45302</v>
      </c>
      <c r="H13" s="6" t="n">
        <v>-88.5</v>
      </c>
      <c r="I13" s="0" t="s">
        <v>96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100</v>
      </c>
      <c r="D14" s="0"/>
      <c r="E14" s="0"/>
      <c r="F14" s="0"/>
      <c r="G14" s="11" t="n">
        <v>45394</v>
      </c>
      <c r="H14" s="6" t="n">
        <v>-92.78</v>
      </c>
      <c r="I14" s="0" t="s">
        <v>98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103</v>
      </c>
      <c r="D15" s="0"/>
      <c r="E15" s="0"/>
      <c r="F15" s="0"/>
      <c r="G15" s="11" t="n">
        <v>45488</v>
      </c>
      <c r="H15" s="6" t="n">
        <v>-86.87</v>
      </c>
      <c r="I15" s="0" t="s">
        <v>101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105</v>
      </c>
      <c r="D16" s="0"/>
      <c r="E16" s="0"/>
      <c r="F16" s="0"/>
      <c r="G16" s="11" t="n">
        <v>45580</v>
      </c>
      <c r="H16" s="6" t="n">
        <v>-95.14</v>
      </c>
      <c r="I16" s="0" t="s">
        <v>104</v>
      </c>
    </row>
    <row collapsed="false" customFormat="false" customHeight="false" hidden="false" ht="12.1" outlineLevel="0" r="17">
      <c r="A17" s="11" t="n">
        <v>45757</v>
      </c>
      <c r="B17" s="6" t="n">
        <v>-322.85</v>
      </c>
      <c r="C17" s="0" t="s">
        <v>107</v>
      </c>
      <c r="D17" s="0"/>
      <c r="E17" s="0"/>
      <c r="F17" s="0"/>
      <c r="G17" s="11" t="n">
        <v>45672</v>
      </c>
      <c r="H17" s="6" t="n">
        <v>-109.64</v>
      </c>
      <c r="I17" s="0" t="s">
        <v>106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116</v>
      </c>
      <c r="D18" s="0"/>
      <c r="E18" s="0"/>
      <c r="F18" s="0"/>
      <c r="G18" s="11" t="n">
        <v>45762</v>
      </c>
      <c r="H18" s="6" t="n">
        <v>-87.73</v>
      </c>
      <c r="I18" s="0" t="s">
        <v>108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11" t="n">
        <v>45810</v>
      </c>
      <c r="H19" s="8" t="s">
        <f>=-Портфель!J4</f>
      </c>
      <c r="I19" s="0" t="s">
        <v>116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117</v>
      </c>
      <c r="D20" s="0"/>
      <c r="E20" s="0"/>
      <c r="F20" s="0"/>
      <c r="G20" s="0"/>
      <c r="H20" s="10" t="s">
        <f>=XIRR(H2:H19,G2:G19)</f>
      </c>
      <c r="I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8" t="s">
        <f>=-SUM(H2:H19)</f>
      </c>
      <c r="I21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118</v>
      </c>
      <c r="C1" s="0"/>
      <c r="D1" s="0"/>
      <c r="E1" s="4" t="s">
        <v>119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114</v>
      </c>
      <c r="D2" s="11" t="n">
        <v>44449</v>
      </c>
      <c r="E2" s="6" t="n">
        <v>176.97218</v>
      </c>
      <c r="F2" s="0" t="s">
        <v>114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114</v>
      </c>
      <c r="D3" s="11" t="n">
        <v>44449</v>
      </c>
      <c r="E3" s="6" t="n">
        <v>176.97218</v>
      </c>
      <c r="F3" s="0" t="s">
        <v>114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120</v>
      </c>
      <c r="D4" s="11" t="n">
        <v>44449</v>
      </c>
      <c r="E4" s="6" t="n">
        <v>176.97218</v>
      </c>
      <c r="F4" s="0" t="s">
        <v>114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120</v>
      </c>
      <c r="D5" s="11" t="n">
        <v>44449</v>
      </c>
      <c r="E5" s="6" t="n">
        <v>176.97218</v>
      </c>
      <c r="F5" s="0" t="s">
        <v>114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3527.01167</v>
      </c>
      <c r="F6" s="0" t="s">
        <v>114</v>
      </c>
    </row>
    <row collapsed="false" customFormat="false" customHeight="false" hidden="false" ht="12.1" outlineLevel="0" r="7">
      <c r="A7" s="0"/>
      <c r="B7" s="8" t="s">
        <f>=-SUM(B2:B5)</f>
      </c>
      <c r="C7" s="0" t="s">
        <v>117</v>
      </c>
      <c r="D7" s="11" t="n">
        <v>44449</v>
      </c>
      <c r="E7" s="6" t="n">
        <v>882.66703</v>
      </c>
      <c r="F7" s="0" t="s">
        <v>114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882.66703</v>
      </c>
      <c r="F8" s="0" t="s">
        <v>114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353.21307</v>
      </c>
      <c r="F9" s="0" t="s">
        <v>114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176.97218</v>
      </c>
      <c r="F10" s="0" t="s">
        <v>114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-2954.4116</v>
      </c>
      <c r="F11" s="0" t="s">
        <v>120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-1817.98694</v>
      </c>
      <c r="F12" s="0" t="s">
        <v>120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-3636.70517</v>
      </c>
      <c r="F13" s="0" t="s">
        <v>120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114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114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-608.2736</v>
      </c>
      <c r="F17" s="0" t="s">
        <v>120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-1013.5468</v>
      </c>
      <c r="F18" s="0" t="s">
        <v>120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-2636.8224</v>
      </c>
      <c r="F19" s="0" t="s">
        <v>120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-5072.0996</v>
      </c>
      <c r="F20" s="0" t="s">
        <v>120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-405.2732</v>
      </c>
      <c r="F21" s="0" t="s">
        <v>120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-405.2732</v>
      </c>
      <c r="F22" s="0" t="s">
        <v>120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120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121</v>
      </c>
      <c r="C1" s="0"/>
      <c r="D1" s="0"/>
      <c r="E1" s="3" t="s">
        <v>122</v>
      </c>
      <c r="F1" s="0"/>
      <c r="G1" s="0"/>
      <c r="H1" s="3" t="s">
        <v>123</v>
      </c>
      <c r="I1" s="0"/>
      <c r="J1" s="0"/>
      <c r="K1" s="3" t="s">
        <v>124</v>
      </c>
      <c r="L1" s="0"/>
      <c r="M1" s="0"/>
      <c r="N1" s="3" t="s">
        <v>125</v>
      </c>
      <c r="O1" s="0"/>
      <c r="P1" s="0"/>
      <c r="Q1" s="3" t="s">
        <v>126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44305</v>
      </c>
      <c r="E2" s="6" t="n">
        <v>100</v>
      </c>
      <c r="F2" s="6" t="n">
        <v>32189.31</v>
      </c>
      <c r="G2" s="11" t="n">
        <v>44368</v>
      </c>
      <c r="H2" s="6" t="n">
        <v>2</v>
      </c>
      <c r="I2" s="6" t="n">
        <v>16010.806504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27.93</v>
      </c>
      <c r="C4" s="0" t="s">
        <v>127</v>
      </c>
      <c r="D4" s="0"/>
      <c r="E4" s="6" t="n">
        <v>218.9</v>
      </c>
      <c r="F4" s="0" t="s">
        <v>127</v>
      </c>
      <c r="G4" s="0"/>
      <c r="H4" s="6" t="n">
        <v>133.57</v>
      </c>
      <c r="I4" s="0" t="s">
        <v>127</v>
      </c>
      <c r="J4" s="0"/>
      <c r="K4" s="6" t="n">
        <v>113.84</v>
      </c>
      <c r="L4" s="0" t="s">
        <v>127</v>
      </c>
      <c r="M4" s="11" t="n">
        <v>44385</v>
      </c>
      <c r="N4" s="6" t="n">
        <v>2</v>
      </c>
      <c r="O4" s="6" t="n">
        <v>4767.11346</v>
      </c>
      <c r="P4" s="0"/>
      <c r="Q4" s="6" t="n">
        <v>10</v>
      </c>
      <c r="R4" s="0" t="s">
        <v>127</v>
      </c>
    </row>
    <row collapsed="false" customFormat="false" customHeight="false" hidden="false" ht="12.1" outlineLevel="0" r="5">
      <c r="A5" s="0"/>
      <c r="B5" s="6" t="n">
        <v>15</v>
      </c>
      <c r="C5" s="0" t="s">
        <v>128</v>
      </c>
      <c r="D5" s="0"/>
      <c r="E5" s="6" t="n">
        <v>100</v>
      </c>
      <c r="F5" s="0" t="s">
        <v>128</v>
      </c>
      <c r="G5" s="0"/>
      <c r="H5" s="6" t="n">
        <v>2</v>
      </c>
      <c r="I5" s="0" t="s">
        <v>128</v>
      </c>
      <c r="J5" s="0"/>
      <c r="K5" s="6" t="n">
        <v>1</v>
      </c>
      <c r="L5" s="0" t="s">
        <v>128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128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129</v>
      </c>
      <c r="D6" s="0"/>
      <c r="E6" s="5" t="s">
        <f>=E5*(ABS(E4)-ABS(E3))</f>
      </c>
      <c r="F6" s="0" t="s">
        <v>129</v>
      </c>
      <c r="G6" s="0"/>
      <c r="H6" s="5" t="s">
        <f>=H5*(ABS(H4)-ABS(H3))</f>
      </c>
      <c r="I6" s="0" t="s">
        <v>129</v>
      </c>
      <c r="J6" s="0"/>
      <c r="K6" s="5" t="s">
        <f>=K5*(ABS(K4)-ABS(K3))</f>
      </c>
      <c r="L6" s="0" t="s">
        <v>129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129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2.87</v>
      </c>
      <c r="O8" s="0" t="s">
        <v>127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51</v>
      </c>
      <c r="B1" s="18" t="s">
        <v>0</v>
      </c>
      <c r="C1" s="18" t="s">
        <v>2</v>
      </c>
      <c r="D1" s="18" t="s">
        <v>130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131</v>
      </c>
      <c r="L1" s="18" t="s">
        <v>132</v>
      </c>
      <c r="M1" s="18" t="s">
        <v>20</v>
      </c>
      <c r="N1" s="18" t="s">
        <v>24</v>
      </c>
      <c r="O1" s="18" t="s">
        <v>133</v>
      </c>
    </row>
    <row collapsed="false" customFormat="false" customHeight="false" hidden="false" ht="12.1" outlineLevel="0" r="2">
      <c r="A2" s="20" t="n">
        <v>44305.751689815</v>
      </c>
      <c r="B2" s="2" t="s">
        <v>22</v>
      </c>
      <c r="C2" s="2" t="s">
        <v>134</v>
      </c>
      <c r="D2" s="2" t="s">
        <v>114</v>
      </c>
      <c r="E2" s="2" t="s">
        <v>18</v>
      </c>
      <c r="F2" s="2" t="s">
        <v>24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44308.499293981</v>
      </c>
      <c r="B3" s="2" t="s">
        <v>118</v>
      </c>
      <c r="C3" s="2" t="s">
        <v>135</v>
      </c>
      <c r="D3" s="2" t="s">
        <v>114</v>
      </c>
      <c r="E3" s="2" t="s">
        <v>18</v>
      </c>
      <c r="F3" s="2" t="s">
        <v>20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44308.53369213</v>
      </c>
      <c r="B4" s="2" t="s">
        <v>32</v>
      </c>
      <c r="C4" s="2" t="s">
        <v>33</v>
      </c>
      <c r="D4" s="2" t="s">
        <v>114</v>
      </c>
      <c r="E4" s="2" t="s">
        <v>18</v>
      </c>
      <c r="F4" s="2" t="s">
        <v>20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44315</v>
      </c>
      <c r="B5" s="22" t="s">
        <v>136</v>
      </c>
      <c r="C5" s="22" t="s">
        <v>137</v>
      </c>
      <c r="D5" s="22" t="s">
        <v>136</v>
      </c>
      <c r="E5" s="22" t="s">
        <v>136</v>
      </c>
      <c r="F5" s="22" t="s">
        <v>24</v>
      </c>
      <c r="G5" s="23" t="n">
        <v>1</v>
      </c>
      <c r="H5" s="24" t="n">
        <v>731.5</v>
      </c>
      <c r="I5" s="24" t="n">
        <v>731.5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44329</v>
      </c>
      <c r="B6" s="22" t="s">
        <v>138</v>
      </c>
      <c r="C6" s="22" t="s">
        <v>60</v>
      </c>
      <c r="D6" s="22" t="s">
        <v>138</v>
      </c>
      <c r="E6" s="22" t="s">
        <v>138</v>
      </c>
      <c r="F6" s="22" t="s">
        <v>24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44336</v>
      </c>
      <c r="B7" s="22" t="s">
        <v>136</v>
      </c>
      <c r="C7" s="22" t="s">
        <v>139</v>
      </c>
      <c r="D7" s="22" t="s">
        <v>136</v>
      </c>
      <c r="E7" s="22" t="s">
        <v>136</v>
      </c>
      <c r="F7" s="22" t="s">
        <v>20</v>
      </c>
      <c r="G7" s="23" t="n">
        <v>1</v>
      </c>
      <c r="H7" s="24" t="n">
        <v>0.4</v>
      </c>
      <c r="I7" s="24" t="n">
        <v>0.4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44340</v>
      </c>
      <c r="B8" s="22" t="s">
        <v>136</v>
      </c>
      <c r="C8" s="22" t="s">
        <v>140</v>
      </c>
      <c r="D8" s="22" t="s">
        <v>136</v>
      </c>
      <c r="E8" s="22" t="s">
        <v>136</v>
      </c>
      <c r="F8" s="22" t="s">
        <v>20</v>
      </c>
      <c r="G8" s="23" t="n">
        <v>1</v>
      </c>
      <c r="H8" s="24" t="n">
        <v>7.53</v>
      </c>
      <c r="I8" s="24" t="n">
        <v>7.53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44365.721759259</v>
      </c>
      <c r="B9" s="2" t="s">
        <v>118</v>
      </c>
      <c r="C9" s="2" t="s">
        <v>135</v>
      </c>
      <c r="D9" s="2" t="s">
        <v>114</v>
      </c>
      <c r="E9" s="2" t="s">
        <v>18</v>
      </c>
      <c r="F9" s="2" t="s">
        <v>20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5" t="n">
        <v>44368.373564815</v>
      </c>
      <c r="B10" s="26" t="s">
        <v>141</v>
      </c>
      <c r="C10" s="26" t="s">
        <v>142</v>
      </c>
      <c r="D10" s="26" t="s">
        <v>114</v>
      </c>
      <c r="E10" s="26" t="s">
        <v>143</v>
      </c>
      <c r="F10" s="26" t="s">
        <v>24</v>
      </c>
      <c r="G10" s="27" t="n">
        <v>1000</v>
      </c>
      <c r="H10" s="28" t="n">
        <v>73.0646</v>
      </c>
      <c r="I10" s="28" t="n">
        <v>-73064.6</v>
      </c>
      <c r="J10" s="28" t="n">
        <v>0</v>
      </c>
      <c r="K10" s="28" t="n">
        <v>-37.63</v>
      </c>
      <c r="L10" s="28" t="n">
        <v>0</v>
      </c>
      <c r="M10" s="6" t="n">
        <v>1000</v>
      </c>
      <c r="N10" s="6" t="s">
        <f>=I10+J10+K10+L10</f>
      </c>
      <c r="O10" s="26"/>
    </row>
    <row collapsed="false" customFormat="false" customHeight="false" hidden="false" ht="12.1" outlineLevel="0" r="11">
      <c r="A11" s="20" t="n">
        <v>44368.456076389</v>
      </c>
      <c r="B11" s="2" t="s">
        <v>26</v>
      </c>
      <c r="C11" s="2" t="s">
        <v>27</v>
      </c>
      <c r="D11" s="2" t="s">
        <v>114</v>
      </c>
      <c r="E11" s="2" t="s">
        <v>18</v>
      </c>
      <c r="F11" s="2" t="s">
        <v>20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1" t="n">
        <v>44376</v>
      </c>
      <c r="B12" s="22" t="s">
        <v>136</v>
      </c>
      <c r="C12" s="22" t="s">
        <v>144</v>
      </c>
      <c r="D12" s="22" t="s">
        <v>136</v>
      </c>
      <c r="E12" s="22" t="s">
        <v>136</v>
      </c>
      <c r="F12" s="22" t="s">
        <v>20</v>
      </c>
      <c r="G12" s="23" t="n">
        <v>1</v>
      </c>
      <c r="H12" s="24" t="n">
        <v>16.64</v>
      </c>
      <c r="I12" s="24" t="n">
        <v>16.64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4"/>
      <c r="O12" s="22"/>
    </row>
    <row collapsed="false" customFormat="false" customHeight="false" hidden="false" ht="12.1" outlineLevel="0" r="13">
      <c r="A13" s="20" t="n">
        <v>44385.538576389</v>
      </c>
      <c r="B13" s="2" t="s">
        <v>29</v>
      </c>
      <c r="C13" s="2" t="s">
        <v>145</v>
      </c>
      <c r="D13" s="2" t="s">
        <v>114</v>
      </c>
      <c r="E13" s="2" t="s">
        <v>18</v>
      </c>
      <c r="F13" s="2" t="s">
        <v>20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44385.539722222</v>
      </c>
      <c r="B14" s="2" t="s">
        <v>32</v>
      </c>
      <c r="C14" s="2" t="s">
        <v>33</v>
      </c>
      <c r="D14" s="2" t="s">
        <v>114</v>
      </c>
      <c r="E14" s="2" t="s">
        <v>18</v>
      </c>
      <c r="F14" s="2" t="s">
        <v>20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44385.539722222</v>
      </c>
      <c r="B15" s="2" t="s">
        <v>32</v>
      </c>
      <c r="C15" s="2" t="s">
        <v>33</v>
      </c>
      <c r="D15" s="2" t="s">
        <v>114</v>
      </c>
      <c r="E15" s="2" t="s">
        <v>18</v>
      </c>
      <c r="F15" s="2" t="s">
        <v>20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1" t="n">
        <v>44397</v>
      </c>
      <c r="B16" s="22" t="s">
        <v>136</v>
      </c>
      <c r="C16" s="22" t="s">
        <v>146</v>
      </c>
      <c r="D16" s="22" t="s">
        <v>136</v>
      </c>
      <c r="E16" s="22" t="s">
        <v>136</v>
      </c>
      <c r="F16" s="22" t="s">
        <v>24</v>
      </c>
      <c r="G16" s="23" t="n">
        <v>1</v>
      </c>
      <c r="H16" s="24" t="n">
        <v>2328</v>
      </c>
      <c r="I16" s="24" t="n">
        <v>2328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44406</v>
      </c>
      <c r="B17" s="22" t="s">
        <v>136</v>
      </c>
      <c r="C17" s="22" t="s">
        <v>147</v>
      </c>
      <c r="D17" s="22" t="s">
        <v>136</v>
      </c>
      <c r="E17" s="22" t="s">
        <v>136</v>
      </c>
      <c r="F17" s="22" t="s">
        <v>24</v>
      </c>
      <c r="G17" s="23" t="n">
        <v>1</v>
      </c>
      <c r="H17" s="24" t="n">
        <v>732.5</v>
      </c>
      <c r="I17" s="24" t="n">
        <v>732.5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44418.632256944</v>
      </c>
      <c r="B18" s="2" t="s">
        <v>17</v>
      </c>
      <c r="C18" s="2" t="s">
        <v>19</v>
      </c>
      <c r="D18" s="2" t="s">
        <v>114</v>
      </c>
      <c r="E18" s="2" t="s">
        <v>18</v>
      </c>
      <c r="F18" s="2" t="s">
        <v>20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1" t="n">
        <v>44427</v>
      </c>
      <c r="B19" s="22" t="s">
        <v>136</v>
      </c>
      <c r="C19" s="22" t="s">
        <v>148</v>
      </c>
      <c r="D19" s="22" t="s">
        <v>136</v>
      </c>
      <c r="E19" s="22" t="s">
        <v>136</v>
      </c>
      <c r="F19" s="22" t="s">
        <v>20</v>
      </c>
      <c r="G19" s="23" t="n">
        <v>1</v>
      </c>
      <c r="H19" s="24" t="n">
        <v>1.22</v>
      </c>
      <c r="I19" s="24" t="n">
        <v>1.22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4"/>
      <c r="O19" s="22"/>
    </row>
    <row collapsed="false" customFormat="false" customHeight="false" hidden="false" ht="12.1" outlineLevel="0" r="20">
      <c r="A20" s="21" t="n">
        <v>44439</v>
      </c>
      <c r="B20" s="22" t="s">
        <v>136</v>
      </c>
      <c r="C20" s="22" t="s">
        <v>140</v>
      </c>
      <c r="D20" s="22" t="s">
        <v>136</v>
      </c>
      <c r="E20" s="22" t="s">
        <v>136</v>
      </c>
      <c r="F20" s="22" t="s">
        <v>20</v>
      </c>
      <c r="G20" s="23" t="n">
        <v>1</v>
      </c>
      <c r="H20" s="24" t="n">
        <v>7.3</v>
      </c>
      <c r="I20" s="24" t="n">
        <v>7.3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44449.526967593</v>
      </c>
      <c r="B21" s="2" t="s">
        <v>119</v>
      </c>
      <c r="C21" s="2" t="s">
        <v>149</v>
      </c>
      <c r="D21" s="2" t="s">
        <v>114</v>
      </c>
      <c r="E21" s="2" t="s">
        <v>18</v>
      </c>
      <c r="F21" s="2" t="s">
        <v>20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44449.526967593</v>
      </c>
      <c r="B22" s="2" t="s">
        <v>119</v>
      </c>
      <c r="C22" s="2" t="s">
        <v>149</v>
      </c>
      <c r="D22" s="2" t="s">
        <v>114</v>
      </c>
      <c r="E22" s="2" t="s">
        <v>18</v>
      </c>
      <c r="F22" s="2" t="s">
        <v>20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44449.526967593</v>
      </c>
      <c r="B23" s="2" t="s">
        <v>119</v>
      </c>
      <c r="C23" s="2" t="s">
        <v>149</v>
      </c>
      <c r="D23" s="2" t="s">
        <v>114</v>
      </c>
      <c r="E23" s="2" t="s">
        <v>18</v>
      </c>
      <c r="F23" s="2" t="s">
        <v>20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44449.526967593</v>
      </c>
      <c r="B24" s="2" t="s">
        <v>119</v>
      </c>
      <c r="C24" s="2" t="s">
        <v>149</v>
      </c>
      <c r="D24" s="2" t="s">
        <v>114</v>
      </c>
      <c r="E24" s="2" t="s">
        <v>18</v>
      </c>
      <c r="F24" s="2" t="s">
        <v>20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44449.526967593</v>
      </c>
      <c r="B25" s="2" t="s">
        <v>119</v>
      </c>
      <c r="C25" s="2" t="s">
        <v>149</v>
      </c>
      <c r="D25" s="2" t="s">
        <v>114</v>
      </c>
      <c r="E25" s="2" t="s">
        <v>18</v>
      </c>
      <c r="F25" s="2" t="s">
        <v>20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44449.526967593</v>
      </c>
      <c r="B26" s="2" t="s">
        <v>119</v>
      </c>
      <c r="C26" s="2" t="s">
        <v>149</v>
      </c>
      <c r="D26" s="2" t="s">
        <v>114</v>
      </c>
      <c r="E26" s="2" t="s">
        <v>18</v>
      </c>
      <c r="F26" s="2" t="s">
        <v>20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44449.526967593</v>
      </c>
      <c r="B27" s="2" t="s">
        <v>119</v>
      </c>
      <c r="C27" s="2" t="s">
        <v>149</v>
      </c>
      <c r="D27" s="2" t="s">
        <v>114</v>
      </c>
      <c r="E27" s="2" t="s">
        <v>18</v>
      </c>
      <c r="F27" s="2" t="s">
        <v>20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44449.526967593</v>
      </c>
      <c r="B28" s="2" t="s">
        <v>119</v>
      </c>
      <c r="C28" s="2" t="s">
        <v>149</v>
      </c>
      <c r="D28" s="2" t="s">
        <v>114</v>
      </c>
      <c r="E28" s="2" t="s">
        <v>18</v>
      </c>
      <c r="F28" s="2" t="s">
        <v>20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44449.526967593</v>
      </c>
      <c r="B29" s="2" t="s">
        <v>119</v>
      </c>
      <c r="C29" s="2" t="s">
        <v>149</v>
      </c>
      <c r="D29" s="2" t="s">
        <v>114</v>
      </c>
      <c r="E29" s="2" t="s">
        <v>18</v>
      </c>
      <c r="F29" s="2" t="s">
        <v>20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9" t="n">
        <v>44449.732743056</v>
      </c>
      <c r="B30" s="30" t="s">
        <v>119</v>
      </c>
      <c r="C30" s="30" t="s">
        <v>149</v>
      </c>
      <c r="D30" s="30" t="s">
        <v>120</v>
      </c>
      <c r="E30" s="30" t="s">
        <v>18</v>
      </c>
      <c r="F30" s="30" t="s">
        <v>20</v>
      </c>
      <c r="G30" s="31" t="n">
        <v>-8</v>
      </c>
      <c r="H30" s="32" t="n">
        <v>3.11</v>
      </c>
      <c r="I30" s="32" t="n">
        <v>24.88</v>
      </c>
      <c r="J30" s="32" t="n">
        <v>0</v>
      </c>
      <c r="K30" s="32" t="n">
        <v>-0.02</v>
      </c>
      <c r="L30" s="32" t="n">
        <v>0</v>
      </c>
      <c r="M30" s="6" t="s">
        <f>=I30+J30+K30+L30</f>
      </c>
      <c r="N30" s="32"/>
      <c r="O30" s="30"/>
    </row>
    <row collapsed="false" customFormat="false" customHeight="false" hidden="false" ht="12.1" outlineLevel="0" r="31">
      <c r="A31" s="29" t="n">
        <v>44449.732743056</v>
      </c>
      <c r="B31" s="30" t="s">
        <v>119</v>
      </c>
      <c r="C31" s="30" t="s">
        <v>149</v>
      </c>
      <c r="D31" s="30" t="s">
        <v>120</v>
      </c>
      <c r="E31" s="30" t="s">
        <v>18</v>
      </c>
      <c r="F31" s="30" t="s">
        <v>20</v>
      </c>
      <c r="G31" s="31" t="n">
        <v>-13</v>
      </c>
      <c r="H31" s="32" t="n">
        <v>3.11</v>
      </c>
      <c r="I31" s="32" t="n">
        <v>40.43</v>
      </c>
      <c r="J31" s="32" t="n">
        <v>0</v>
      </c>
      <c r="K31" s="32" t="n">
        <v>-0.03</v>
      </c>
      <c r="L31" s="32" t="n">
        <v>0</v>
      </c>
      <c r="M31" s="6" t="s">
        <f>=I31+J31+K31+L31</f>
      </c>
      <c r="N31" s="32"/>
      <c r="O31" s="30"/>
    </row>
    <row collapsed="false" customFormat="false" customHeight="false" hidden="false" ht="12.1" outlineLevel="0" r="32">
      <c r="A32" s="29" t="n">
        <v>44449.732743056</v>
      </c>
      <c r="B32" s="30" t="s">
        <v>119</v>
      </c>
      <c r="C32" s="30" t="s">
        <v>149</v>
      </c>
      <c r="D32" s="30" t="s">
        <v>120</v>
      </c>
      <c r="E32" s="30" t="s">
        <v>18</v>
      </c>
      <c r="F32" s="30" t="s">
        <v>20</v>
      </c>
      <c r="G32" s="31" t="n">
        <v>-16</v>
      </c>
      <c r="H32" s="32" t="n">
        <v>3.11</v>
      </c>
      <c r="I32" s="32" t="n">
        <v>49.76</v>
      </c>
      <c r="J32" s="32" t="n">
        <v>0</v>
      </c>
      <c r="K32" s="32" t="n">
        <v>-0.03</v>
      </c>
      <c r="L32" s="32" t="n">
        <v>0</v>
      </c>
      <c r="M32" s="6" t="s">
        <f>=I32+J32+K32+L32</f>
      </c>
      <c r="N32" s="32"/>
      <c r="O32" s="30"/>
    </row>
    <row collapsed="false" customFormat="false" customHeight="false" hidden="false" ht="12.1" outlineLevel="0" r="33">
      <c r="A33" s="29" t="n">
        <v>44449.853217593</v>
      </c>
      <c r="B33" s="30" t="s">
        <v>118</v>
      </c>
      <c r="C33" s="30" t="s">
        <v>135</v>
      </c>
      <c r="D33" s="30" t="s">
        <v>120</v>
      </c>
      <c r="E33" s="30" t="s">
        <v>18</v>
      </c>
      <c r="F33" s="30" t="s">
        <v>20</v>
      </c>
      <c r="G33" s="31" t="n">
        <v>-1</v>
      </c>
      <c r="H33" s="32" t="n">
        <v>67</v>
      </c>
      <c r="I33" s="32" t="n">
        <v>67</v>
      </c>
      <c r="J33" s="32" t="n">
        <v>0</v>
      </c>
      <c r="K33" s="32" t="n">
        <v>-0.04</v>
      </c>
      <c r="L33" s="32" t="n">
        <v>0</v>
      </c>
      <c r="M33" s="6" t="s">
        <f>=I33+J33+K33+L33</f>
      </c>
      <c r="N33" s="32"/>
      <c r="O33" s="30"/>
    </row>
    <row collapsed="false" customFormat="false" customHeight="false" hidden="false" ht="12.1" outlineLevel="0" r="34">
      <c r="A34" s="29" t="n">
        <v>44449.853217593</v>
      </c>
      <c r="B34" s="30" t="s">
        <v>118</v>
      </c>
      <c r="C34" s="30" t="s">
        <v>135</v>
      </c>
      <c r="D34" s="30" t="s">
        <v>120</v>
      </c>
      <c r="E34" s="30" t="s">
        <v>18</v>
      </c>
      <c r="F34" s="30" t="s">
        <v>20</v>
      </c>
      <c r="G34" s="31" t="n">
        <v>-1</v>
      </c>
      <c r="H34" s="32" t="n">
        <v>67</v>
      </c>
      <c r="I34" s="32" t="n">
        <v>67</v>
      </c>
      <c r="J34" s="32" t="n">
        <v>0</v>
      </c>
      <c r="K34" s="32" t="n">
        <v>-0.04</v>
      </c>
      <c r="L34" s="32" t="n">
        <v>0</v>
      </c>
      <c r="M34" s="6" t="s">
        <f>=I34+J34+K34+L34</f>
      </c>
      <c r="N34" s="32"/>
      <c r="O34" s="30"/>
    </row>
    <row collapsed="false" customFormat="false" customHeight="false" hidden="false" ht="12.1" outlineLevel="0" r="35">
      <c r="A35" s="33" t="n">
        <v>44452</v>
      </c>
      <c r="B35" s="34" t="s">
        <v>150</v>
      </c>
      <c r="C35" s="34" t="s">
        <v>151</v>
      </c>
      <c r="D35" s="34" t="s">
        <v>150</v>
      </c>
      <c r="E35" s="34" t="s">
        <v>150</v>
      </c>
      <c r="F35" s="34" t="s">
        <v>24</v>
      </c>
      <c r="G35" s="35" t="n">
        <v>1</v>
      </c>
      <c r="H35" s="36" t="n">
        <v>-9</v>
      </c>
      <c r="I35" s="36" t="n">
        <v>-9</v>
      </c>
      <c r="J35" s="36" t="n">
        <v>0</v>
      </c>
      <c r="K35" s="36" t="n">
        <v>0</v>
      </c>
      <c r="L35" s="36" t="n">
        <v>0</v>
      </c>
      <c r="M35" s="36"/>
      <c r="N35" s="6" t="s">
        <f>=I35+J35+K35+L35</f>
      </c>
      <c r="O35" s="34"/>
    </row>
    <row collapsed="false" customFormat="false" customHeight="false" hidden="false" ht="12.1" outlineLevel="0" r="36">
      <c r="A36" s="37" t="n">
        <v>44452</v>
      </c>
      <c r="B36" s="38" t="s">
        <v>152</v>
      </c>
      <c r="C36" s="38" t="s">
        <v>69</v>
      </c>
      <c r="D36" s="38" t="s">
        <v>152</v>
      </c>
      <c r="E36" s="38" t="s">
        <v>152</v>
      </c>
      <c r="F36" s="38" t="s">
        <v>20</v>
      </c>
      <c r="G36" s="39" t="n">
        <v>1</v>
      </c>
      <c r="H36" s="40" t="n">
        <v>-1</v>
      </c>
      <c r="I36" s="40" t="n">
        <v>-1</v>
      </c>
      <c r="J36" s="40" t="n">
        <v>0</v>
      </c>
      <c r="K36" s="40" t="n">
        <v>0</v>
      </c>
      <c r="L36" s="40" t="n">
        <v>0</v>
      </c>
      <c r="M36" s="6" t="s">
        <f>=I36+J36+K36+L36</f>
      </c>
      <c r="N36" s="40"/>
      <c r="O36" s="38"/>
    </row>
    <row collapsed="false" customFormat="false" customHeight="false" hidden="false" ht="12.1" outlineLevel="0" r="37">
      <c r="A37" s="20" t="n">
        <v>44452.722511574</v>
      </c>
      <c r="B37" s="2" t="s">
        <v>119</v>
      </c>
      <c r="C37" s="2" t="s">
        <v>149</v>
      </c>
      <c r="D37" s="2" t="s">
        <v>114</v>
      </c>
      <c r="E37" s="2" t="s">
        <v>18</v>
      </c>
      <c r="F37" s="2" t="s">
        <v>20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44452.722627315</v>
      </c>
      <c r="B38" s="2" t="s">
        <v>119</v>
      </c>
      <c r="C38" s="2" t="s">
        <v>149</v>
      </c>
      <c r="D38" s="2" t="s">
        <v>114</v>
      </c>
      <c r="E38" s="2" t="s">
        <v>18</v>
      </c>
      <c r="F38" s="2" t="s">
        <v>20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44452.722731481</v>
      </c>
      <c r="B39" s="2" t="s">
        <v>119</v>
      </c>
      <c r="C39" s="2" t="s">
        <v>149</v>
      </c>
      <c r="D39" s="2" t="s">
        <v>114</v>
      </c>
      <c r="E39" s="2" t="s">
        <v>18</v>
      </c>
      <c r="F39" s="2" t="s">
        <v>20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9" t="n">
        <v>44452.737164352</v>
      </c>
      <c r="B40" s="30" t="s">
        <v>119</v>
      </c>
      <c r="C40" s="30" t="s">
        <v>149</v>
      </c>
      <c r="D40" s="30" t="s">
        <v>120</v>
      </c>
      <c r="E40" s="30" t="s">
        <v>18</v>
      </c>
      <c r="F40" s="30" t="s">
        <v>20</v>
      </c>
      <c r="G40" s="31" t="n">
        <v>-2</v>
      </c>
      <c r="H40" s="32" t="n">
        <v>2.79</v>
      </c>
      <c r="I40" s="32" t="n">
        <v>5.58</v>
      </c>
      <c r="J40" s="32" t="n">
        <v>0</v>
      </c>
      <c r="K40" s="32" t="n">
        <v>-0.01</v>
      </c>
      <c r="L40" s="32" t="n">
        <v>0</v>
      </c>
      <c r="M40" s="6" t="s">
        <f>=I40+J40+K40+L40</f>
      </c>
      <c r="N40" s="32"/>
      <c r="O40" s="30"/>
    </row>
    <row collapsed="false" customFormat="false" customHeight="false" hidden="false" ht="12.1" outlineLevel="0" r="41">
      <c r="A41" s="29" t="n">
        <v>44452.737164352</v>
      </c>
      <c r="B41" s="30" t="s">
        <v>119</v>
      </c>
      <c r="C41" s="30" t="s">
        <v>149</v>
      </c>
      <c r="D41" s="30" t="s">
        <v>120</v>
      </c>
      <c r="E41" s="30" t="s">
        <v>18</v>
      </c>
      <c r="F41" s="30" t="s">
        <v>20</v>
      </c>
      <c r="G41" s="31" t="n">
        <v>-2</v>
      </c>
      <c r="H41" s="32" t="n">
        <v>2.79</v>
      </c>
      <c r="I41" s="32" t="n">
        <v>5.58</v>
      </c>
      <c r="J41" s="32" t="n">
        <v>0</v>
      </c>
      <c r="K41" s="32" t="n">
        <v>-0.01</v>
      </c>
      <c r="L41" s="32" t="n">
        <v>0</v>
      </c>
      <c r="M41" s="6" t="s">
        <f>=I41+J41+K41+L41</f>
      </c>
      <c r="N41" s="32"/>
      <c r="O41" s="30"/>
    </row>
    <row collapsed="false" customFormat="false" customHeight="false" hidden="false" ht="12.1" outlineLevel="0" r="42">
      <c r="A42" s="29" t="n">
        <v>44452.737164352</v>
      </c>
      <c r="B42" s="30" t="s">
        <v>119</v>
      </c>
      <c r="C42" s="30" t="s">
        <v>149</v>
      </c>
      <c r="D42" s="30" t="s">
        <v>120</v>
      </c>
      <c r="E42" s="30" t="s">
        <v>18</v>
      </c>
      <c r="F42" s="30" t="s">
        <v>20</v>
      </c>
      <c r="G42" s="31" t="n">
        <v>-3</v>
      </c>
      <c r="H42" s="32" t="n">
        <v>2.79</v>
      </c>
      <c r="I42" s="32" t="n">
        <v>8.37</v>
      </c>
      <c r="J42" s="32" t="n">
        <v>0</v>
      </c>
      <c r="K42" s="32" t="n">
        <v>-0.01</v>
      </c>
      <c r="L42" s="32" t="n">
        <v>0</v>
      </c>
      <c r="M42" s="6" t="s">
        <f>=I42+J42+K42+L42</f>
      </c>
      <c r="N42" s="32"/>
      <c r="O42" s="30"/>
    </row>
    <row collapsed="false" customFormat="false" customHeight="false" hidden="false" ht="12.1" outlineLevel="0" r="43">
      <c r="A43" s="29" t="n">
        <v>44452.737164352</v>
      </c>
      <c r="B43" s="30" t="s">
        <v>119</v>
      </c>
      <c r="C43" s="30" t="s">
        <v>149</v>
      </c>
      <c r="D43" s="30" t="s">
        <v>120</v>
      </c>
      <c r="E43" s="30" t="s">
        <v>18</v>
      </c>
      <c r="F43" s="30" t="s">
        <v>20</v>
      </c>
      <c r="G43" s="31" t="n">
        <v>-5</v>
      </c>
      <c r="H43" s="32" t="n">
        <v>2.79</v>
      </c>
      <c r="I43" s="32" t="n">
        <v>13.95</v>
      </c>
      <c r="J43" s="32" t="n">
        <v>0</v>
      </c>
      <c r="K43" s="32" t="n">
        <v>-0.02</v>
      </c>
      <c r="L43" s="32" t="n">
        <v>0</v>
      </c>
      <c r="M43" s="6" t="s">
        <f>=I43+J43+K43+L43</f>
      </c>
      <c r="N43" s="32"/>
      <c r="O43" s="30"/>
    </row>
    <row collapsed="false" customFormat="false" customHeight="false" hidden="false" ht="12.1" outlineLevel="0" r="44">
      <c r="A44" s="29" t="n">
        <v>44452.737164352</v>
      </c>
      <c r="B44" s="30" t="s">
        <v>119</v>
      </c>
      <c r="C44" s="30" t="s">
        <v>149</v>
      </c>
      <c r="D44" s="30" t="s">
        <v>120</v>
      </c>
      <c r="E44" s="30" t="s">
        <v>18</v>
      </c>
      <c r="F44" s="30" t="s">
        <v>20</v>
      </c>
      <c r="G44" s="31" t="n">
        <v>-13</v>
      </c>
      <c r="H44" s="32" t="n">
        <v>2.79</v>
      </c>
      <c r="I44" s="32" t="n">
        <v>36.27</v>
      </c>
      <c r="J44" s="32" t="n">
        <v>0</v>
      </c>
      <c r="K44" s="32" t="n">
        <v>-0.03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44452.737164352</v>
      </c>
      <c r="B45" s="30" t="s">
        <v>119</v>
      </c>
      <c r="C45" s="30" t="s">
        <v>149</v>
      </c>
      <c r="D45" s="30" t="s">
        <v>120</v>
      </c>
      <c r="E45" s="30" t="s">
        <v>18</v>
      </c>
      <c r="F45" s="30" t="s">
        <v>20</v>
      </c>
      <c r="G45" s="31" t="n">
        <v>-25</v>
      </c>
      <c r="H45" s="32" t="n">
        <v>2.79</v>
      </c>
      <c r="I45" s="32" t="n">
        <v>69.75</v>
      </c>
      <c r="J45" s="32" t="n">
        <v>0</v>
      </c>
      <c r="K45" s="32" t="n">
        <v>-0.04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44452.757916667</v>
      </c>
      <c r="B46" s="2" t="s">
        <v>119</v>
      </c>
      <c r="C46" s="2" t="s">
        <v>149</v>
      </c>
      <c r="D46" s="2" t="s">
        <v>114</v>
      </c>
      <c r="E46" s="2" t="s">
        <v>18</v>
      </c>
      <c r="F46" s="2" t="s">
        <v>20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9" t="n">
        <v>44452.761886574</v>
      </c>
      <c r="B47" s="30" t="s">
        <v>119</v>
      </c>
      <c r="C47" s="30" t="s">
        <v>149</v>
      </c>
      <c r="D47" s="30" t="s">
        <v>120</v>
      </c>
      <c r="E47" s="30" t="s">
        <v>18</v>
      </c>
      <c r="F47" s="30" t="s">
        <v>20</v>
      </c>
      <c r="G47" s="31" t="n">
        <v>-1</v>
      </c>
      <c r="H47" s="32" t="n">
        <v>2.85</v>
      </c>
      <c r="I47" s="32" t="n">
        <v>2.85</v>
      </c>
      <c r="J47" s="32" t="n">
        <v>0</v>
      </c>
      <c r="K47" s="32" t="n">
        <v>-0.01</v>
      </c>
      <c r="L47" s="32" t="n">
        <v>0</v>
      </c>
      <c r="M47" s="6" t="s">
        <f>=I47+J47+K47+L47</f>
      </c>
      <c r="N47" s="32"/>
      <c r="O47" s="30"/>
    </row>
    <row collapsed="false" customFormat="false" customHeight="false" hidden="false" ht="12.1" outlineLevel="0" r="48">
      <c r="A48" s="37" t="n">
        <v>44462</v>
      </c>
      <c r="B48" s="38" t="s">
        <v>152</v>
      </c>
      <c r="C48" s="38" t="s">
        <v>70</v>
      </c>
      <c r="D48" s="38" t="s">
        <v>152</v>
      </c>
      <c r="E48" s="38" t="s">
        <v>152</v>
      </c>
      <c r="F48" s="38" t="s">
        <v>24</v>
      </c>
      <c r="G48" s="39" t="n">
        <v>1</v>
      </c>
      <c r="H48" s="40" t="n">
        <v>-30000</v>
      </c>
      <c r="I48" s="40" t="n">
        <v>-30000</v>
      </c>
      <c r="J48" s="40" t="n">
        <v>0</v>
      </c>
      <c r="K48" s="40" t="n">
        <v>0</v>
      </c>
      <c r="L48" s="40" t="n">
        <v>0</v>
      </c>
      <c r="M48" s="40"/>
      <c r="N48" s="6" t="s">
        <f>=I48+J48+K48+L48</f>
      </c>
      <c r="O48" s="38"/>
    </row>
    <row collapsed="false" customFormat="false" customHeight="false" hidden="false" ht="12.1" outlineLevel="0" r="49">
      <c r="A49" s="21" t="n">
        <v>44462</v>
      </c>
      <c r="B49" s="22" t="s">
        <v>138</v>
      </c>
      <c r="C49" s="22" t="s">
        <v>71</v>
      </c>
      <c r="D49" s="22" t="s">
        <v>138</v>
      </c>
      <c r="E49" s="22" t="s">
        <v>138</v>
      </c>
      <c r="F49" s="22" t="s">
        <v>24</v>
      </c>
      <c r="G49" s="23" t="n">
        <v>1</v>
      </c>
      <c r="H49" s="24" t="n">
        <v>30000</v>
      </c>
      <c r="I49" s="24" t="n">
        <v>30000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44463.706701389</v>
      </c>
      <c r="B50" s="2" t="s">
        <v>32</v>
      </c>
      <c r="C50" s="2" t="s">
        <v>33</v>
      </c>
      <c r="D50" s="2" t="s">
        <v>114</v>
      </c>
      <c r="E50" s="2" t="s">
        <v>18</v>
      </c>
      <c r="F50" s="2" t="s">
        <v>20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44463.706701389</v>
      </c>
      <c r="B51" s="2" t="s">
        <v>32</v>
      </c>
      <c r="C51" s="2" t="s">
        <v>33</v>
      </c>
      <c r="D51" s="2" t="s">
        <v>114</v>
      </c>
      <c r="E51" s="2" t="s">
        <v>18</v>
      </c>
      <c r="F51" s="2" t="s">
        <v>20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33" t="n">
        <v>44466</v>
      </c>
      <c r="B52" s="34" t="s">
        <v>153</v>
      </c>
      <c r="C52" s="34" t="s">
        <v>154</v>
      </c>
      <c r="D52" s="34" t="s">
        <v>153</v>
      </c>
      <c r="E52" s="34" t="s">
        <v>153</v>
      </c>
      <c r="F52" s="34" t="s">
        <v>24</v>
      </c>
      <c r="G52" s="35" t="n">
        <v>1</v>
      </c>
      <c r="H52" s="36" t="n">
        <v>-2</v>
      </c>
      <c r="I52" s="36" t="n">
        <v>-2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4"/>
    </row>
    <row collapsed="false" customFormat="false" customHeight="false" hidden="false" ht="12.1" outlineLevel="0" r="53">
      <c r="A53" s="33" t="n">
        <v>44466</v>
      </c>
      <c r="B53" s="34" t="s">
        <v>153</v>
      </c>
      <c r="C53" s="34" t="s">
        <v>155</v>
      </c>
      <c r="D53" s="34" t="s">
        <v>153</v>
      </c>
      <c r="E53" s="34" t="s">
        <v>153</v>
      </c>
      <c r="F53" s="34" t="s">
        <v>24</v>
      </c>
      <c r="G53" s="35" t="n">
        <v>1</v>
      </c>
      <c r="H53" s="36" t="n">
        <v>-1.13</v>
      </c>
      <c r="I53" s="36" t="n">
        <v>-1.13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44466</v>
      </c>
      <c r="B54" s="22" t="s">
        <v>138</v>
      </c>
      <c r="C54" s="22" t="s">
        <v>72</v>
      </c>
      <c r="D54" s="22" t="s">
        <v>138</v>
      </c>
      <c r="E54" s="22" t="s">
        <v>138</v>
      </c>
      <c r="F54" s="22" t="s">
        <v>24</v>
      </c>
      <c r="G54" s="23" t="n">
        <v>1</v>
      </c>
      <c r="H54" s="24" t="n">
        <v>10</v>
      </c>
      <c r="I54" s="24" t="n">
        <v>10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44467</v>
      </c>
      <c r="B55" s="22" t="s">
        <v>138</v>
      </c>
      <c r="C55" s="22" t="s">
        <v>72</v>
      </c>
      <c r="D55" s="22" t="s">
        <v>138</v>
      </c>
      <c r="E55" s="22" t="s">
        <v>138</v>
      </c>
      <c r="F55" s="22" t="s">
        <v>24</v>
      </c>
      <c r="G55" s="23" t="n">
        <v>1</v>
      </c>
      <c r="H55" s="24" t="n">
        <v>29.17</v>
      </c>
      <c r="I55" s="24" t="n">
        <v>29.17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33" t="n">
        <v>44467</v>
      </c>
      <c r="B56" s="34" t="s">
        <v>153</v>
      </c>
      <c r="C56" s="34" t="s">
        <v>154</v>
      </c>
      <c r="D56" s="34" t="s">
        <v>153</v>
      </c>
      <c r="E56" s="34" t="s">
        <v>153</v>
      </c>
      <c r="F56" s="34" t="s">
        <v>24</v>
      </c>
      <c r="G56" s="35" t="n">
        <v>1</v>
      </c>
      <c r="H56" s="36" t="n">
        <v>-10</v>
      </c>
      <c r="I56" s="36" t="n">
        <v>-10</v>
      </c>
      <c r="J56" s="36" t="n">
        <v>0</v>
      </c>
      <c r="K56" s="36" t="n">
        <v>0</v>
      </c>
      <c r="L56" s="36" t="n">
        <v>0</v>
      </c>
      <c r="M56" s="36"/>
      <c r="N56" s="6" t="s">
        <f>=I56+J56+K56+L56</f>
      </c>
      <c r="O56" s="34"/>
    </row>
    <row collapsed="false" customFormat="false" customHeight="false" hidden="false" ht="12.1" outlineLevel="0" r="57">
      <c r="A57" s="33" t="n">
        <v>44467</v>
      </c>
      <c r="B57" s="34" t="s">
        <v>153</v>
      </c>
      <c r="C57" s="34" t="s">
        <v>155</v>
      </c>
      <c r="D57" s="34" t="s">
        <v>153</v>
      </c>
      <c r="E57" s="34" t="s">
        <v>153</v>
      </c>
      <c r="F57" s="34" t="s">
        <v>24</v>
      </c>
      <c r="G57" s="35" t="n">
        <v>1</v>
      </c>
      <c r="H57" s="36" t="n">
        <v>-12.7</v>
      </c>
      <c r="I57" s="36" t="n">
        <v>-12.7</v>
      </c>
      <c r="J57" s="36" t="n">
        <v>0</v>
      </c>
      <c r="K57" s="36" t="n">
        <v>0</v>
      </c>
      <c r="L57" s="36" t="n">
        <v>0</v>
      </c>
      <c r="M57" s="36"/>
      <c r="N57" s="6" t="s">
        <f>=I57+J57+K57+L57</f>
      </c>
      <c r="O57" s="34"/>
    </row>
    <row collapsed="false" customFormat="false" customHeight="false" hidden="false" ht="12.1" outlineLevel="0" r="58">
      <c r="A58" s="21" t="n">
        <v>44470</v>
      </c>
      <c r="B58" s="22" t="s">
        <v>138</v>
      </c>
      <c r="C58" s="22" t="s">
        <v>72</v>
      </c>
      <c r="D58" s="22" t="s">
        <v>138</v>
      </c>
      <c r="E58" s="22" t="s">
        <v>138</v>
      </c>
      <c r="F58" s="22" t="s">
        <v>24</v>
      </c>
      <c r="G58" s="23" t="n">
        <v>1</v>
      </c>
      <c r="H58" s="24" t="n">
        <v>174.42</v>
      </c>
      <c r="I58" s="24" t="n">
        <v>174.42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44470</v>
      </c>
      <c r="B59" s="34" t="s">
        <v>153</v>
      </c>
      <c r="C59" s="34" t="s">
        <v>154</v>
      </c>
      <c r="D59" s="34" t="s">
        <v>153</v>
      </c>
      <c r="E59" s="34" t="s">
        <v>153</v>
      </c>
      <c r="F59" s="34" t="s">
        <v>24</v>
      </c>
      <c r="G59" s="35" t="n">
        <v>1</v>
      </c>
      <c r="H59" s="36" t="n">
        <v>-6</v>
      </c>
      <c r="I59" s="36" t="n">
        <v>-6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33" t="n">
        <v>44470</v>
      </c>
      <c r="B60" s="34" t="s">
        <v>153</v>
      </c>
      <c r="C60" s="34" t="s">
        <v>155</v>
      </c>
      <c r="D60" s="34" t="s">
        <v>153</v>
      </c>
      <c r="E60" s="34" t="s">
        <v>153</v>
      </c>
      <c r="F60" s="34" t="s">
        <v>24</v>
      </c>
      <c r="G60" s="35" t="n">
        <v>1</v>
      </c>
      <c r="H60" s="36" t="n">
        <v>-7.56</v>
      </c>
      <c r="I60" s="36" t="n">
        <v>-7.56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37" t="n">
        <v>44473</v>
      </c>
      <c r="B61" s="38" t="s">
        <v>152</v>
      </c>
      <c r="C61" s="38" t="s">
        <v>70</v>
      </c>
      <c r="D61" s="38" t="s">
        <v>152</v>
      </c>
      <c r="E61" s="38" t="s">
        <v>152</v>
      </c>
      <c r="F61" s="38" t="s">
        <v>24</v>
      </c>
      <c r="G61" s="39" t="n">
        <v>1</v>
      </c>
      <c r="H61" s="40" t="n">
        <v>-9000</v>
      </c>
      <c r="I61" s="40" t="n">
        <v>-9000</v>
      </c>
      <c r="J61" s="40" t="n">
        <v>0</v>
      </c>
      <c r="K61" s="40" t="n">
        <v>0</v>
      </c>
      <c r="L61" s="40" t="n">
        <v>0</v>
      </c>
      <c r="M61" s="40"/>
      <c r="N61" s="6" t="s">
        <f>=I61+J61+K61+L61</f>
      </c>
      <c r="O61" s="38"/>
    </row>
    <row collapsed="false" customFormat="false" customHeight="false" hidden="false" ht="12.1" outlineLevel="0" r="62">
      <c r="A62" s="21" t="n">
        <v>44473</v>
      </c>
      <c r="B62" s="22" t="s">
        <v>138</v>
      </c>
      <c r="C62" s="22" t="s">
        <v>71</v>
      </c>
      <c r="D62" s="22" t="s">
        <v>138</v>
      </c>
      <c r="E62" s="22" t="s">
        <v>138</v>
      </c>
      <c r="F62" s="22" t="s">
        <v>24</v>
      </c>
      <c r="G62" s="23" t="n">
        <v>1</v>
      </c>
      <c r="H62" s="24" t="n">
        <v>9000</v>
      </c>
      <c r="I62" s="24" t="n">
        <v>9000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7" t="n">
        <v>44473</v>
      </c>
      <c r="B63" s="38" t="s">
        <v>152</v>
      </c>
      <c r="C63" s="38" t="s">
        <v>72</v>
      </c>
      <c r="D63" s="38" t="s">
        <v>152</v>
      </c>
      <c r="E63" s="38" t="s">
        <v>152</v>
      </c>
      <c r="F63" s="38" t="s">
        <v>24</v>
      </c>
      <c r="G63" s="39" t="n">
        <v>1</v>
      </c>
      <c r="H63" s="40" t="n">
        <v>-1931.63</v>
      </c>
      <c r="I63" s="40" t="n">
        <v>-1931.63</v>
      </c>
      <c r="J63" s="40" t="n">
        <v>0</v>
      </c>
      <c r="K63" s="40" t="n">
        <v>0</v>
      </c>
      <c r="L63" s="40" t="n">
        <v>0</v>
      </c>
      <c r="M63" s="40"/>
      <c r="N63" s="6" t="s">
        <f>=I63+J63+K63+L63</f>
      </c>
      <c r="O63" s="38"/>
    </row>
    <row collapsed="false" customFormat="false" customHeight="false" hidden="false" ht="12.1" outlineLevel="0" r="64">
      <c r="A64" s="33" t="n">
        <v>44473</v>
      </c>
      <c r="B64" s="34" t="s">
        <v>153</v>
      </c>
      <c r="C64" s="34" t="s">
        <v>154</v>
      </c>
      <c r="D64" s="34" t="s">
        <v>153</v>
      </c>
      <c r="E64" s="34" t="s">
        <v>153</v>
      </c>
      <c r="F64" s="34" t="s">
        <v>24</v>
      </c>
      <c r="G64" s="35" t="n">
        <v>1</v>
      </c>
      <c r="H64" s="36" t="n">
        <v>-126</v>
      </c>
      <c r="I64" s="36" t="n">
        <v>-126</v>
      </c>
      <c r="J64" s="36" t="n">
        <v>0</v>
      </c>
      <c r="K64" s="36" t="n">
        <v>0</v>
      </c>
      <c r="L64" s="36" t="n">
        <v>0</v>
      </c>
      <c r="M64" s="36"/>
      <c r="N64" s="6" t="s">
        <f>=I64+J64+K64+L64</f>
      </c>
      <c r="O64" s="34"/>
    </row>
    <row collapsed="false" customFormat="false" customHeight="false" hidden="false" ht="12.1" outlineLevel="0" r="65">
      <c r="A65" s="33" t="n">
        <v>44473</v>
      </c>
      <c r="B65" s="34" t="s">
        <v>153</v>
      </c>
      <c r="C65" s="34" t="s">
        <v>155</v>
      </c>
      <c r="D65" s="34" t="s">
        <v>153</v>
      </c>
      <c r="E65" s="34" t="s">
        <v>153</v>
      </c>
      <c r="F65" s="34" t="s">
        <v>24</v>
      </c>
      <c r="G65" s="35" t="n">
        <v>1</v>
      </c>
      <c r="H65" s="36" t="n">
        <v>-104.98</v>
      </c>
      <c r="I65" s="36" t="n">
        <v>-104.98</v>
      </c>
      <c r="J65" s="36" t="n">
        <v>0</v>
      </c>
      <c r="K65" s="36" t="n">
        <v>0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33" t="n">
        <v>44474</v>
      </c>
      <c r="B66" s="34" t="s">
        <v>153</v>
      </c>
      <c r="C66" s="34" t="s">
        <v>154</v>
      </c>
      <c r="D66" s="34" t="s">
        <v>153</v>
      </c>
      <c r="E66" s="34" t="s">
        <v>153</v>
      </c>
      <c r="F66" s="34" t="s">
        <v>24</v>
      </c>
      <c r="G66" s="35" t="n">
        <v>1</v>
      </c>
      <c r="H66" s="36" t="n">
        <v>-36</v>
      </c>
      <c r="I66" s="36" t="n">
        <v>-36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33" t="n">
        <v>44474</v>
      </c>
      <c r="B67" s="34" t="s">
        <v>153</v>
      </c>
      <c r="C67" s="34" t="s">
        <v>155</v>
      </c>
      <c r="D67" s="34" t="s">
        <v>153</v>
      </c>
      <c r="E67" s="34" t="s">
        <v>153</v>
      </c>
      <c r="F67" s="34" t="s">
        <v>24</v>
      </c>
      <c r="G67" s="35" t="n">
        <v>1</v>
      </c>
      <c r="H67" s="36" t="n">
        <v>-24.9</v>
      </c>
      <c r="I67" s="36" t="n">
        <v>-24.9</v>
      </c>
      <c r="J67" s="36" t="n">
        <v>0</v>
      </c>
      <c r="K67" s="36" t="n">
        <v>0</v>
      </c>
      <c r="L67" s="36" t="n">
        <v>0</v>
      </c>
      <c r="M67" s="36"/>
      <c r="N67" s="6" t="s">
        <f>=I67+J67+K67+L67</f>
      </c>
      <c r="O67" s="34"/>
    </row>
    <row collapsed="false" customFormat="false" customHeight="false" hidden="false" ht="12.1" outlineLevel="0" r="68">
      <c r="A68" s="37" t="n">
        <v>44474</v>
      </c>
      <c r="B68" s="38" t="s">
        <v>152</v>
      </c>
      <c r="C68" s="38" t="s">
        <v>72</v>
      </c>
      <c r="D68" s="38" t="s">
        <v>152</v>
      </c>
      <c r="E68" s="38" t="s">
        <v>152</v>
      </c>
      <c r="F68" s="38" t="s">
        <v>24</v>
      </c>
      <c r="G68" s="39" t="n">
        <v>1</v>
      </c>
      <c r="H68" s="40" t="n">
        <v>-1093.03</v>
      </c>
      <c r="I68" s="40" t="n">
        <v>-1093.03</v>
      </c>
      <c r="J68" s="40" t="n">
        <v>0</v>
      </c>
      <c r="K68" s="40" t="n">
        <v>0</v>
      </c>
      <c r="L68" s="40" t="n">
        <v>0</v>
      </c>
      <c r="M68" s="40"/>
      <c r="N68" s="6" t="s">
        <f>=I68+J68+K68+L68</f>
      </c>
      <c r="O68" s="38"/>
    </row>
    <row collapsed="false" customFormat="false" customHeight="false" hidden="false" ht="12.1" outlineLevel="0" r="69">
      <c r="A69" s="29" t="n">
        <v>45810.999988426</v>
      </c>
      <c r="B69" s="30" t="s">
        <v>141</v>
      </c>
      <c r="C69" s="30" t="s">
        <v>156</v>
      </c>
      <c r="D69" s="30" t="s">
        <v>128</v>
      </c>
      <c r="E69" s="30" t="s">
        <v>143</v>
      </c>
      <c r="F69" s="30" t="s">
        <v>20</v>
      </c>
      <c r="G69" s="31" t="n">
        <v>1000</v>
      </c>
      <c r="H69" s="32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157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3</v>
      </c>
      <c r="G1" s="42" t="s">
        <v>160</v>
      </c>
      <c r="H1" s="42" t="s">
        <v>161</v>
      </c>
      <c r="I1" s="42" t="s">
        <v>162</v>
      </c>
      <c r="J1" s="42" t="s">
        <v>163</v>
      </c>
      <c r="K1" s="42" t="s">
        <v>164</v>
      </c>
      <c r="L1" s="42" t="s">
        <v>165</v>
      </c>
      <c r="M1" s="42" t="s">
        <v>166</v>
      </c>
      <c r="N1" s="42" t="s">
        <v>167</v>
      </c>
    </row>
    <row collapsed="false" customFormat="false" customHeight="false" hidden="false" ht="12.1" outlineLevel="0" r="2">
      <c r="A2" s="41" t="n">
        <v>44385</v>
      </c>
      <c r="B2" s="2" t="s">
        <v>168</v>
      </c>
      <c r="C2" s="2" t="s">
        <v>22</v>
      </c>
      <c r="D2" s="2" t="s">
        <v>23</v>
      </c>
      <c r="E2" s="7" t="n">
        <v>100</v>
      </c>
      <c r="F2" s="2" t="s">
        <v>24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1" t="n">
        <v>44391</v>
      </c>
      <c r="B3" s="2" t="s">
        <v>168</v>
      </c>
      <c r="C3" s="2" t="s">
        <v>26</v>
      </c>
      <c r="D3" s="2" t="s">
        <v>27</v>
      </c>
      <c r="E3" s="7" t="n">
        <v>2</v>
      </c>
      <c r="F3" s="2" t="s">
        <v>20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1" t="n">
        <v>44477</v>
      </c>
      <c r="B4" s="2" t="s">
        <v>168</v>
      </c>
      <c r="C4" s="2" t="s">
        <v>17</v>
      </c>
      <c r="D4" s="2" t="s">
        <v>19</v>
      </c>
      <c r="E4" s="7" t="n">
        <v>15</v>
      </c>
      <c r="F4" s="2" t="s">
        <v>20</v>
      </c>
      <c r="G4" s="6" t="n">
        <v>37.5884</v>
      </c>
      <c r="H4" s="6" t="n">
        <v>26.57</v>
      </c>
      <c r="I4" s="6" t="n">
        <v>2051.36</v>
      </c>
      <c r="J4" s="6" t="n">
        <v>0.78</v>
      </c>
      <c r="K4" s="6" t="n">
        <v>563.8261</v>
      </c>
      <c r="L4" s="6" t="n">
        <v>507.44</v>
      </c>
      <c r="M4" s="6" t="n">
        <v>1.65</v>
      </c>
      <c r="N4" s="6" t="n">
        <v>1.76</v>
      </c>
    </row>
    <row collapsed="false" customFormat="false" customHeight="false" hidden="false" ht="12.1" outlineLevel="0" r="5">
      <c r="A5" s="41" t="n">
        <v>44481</v>
      </c>
      <c r="B5" s="2" t="s">
        <v>168</v>
      </c>
      <c r="C5" s="2" t="s">
        <v>22</v>
      </c>
      <c r="D5" s="2" t="s">
        <v>23</v>
      </c>
      <c r="E5" s="7" t="n">
        <v>100</v>
      </c>
      <c r="F5" s="2" t="s">
        <v>24</v>
      </c>
      <c r="G5" s="6" t="n">
        <v>10.55</v>
      </c>
      <c r="H5" s="6" t="n">
        <v>318.05</v>
      </c>
      <c r="I5" s="6" t="n">
        <v>321.89</v>
      </c>
      <c r="J5" s="6" t="n">
        <v>137</v>
      </c>
      <c r="K5" s="6" t="n">
        <v>1055</v>
      </c>
      <c r="L5" s="6" t="n">
        <v>918</v>
      </c>
      <c r="M5" s="6" t="n">
        <v>2.85</v>
      </c>
      <c r="N5" s="6" t="n">
        <v>2.89</v>
      </c>
    </row>
    <row collapsed="false" customFormat="false" customHeight="false" hidden="false" ht="12.1" outlineLevel="0" r="6">
      <c r="A6" s="41" t="n">
        <v>44483</v>
      </c>
      <c r="B6" s="2" t="s">
        <v>168</v>
      </c>
      <c r="C6" s="2" t="s">
        <v>26</v>
      </c>
      <c r="D6" s="2" t="s">
        <v>27</v>
      </c>
      <c r="E6" s="7" t="n">
        <v>2</v>
      </c>
      <c r="F6" s="2" t="s">
        <v>20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1" t="n">
        <v>44568</v>
      </c>
      <c r="B7" s="2" t="s">
        <v>168</v>
      </c>
      <c r="C7" s="2" t="s">
        <v>17</v>
      </c>
      <c r="D7" s="2" t="s">
        <v>19</v>
      </c>
      <c r="E7" s="7" t="n">
        <v>15</v>
      </c>
      <c r="F7" s="2" t="s">
        <v>20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1" t="n">
        <v>44574</v>
      </c>
      <c r="B8" s="2" t="s">
        <v>168</v>
      </c>
      <c r="C8" s="2" t="s">
        <v>26</v>
      </c>
      <c r="D8" s="2" t="s">
        <v>27</v>
      </c>
      <c r="E8" s="7" t="n">
        <v>2</v>
      </c>
      <c r="F8" s="2" t="s">
        <v>20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1" t="n">
        <v>44664</v>
      </c>
      <c r="B9" s="2" t="s">
        <v>168</v>
      </c>
      <c r="C9" s="2" t="s">
        <v>26</v>
      </c>
      <c r="D9" s="2" t="s">
        <v>27</v>
      </c>
      <c r="E9" s="7" t="n">
        <v>2</v>
      </c>
      <c r="F9" s="2" t="s">
        <v>20</v>
      </c>
      <c r="G9" s="6" t="n">
        <v>37.4249</v>
      </c>
      <c r="H9" s="6" t="n">
        <v>118.39</v>
      </c>
      <c r="I9" s="6" t="n">
        <v>8005.4</v>
      </c>
      <c r="J9" s="6" t="n">
        <v>0.09</v>
      </c>
      <c r="K9" s="6" t="n">
        <v>74.8498</v>
      </c>
      <c r="L9" s="6" t="n">
        <v>67.68</v>
      </c>
      <c r="M9" s="6" t="n">
        <v>0.42</v>
      </c>
      <c r="N9" s="6" t="n">
        <v>0.36</v>
      </c>
    </row>
    <row collapsed="false" customFormat="false" customHeight="false" hidden="false" ht="12.1" outlineLevel="0" r="10">
      <c r="A10" s="41" t="n">
        <v>44664</v>
      </c>
      <c r="B10" s="2" t="s">
        <v>168</v>
      </c>
      <c r="C10" s="2" t="s">
        <v>17</v>
      </c>
      <c r="D10" s="2" t="s">
        <v>19</v>
      </c>
      <c r="E10" s="7" t="n">
        <v>15</v>
      </c>
      <c r="F10" s="2" t="s">
        <v>20</v>
      </c>
      <c r="G10" s="6" t="n">
        <v>22.0966</v>
      </c>
      <c r="H10" s="6" t="n">
        <v>19.56</v>
      </c>
      <c r="I10" s="6" t="n">
        <v>2051.36</v>
      </c>
      <c r="J10" s="6" t="n">
        <v>0.42</v>
      </c>
      <c r="K10" s="6" t="n">
        <v>331.4491</v>
      </c>
      <c r="L10" s="6" t="n">
        <v>298.01</v>
      </c>
      <c r="M10" s="6" t="n">
        <v>0.97</v>
      </c>
      <c r="N10" s="6" t="n">
        <v>1.28</v>
      </c>
    </row>
    <row collapsed="false" customFormat="false" customHeight="false" hidden="false" ht="12.1" outlineLevel="0" r="11">
      <c r="A11" s="41" t="n">
        <v>44750</v>
      </c>
      <c r="B11" s="2" t="s">
        <v>168</v>
      </c>
      <c r="C11" s="2" t="s">
        <v>17</v>
      </c>
      <c r="D11" s="2" t="s">
        <v>19</v>
      </c>
      <c r="E11" s="7" t="n">
        <v>15</v>
      </c>
      <c r="F11" s="2" t="s">
        <v>20</v>
      </c>
      <c r="G11" s="6" t="n">
        <v>17.5537</v>
      </c>
      <c r="H11" s="6" t="n">
        <v>21.15</v>
      </c>
      <c r="I11" s="6" t="n">
        <v>2051.36</v>
      </c>
      <c r="J11" s="6" t="n">
        <v>0.42</v>
      </c>
      <c r="K11" s="6" t="n">
        <v>263.3051</v>
      </c>
      <c r="L11" s="6" t="n">
        <v>236.79</v>
      </c>
      <c r="M11" s="6" t="n">
        <v>0.77</v>
      </c>
      <c r="N11" s="6" t="n">
        <v>1.18</v>
      </c>
    </row>
    <row collapsed="false" customFormat="false" customHeight="false" hidden="false" ht="12.1" outlineLevel="0" r="12">
      <c r="A12" s="41" t="n">
        <v>44754</v>
      </c>
      <c r="B12" s="2" t="s">
        <v>168</v>
      </c>
      <c r="C12" s="2" t="s">
        <v>22</v>
      </c>
      <c r="D12" s="2" t="s">
        <v>23</v>
      </c>
      <c r="E12" s="7" t="n">
        <v>100</v>
      </c>
      <c r="F12" s="2" t="s">
        <v>24</v>
      </c>
      <c r="G12" s="6" t="n">
        <v>33.85</v>
      </c>
      <c r="H12" s="6" t="n">
        <v>236.85</v>
      </c>
      <c r="I12" s="6" t="n">
        <v>321.89</v>
      </c>
      <c r="J12" s="6" t="n">
        <v>440</v>
      </c>
      <c r="K12" s="6" t="n">
        <v>3385</v>
      </c>
      <c r="L12" s="6" t="n">
        <v>2945</v>
      </c>
      <c r="M12" s="6" t="n">
        <v>9.15</v>
      </c>
      <c r="N12" s="6" t="n">
        <v>12.43</v>
      </c>
    </row>
    <row collapsed="false" customFormat="false" customHeight="false" hidden="false" ht="12.1" outlineLevel="0" r="13">
      <c r="A13" s="41" t="n">
        <v>44756</v>
      </c>
      <c r="B13" s="2" t="s">
        <v>168</v>
      </c>
      <c r="C13" s="2" t="s">
        <v>26</v>
      </c>
      <c r="D13" s="2" t="s">
        <v>27</v>
      </c>
      <c r="E13" s="7" t="n">
        <v>2</v>
      </c>
      <c r="F13" s="2" t="s">
        <v>20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1" t="n">
        <v>44840</v>
      </c>
      <c r="B14" s="2" t="s">
        <v>168</v>
      </c>
      <c r="C14" s="2" t="s">
        <v>17</v>
      </c>
      <c r="D14" s="2" t="s">
        <v>19</v>
      </c>
      <c r="E14" s="7" t="n">
        <v>15</v>
      </c>
      <c r="F14" s="2" t="s">
        <v>20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1" t="n">
        <v>44847</v>
      </c>
      <c r="B15" s="2" t="s">
        <v>168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1" t="n">
        <v>44935</v>
      </c>
      <c r="B16" s="2" t="s">
        <v>168</v>
      </c>
      <c r="C16" s="2" t="s">
        <v>17</v>
      </c>
      <c r="D16" s="2" t="s">
        <v>19</v>
      </c>
      <c r="E16" s="7" t="n">
        <v>15</v>
      </c>
      <c r="F16" s="2" t="s">
        <v>20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1" t="n">
        <v>44938</v>
      </c>
      <c r="B17" s="2" t="s">
        <v>168</v>
      </c>
      <c r="C17" s="2" t="s">
        <v>26</v>
      </c>
      <c r="D17" s="2" t="s">
        <v>27</v>
      </c>
      <c r="E17" s="7" t="n">
        <v>2</v>
      </c>
      <c r="F17" s="2" t="s">
        <v>20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1" t="n">
        <v>45022</v>
      </c>
      <c r="B18" s="2" t="s">
        <v>168</v>
      </c>
      <c r="C18" s="2" t="s">
        <v>17</v>
      </c>
      <c r="D18" s="2" t="s">
        <v>19</v>
      </c>
      <c r="E18" s="7" t="n">
        <v>15</v>
      </c>
      <c r="F18" s="2" t="s">
        <v>20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1" t="n">
        <v>45029</v>
      </c>
      <c r="B19" s="2" t="s">
        <v>168</v>
      </c>
      <c r="C19" s="2" t="s">
        <v>26</v>
      </c>
      <c r="D19" s="2" t="s">
        <v>27</v>
      </c>
      <c r="E19" s="7" t="n">
        <v>2</v>
      </c>
      <c r="F19" s="2" t="s">
        <v>20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1" t="n">
        <v>45106</v>
      </c>
      <c r="B20" s="2" t="s">
        <v>168</v>
      </c>
      <c r="C20" s="2" t="s">
        <v>22</v>
      </c>
      <c r="D20" s="2" t="s">
        <v>23</v>
      </c>
      <c r="E20" s="7" t="n">
        <v>100</v>
      </c>
      <c r="F20" s="2" t="s">
        <v>24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1" t="n">
        <v>45114</v>
      </c>
      <c r="B21" s="2" t="s">
        <v>168</v>
      </c>
      <c r="C21" s="2" t="s">
        <v>17</v>
      </c>
      <c r="D21" s="2" t="s">
        <v>19</v>
      </c>
      <c r="E21" s="7" t="n">
        <v>15</v>
      </c>
      <c r="F21" s="2" t="s">
        <v>20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1" t="n">
        <v>45120</v>
      </c>
      <c r="B22" s="2" t="s">
        <v>168</v>
      </c>
      <c r="C22" s="2" t="s">
        <v>26</v>
      </c>
      <c r="D22" s="2" t="s">
        <v>27</v>
      </c>
      <c r="E22" s="7" t="n">
        <v>2</v>
      </c>
      <c r="F22" s="2" t="s">
        <v>20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1" t="n">
        <v>45205</v>
      </c>
      <c r="B23" s="2" t="s">
        <v>168</v>
      </c>
      <c r="C23" s="2" t="s">
        <v>17</v>
      </c>
      <c r="D23" s="2" t="s">
        <v>19</v>
      </c>
      <c r="E23" s="7" t="n">
        <v>15</v>
      </c>
      <c r="F23" s="2" t="s">
        <v>20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1" t="n">
        <v>45211</v>
      </c>
      <c r="B24" s="2" t="s">
        <v>168</v>
      </c>
      <c r="C24" s="2" t="s">
        <v>26</v>
      </c>
      <c r="D24" s="2" t="s">
        <v>27</v>
      </c>
      <c r="E24" s="7" t="n">
        <v>2</v>
      </c>
      <c r="F24" s="2" t="s">
        <v>20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1" t="n">
        <v>45280</v>
      </c>
      <c r="B25" s="2" t="s">
        <v>168</v>
      </c>
      <c r="C25" s="2" t="s">
        <v>29</v>
      </c>
      <c r="D25" s="2" t="s">
        <v>30</v>
      </c>
      <c r="E25" s="7" t="n">
        <v>1</v>
      </c>
      <c r="F25" s="2" t="s">
        <v>20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1" t="n">
        <v>45300</v>
      </c>
      <c r="B26" s="2" t="s">
        <v>168</v>
      </c>
      <c r="C26" s="2" t="s">
        <v>17</v>
      </c>
      <c r="D26" s="2" t="s">
        <v>19</v>
      </c>
      <c r="E26" s="7" t="n">
        <v>15</v>
      </c>
      <c r="F26" s="2" t="s">
        <v>20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1" t="n">
        <v>45302</v>
      </c>
      <c r="B27" s="2" t="s">
        <v>168</v>
      </c>
      <c r="C27" s="2" t="s">
        <v>26</v>
      </c>
      <c r="D27" s="2" t="s">
        <v>27</v>
      </c>
      <c r="E27" s="7" t="n">
        <v>2</v>
      </c>
      <c r="F27" s="2" t="s">
        <v>20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1" t="n">
        <v>45391</v>
      </c>
      <c r="B28" s="2" t="s">
        <v>168</v>
      </c>
      <c r="C28" s="2" t="s">
        <v>17</v>
      </c>
      <c r="D28" s="2" t="s">
        <v>19</v>
      </c>
      <c r="E28" s="7" t="n">
        <v>15</v>
      </c>
      <c r="F28" s="2" t="s">
        <v>20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1" t="n">
        <v>45394</v>
      </c>
      <c r="B29" s="2" t="s">
        <v>168</v>
      </c>
      <c r="C29" s="2" t="s">
        <v>26</v>
      </c>
      <c r="D29" s="2" t="s">
        <v>27</v>
      </c>
      <c r="E29" s="7" t="n">
        <v>2</v>
      </c>
      <c r="F29" s="2" t="s">
        <v>20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1" t="n">
        <v>45456</v>
      </c>
      <c r="B30" s="2" t="s">
        <v>168</v>
      </c>
      <c r="C30" s="2" t="s">
        <v>29</v>
      </c>
      <c r="D30" s="2" t="s">
        <v>30</v>
      </c>
      <c r="E30" s="7" t="n">
        <v>1</v>
      </c>
      <c r="F30" s="2" t="s">
        <v>20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1" t="n">
        <v>45483</v>
      </c>
      <c r="B31" s="2" t="s">
        <v>168</v>
      </c>
      <c r="C31" s="2" t="s">
        <v>17</v>
      </c>
      <c r="D31" s="2" t="s">
        <v>19</v>
      </c>
      <c r="E31" s="7" t="n">
        <v>15</v>
      </c>
      <c r="F31" s="2" t="s">
        <v>20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1" t="n">
        <v>45489</v>
      </c>
      <c r="B32" s="2" t="s">
        <v>168</v>
      </c>
      <c r="C32" s="2" t="s">
        <v>22</v>
      </c>
      <c r="D32" s="2" t="s">
        <v>23</v>
      </c>
      <c r="E32" s="7" t="n">
        <v>100</v>
      </c>
      <c r="F32" s="2" t="s">
        <v>24</v>
      </c>
      <c r="G32" s="6" t="n">
        <v>35</v>
      </c>
      <c r="H32" s="6" t="n">
        <v>220.85</v>
      </c>
      <c r="I32" s="6" t="n">
        <v>321.89</v>
      </c>
      <c r="J32" s="6" t="n">
        <v>455</v>
      </c>
      <c r="K32" s="6" t="n">
        <v>3500</v>
      </c>
      <c r="L32" s="6" t="n">
        <v>3045</v>
      </c>
      <c r="M32" s="6" t="n">
        <v>9.46</v>
      </c>
      <c r="N32" s="6" t="n">
        <v>13.79</v>
      </c>
    </row>
    <row collapsed="false" customFormat="false" customHeight="false" hidden="false" ht="12.1" outlineLevel="0" r="33">
      <c r="A33" s="41" t="n">
        <v>45488</v>
      </c>
      <c r="B33" s="2" t="s">
        <v>168</v>
      </c>
      <c r="C33" s="2" t="s">
        <v>26</v>
      </c>
      <c r="D33" s="2" t="s">
        <v>27</v>
      </c>
      <c r="E33" s="7" t="n">
        <v>2</v>
      </c>
      <c r="F33" s="2" t="s">
        <v>20</v>
      </c>
      <c r="G33" s="6" t="n">
        <v>48.2585</v>
      </c>
      <c r="H33" s="6" t="n">
        <v>104.22</v>
      </c>
      <c r="I33" s="6" t="n">
        <v>8005.4</v>
      </c>
      <c r="J33" s="6" t="n">
        <v>0.11</v>
      </c>
      <c r="K33" s="6" t="n">
        <v>96.517</v>
      </c>
      <c r="L33" s="6" t="n">
        <v>86.87</v>
      </c>
      <c r="M33" s="6" t="n">
        <v>0.54</v>
      </c>
      <c r="N33" s="6" t="n">
        <v>0.47</v>
      </c>
    </row>
    <row collapsed="false" customFormat="false" customHeight="false" hidden="false" ht="12.1" outlineLevel="0" r="34">
      <c r="A34" s="41" t="n">
        <v>45575</v>
      </c>
      <c r="B34" s="2" t="s">
        <v>168</v>
      </c>
      <c r="C34" s="2" t="s">
        <v>17</v>
      </c>
      <c r="D34" s="2" t="s">
        <v>19</v>
      </c>
      <c r="E34" s="7" t="n">
        <v>15</v>
      </c>
      <c r="F34" s="2" t="s">
        <v>20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1" t="n">
        <v>45580</v>
      </c>
      <c r="B35" s="2" t="s">
        <v>168</v>
      </c>
      <c r="C35" s="2" t="s">
        <v>26</v>
      </c>
      <c r="D35" s="2" t="s">
        <v>27</v>
      </c>
      <c r="E35" s="7" t="n">
        <v>2</v>
      </c>
      <c r="F35" s="2" t="s">
        <v>20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1" t="n">
        <v>45667</v>
      </c>
      <c r="B36" s="2" t="s">
        <v>168</v>
      </c>
      <c r="C36" s="2" t="s">
        <v>17</v>
      </c>
      <c r="D36" s="2" t="s">
        <v>19</v>
      </c>
      <c r="E36" s="7" t="n">
        <v>15</v>
      </c>
      <c r="F36" s="2" t="s">
        <v>20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1" t="n">
        <v>45672</v>
      </c>
      <c r="B37" s="2" t="s">
        <v>168</v>
      </c>
      <c r="C37" s="2" t="s">
        <v>26</v>
      </c>
      <c r="D37" s="2" t="s">
        <v>27</v>
      </c>
      <c r="E37" s="7" t="n">
        <v>2</v>
      </c>
      <c r="F37" s="2" t="s">
        <v>20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  <row collapsed="false" customFormat="false" customHeight="false" hidden="false" ht="12.1" outlineLevel="0" r="38">
      <c r="A38" s="41" t="n">
        <v>45757</v>
      </c>
      <c r="B38" s="2" t="s">
        <v>168</v>
      </c>
      <c r="C38" s="2" t="s">
        <v>17</v>
      </c>
      <c r="D38" s="2" t="s">
        <v>19</v>
      </c>
      <c r="E38" s="7" t="n">
        <v>15</v>
      </c>
      <c r="F38" s="2" t="s">
        <v>20</v>
      </c>
      <c r="G38" s="6" t="n">
        <v>23.9337</v>
      </c>
      <c r="H38" s="6" t="n">
        <v>26.47</v>
      </c>
      <c r="I38" s="6" t="n">
        <v>2051.36</v>
      </c>
      <c r="J38" s="6" t="n">
        <v>0.42</v>
      </c>
      <c r="K38" s="6" t="n">
        <v>359.0049</v>
      </c>
      <c r="L38" s="6" t="n">
        <v>322.85</v>
      </c>
      <c r="M38" s="6" t="n">
        <v>1.05</v>
      </c>
      <c r="N38" s="6" t="n">
        <v>0.94</v>
      </c>
    </row>
    <row collapsed="false" customFormat="false" customHeight="false" hidden="false" ht="12.1" outlineLevel="0" r="39">
      <c r="A39" s="41" t="n">
        <v>45762</v>
      </c>
      <c r="B39" s="2" t="s">
        <v>168</v>
      </c>
      <c r="C39" s="2" t="s">
        <v>26</v>
      </c>
      <c r="D39" s="2" t="s">
        <v>27</v>
      </c>
      <c r="E39" s="7" t="n">
        <v>2</v>
      </c>
      <c r="F39" s="2" t="s">
        <v>20</v>
      </c>
      <c r="G39" s="6" t="n">
        <v>48.8326</v>
      </c>
      <c r="H39" s="6" t="n">
        <v>127.96</v>
      </c>
      <c r="I39" s="6" t="n">
        <v>8005.4</v>
      </c>
      <c r="J39" s="6" t="n">
        <v>0.12</v>
      </c>
      <c r="K39" s="6" t="n">
        <v>97.6652</v>
      </c>
      <c r="L39" s="6" t="n">
        <v>87.73</v>
      </c>
      <c r="M39" s="6" t="n">
        <v>0.55</v>
      </c>
      <c r="N39" s="6" t="n">
        <v>0.41</v>
      </c>
    </row>
    <row collapsed="false" customFormat="false" customHeight="false" hidden="false" ht="12.1" outlineLevel="0" r="40">
      <c r="A40" s="41"/>
      <c r="B40" s="2"/>
      <c r="C40" s="2"/>
      <c r="D40" s="2"/>
      <c r="E40" s="7"/>
      <c r="F40" s="2"/>
      <c r="G40" s="6"/>
      <c r="H40" s="6"/>
      <c r="I40" s="6"/>
      <c r="J40" s="6"/>
      <c r="K40" s="6"/>
      <c r="L40" s="6"/>
      <c r="M40" s="6"/>
      <c r="N40" s="6"/>
    </row>
    <row collapsed="false" customFormat="false" customHeight="false" hidden="false" ht="12.1" outlineLevel="0" r="41">
      <c r="A41" s="41" t="n">
        <v>45845</v>
      </c>
      <c r="B41" s="2" t="s">
        <v>168</v>
      </c>
      <c r="C41" s="2" t="s">
        <v>22</v>
      </c>
      <c r="D41" s="2" t="s">
        <v>23</v>
      </c>
      <c r="E41" s="7" t="n">
        <v>100</v>
      </c>
      <c r="F41" s="2" t="s">
        <v>24</v>
      </c>
      <c r="G41" s="6" t="n">
        <v>35</v>
      </c>
      <c r="H41" s="6" t="n">
        <v>226.35</v>
      </c>
      <c r="I41" s="6" t="n">
        <v>321.89</v>
      </c>
      <c r="J41" s="6" t="n">
        <v>455</v>
      </c>
      <c r="K41" s="6" t="n">
        <v>3500</v>
      </c>
      <c r="L41" s="6" t="n">
        <v>3045</v>
      </c>
      <c r="M41" s="6" t="n">
        <v>9.46</v>
      </c>
      <c r="N41" s="6" t="n">
        <v>13.45</v>
      </c>
    </row>
  </sheetData>
  <autoFilter ref="A1:N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169</v>
      </c>
      <c r="G1" s="42" t="s">
        <v>170</v>
      </c>
      <c r="H1" s="42" t="s">
        <v>56</v>
      </c>
      <c r="I1" s="42" t="s">
        <v>171</v>
      </c>
      <c r="J1" s="42" t="s">
        <v>162</v>
      </c>
      <c r="K1" s="42" t="s">
        <v>172</v>
      </c>
      <c r="L1" s="42" t="s">
        <v>173</v>
      </c>
      <c r="M1" s="42" t="s">
        <v>174</v>
      </c>
      <c r="N1" s="42" t="s">
        <v>175</v>
      </c>
    </row>
    <row collapsed="false" customFormat="false" customHeight="false" hidden="false" ht="12.1" outlineLevel="0" r="2">
      <c r="A2" s="43" t="n">
        <v>44418</v>
      </c>
      <c r="B2" s="2" t="s">
        <v>168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1395</v>
      </c>
      <c r="J2" s="17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44305</v>
      </c>
      <c r="B3" s="2" t="s">
        <v>168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1508</v>
      </c>
      <c r="J3" s="17" t="n">
        <v>321.8931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44368</v>
      </c>
      <c r="B4" s="2" t="s">
        <v>168</v>
      </c>
      <c r="C4" s="2" t="s">
        <v>26</v>
      </c>
      <c r="D4" s="2" t="s">
        <v>27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1445</v>
      </c>
      <c r="J4" s="17" t="n">
        <v>8005.403252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44385</v>
      </c>
      <c r="B5" s="2" t="s">
        <v>168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1428</v>
      </c>
      <c r="J5" s="17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44308</v>
      </c>
      <c r="B6" s="2" t="s">
        <v>168</v>
      </c>
      <c r="C6" s="2" t="s">
        <v>32</v>
      </c>
      <c r="D6" s="2" t="s">
        <v>33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1505</v>
      </c>
      <c r="J6" s="17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44385</v>
      </c>
      <c r="B7" s="2" t="s">
        <v>168</v>
      </c>
      <c r="C7" s="2" t="s">
        <v>32</v>
      </c>
      <c r="D7" s="2" t="s">
        <v>33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1428</v>
      </c>
      <c r="J7" s="17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44385</v>
      </c>
      <c r="B8" s="2" t="s">
        <v>168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1428</v>
      </c>
      <c r="J8" s="17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44463</v>
      </c>
      <c r="B9" s="2" t="s">
        <v>168</v>
      </c>
      <c r="C9" s="2" t="s">
        <v>32</v>
      </c>
      <c r="D9" s="2" t="s">
        <v>33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1350</v>
      </c>
      <c r="J9" s="17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44463</v>
      </c>
      <c r="B10" s="2" t="s">
        <v>168</v>
      </c>
      <c r="C10" s="2" t="s">
        <v>32</v>
      </c>
      <c r="D10" s="2" t="s">
        <v>33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1350</v>
      </c>
      <c r="J10" s="17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44665</v>
      </c>
      <c r="B11" s="2" t="s">
        <v>168</v>
      </c>
      <c r="C11" s="2" t="s">
        <v>35</v>
      </c>
      <c r="D11" s="2" t="s">
        <v>36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1149</v>
      </c>
      <c r="J11" s="17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43"/>
      <c r="B13" s="2"/>
      <c r="C13" s="2"/>
      <c r="D13" s="2" t="s">
        <v>176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177</v>
      </c>
      <c r="D1" s="42" t="s">
        <v>178</v>
      </c>
      <c r="E1" s="42" t="s">
        <v>162</v>
      </c>
      <c r="F1" s="42" t="s">
        <v>179</v>
      </c>
      <c r="G1" s="42" t="s">
        <v>159</v>
      </c>
      <c r="H1" s="42" t="s">
        <v>180</v>
      </c>
      <c r="I1" s="42" t="s">
        <v>181</v>
      </c>
      <c r="J1" s="42" t="s">
        <v>182</v>
      </c>
      <c r="K1" s="42" t="s">
        <v>183</v>
      </c>
    </row>
    <row collapsed="false" customFormat="false" customHeight="false" hidden="false" ht="12.1" outlineLevel="0" r="2">
      <c r="A2" s="2" t="s">
        <v>118</v>
      </c>
      <c r="B2" s="2" t="s">
        <v>135</v>
      </c>
      <c r="C2" s="44" t="n">
        <v>44308</v>
      </c>
      <c r="D2" s="45" t="n">
        <v>44449</v>
      </c>
      <c r="E2" s="17" t="n">
        <v>5501.8341</v>
      </c>
      <c r="F2" s="17" t="n">
        <v>4896.7178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118</v>
      </c>
      <c r="B3" s="2" t="s">
        <v>135</v>
      </c>
      <c r="C3" s="44" t="n">
        <v>44365</v>
      </c>
      <c r="D3" s="45" t="n">
        <v>44449</v>
      </c>
      <c r="E3" s="17" t="n">
        <v>4559.8269</v>
      </c>
      <c r="F3" s="17" t="n">
        <v>4896.7178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119</v>
      </c>
      <c r="B4" s="2" t="s">
        <v>149</v>
      </c>
      <c r="C4" s="44" t="n">
        <v>44449</v>
      </c>
      <c r="D4" s="45" t="n">
        <v>44449</v>
      </c>
      <c r="E4" s="17" t="n">
        <v>176.9722</v>
      </c>
      <c r="F4" s="17" t="n">
        <v>227.2624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119</v>
      </c>
      <c r="B5" s="2" t="s">
        <v>149</v>
      </c>
      <c r="C5" s="44" t="n">
        <v>44449</v>
      </c>
      <c r="D5" s="45" t="n">
        <v>44449</v>
      </c>
      <c r="E5" s="17" t="n">
        <v>176.9722</v>
      </c>
      <c r="F5" s="17" t="n">
        <v>227.2624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119</v>
      </c>
      <c r="B6" s="2" t="s">
        <v>149</v>
      </c>
      <c r="C6" s="44" t="n">
        <v>44449</v>
      </c>
      <c r="D6" s="45" t="n">
        <v>44449</v>
      </c>
      <c r="E6" s="17" t="n">
        <v>176.9722</v>
      </c>
      <c r="F6" s="17" t="n">
        <v>227.2624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119</v>
      </c>
      <c r="B7" s="2" t="s">
        <v>149</v>
      </c>
      <c r="C7" s="44" t="n">
        <v>44449</v>
      </c>
      <c r="D7" s="45" t="n">
        <v>44449</v>
      </c>
      <c r="E7" s="17" t="n">
        <v>176.9722</v>
      </c>
      <c r="F7" s="17" t="n">
        <v>227.2624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119</v>
      </c>
      <c r="B8" s="2" t="s">
        <v>149</v>
      </c>
      <c r="C8" s="44" t="n">
        <v>44449</v>
      </c>
      <c r="D8" s="45" t="n">
        <v>44449</v>
      </c>
      <c r="E8" s="17" t="n">
        <v>176.3506</v>
      </c>
      <c r="F8" s="17" t="n">
        <v>227.2624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119</v>
      </c>
      <c r="B9" s="2" t="s">
        <v>149</v>
      </c>
      <c r="C9" s="44" t="n">
        <v>44449</v>
      </c>
      <c r="D9" s="45" t="n">
        <v>44449</v>
      </c>
      <c r="E9" s="17" t="n">
        <v>176.3506</v>
      </c>
      <c r="F9" s="17" t="n">
        <v>227.2484</v>
      </c>
      <c r="G9" s="17" t="n">
        <v>8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119</v>
      </c>
      <c r="B10" s="2" t="s">
        <v>149</v>
      </c>
      <c r="C10" s="44" t="n">
        <v>44449</v>
      </c>
      <c r="D10" s="45" t="n">
        <v>44449</v>
      </c>
      <c r="E10" s="17" t="n">
        <v>176.3506</v>
      </c>
      <c r="F10" s="17" t="n">
        <v>227.2941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119</v>
      </c>
      <c r="B11" s="2" t="s">
        <v>149</v>
      </c>
      <c r="C11" s="44" t="n">
        <v>44449</v>
      </c>
      <c r="D11" s="45" t="n">
        <v>44449</v>
      </c>
      <c r="E11" s="17" t="n">
        <v>176.5334</v>
      </c>
      <c r="F11" s="17" t="n">
        <v>227.2941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119</v>
      </c>
      <c r="B12" s="2" t="s">
        <v>149</v>
      </c>
      <c r="C12" s="44" t="n">
        <v>44449</v>
      </c>
      <c r="D12" s="45" t="n">
        <v>44449</v>
      </c>
      <c r="E12" s="17" t="n">
        <v>176.5334</v>
      </c>
      <c r="F12" s="17" t="n">
        <v>227.2941</v>
      </c>
      <c r="G12" s="17" t="n">
        <v>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119</v>
      </c>
      <c r="B13" s="2" t="s">
        <v>149</v>
      </c>
      <c r="C13" s="44" t="n">
        <v>44449</v>
      </c>
      <c r="D13" s="45" t="n">
        <v>44449</v>
      </c>
      <c r="E13" s="17" t="n">
        <v>176.6065</v>
      </c>
      <c r="F13" s="17" t="n">
        <v>227.2941</v>
      </c>
      <c r="G13" s="17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119</v>
      </c>
      <c r="B14" s="2" t="s">
        <v>149</v>
      </c>
      <c r="C14" s="44" t="n">
        <v>44449</v>
      </c>
      <c r="D14" s="45" t="n">
        <v>44449</v>
      </c>
      <c r="E14" s="17" t="n">
        <v>176.9722</v>
      </c>
      <c r="F14" s="17" t="n">
        <v>227.2941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119</v>
      </c>
      <c r="B15" s="2" t="s">
        <v>149</v>
      </c>
      <c r="C15" s="44" t="n">
        <v>44452</v>
      </c>
      <c r="D15" s="45" t="n">
        <v>44452</v>
      </c>
      <c r="E15" s="17" t="n">
        <v>200.9995</v>
      </c>
      <c r="F15" s="17" t="n">
        <v>202.7579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119</v>
      </c>
      <c r="B16" s="2" t="s">
        <v>149</v>
      </c>
      <c r="C16" s="44" t="n">
        <v>44452</v>
      </c>
      <c r="D16" s="45" t="n">
        <v>44452</v>
      </c>
      <c r="E16" s="17" t="n">
        <v>200.9995</v>
      </c>
      <c r="F16" s="17" t="n">
        <v>202.7094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119</v>
      </c>
      <c r="B17" s="2" t="s">
        <v>149</v>
      </c>
      <c r="C17" s="44" t="n">
        <v>44452</v>
      </c>
      <c r="D17" s="45" t="n">
        <v>44452</v>
      </c>
      <c r="E17" s="17" t="n">
        <v>200.9995</v>
      </c>
      <c r="F17" s="17" t="n">
        <v>202.8325</v>
      </c>
      <c r="G17" s="17" t="n">
        <v>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119</v>
      </c>
      <c r="B18" s="2" t="s">
        <v>149</v>
      </c>
      <c r="C18" s="44" t="n">
        <v>44452</v>
      </c>
      <c r="D18" s="45" t="n">
        <v>44452</v>
      </c>
      <c r="E18" s="17" t="n">
        <v>201.5452</v>
      </c>
      <c r="F18" s="17" t="n">
        <v>202.8325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119</v>
      </c>
      <c r="B19" s="2" t="s">
        <v>149</v>
      </c>
      <c r="C19" s="44" t="n">
        <v>44452</v>
      </c>
      <c r="D19" s="45" t="n">
        <v>44452</v>
      </c>
      <c r="E19" s="17" t="n">
        <v>200.9356</v>
      </c>
      <c r="F19" s="17" t="n">
        <v>202.8325</v>
      </c>
      <c r="G19" s="17" t="n">
        <v>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119</v>
      </c>
      <c r="B20" s="2" t="s">
        <v>149</v>
      </c>
      <c r="C20" s="44" t="n">
        <v>44452</v>
      </c>
      <c r="D20" s="45" t="n">
        <v>44452</v>
      </c>
      <c r="E20" s="17" t="n">
        <v>200.9356</v>
      </c>
      <c r="F20" s="17" t="n">
        <v>202.884</v>
      </c>
      <c r="G20" s="17" t="n">
        <v>25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119</v>
      </c>
      <c r="B21" s="2" t="s">
        <v>149</v>
      </c>
      <c r="C21" s="44" t="n">
        <v>44452</v>
      </c>
      <c r="D21" s="45" t="n">
        <v>44452</v>
      </c>
      <c r="E21" s="17" t="n">
        <v>200.9356</v>
      </c>
      <c r="F21" s="17" t="n">
        <v>202.6366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149</v>
      </c>
      <c r="C22" s="44" t="n">
        <v>44452</v>
      </c>
      <c r="D22" s="45" t="n">
        <v>44452</v>
      </c>
      <c r="E22" s="17" t="n">
        <v>200.9356</v>
      </c>
      <c r="F22" s="17" t="n">
        <v>202.6366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119</v>
      </c>
      <c r="B23" s="2" t="s">
        <v>149</v>
      </c>
      <c r="C23" s="44" t="n">
        <v>44452</v>
      </c>
      <c r="D23" s="45" t="n">
        <v>44452</v>
      </c>
      <c r="E23" s="17" t="n">
        <v>206.6384</v>
      </c>
      <c r="F23" s="17" t="n">
        <v>206.6384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2025-06-05T04:19:07.00Z</dcterms:created>
  <dc:creator>izi-invest.ru</dc:creator>
  <cp:revision>0</cp:revision>
</cp:coreProperties>
</file>