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<sst xmlns="http://schemas.openxmlformats.org/spreadsheetml/2006/main" count="8227" uniqueCount="718">
  <si>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</si>
  <si>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</si>
  <si>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</si>
  <si>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</si>
  <si>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</si>
  <si>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</si>
  <si>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</si>
  <si>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</si>
  <si>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</si>
  <si>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</si>
  <si>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</si>
  <si>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</si>
  <si>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</si>
  <si>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</si>
  <si>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</si>
  <si>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</si>
  <si>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</si>
  <si>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</si>
  <si>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</si>
  <si>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</si>
  <si>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</si>
  <si>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ET</t>
  </si>
  <si>
    <t>Energy Transfer LP Common Units</t>
  </si>
  <si>
    <t>USD</t>
  </si>
  <si>
    <t>BYN</t>
  </si>
  <si>
    <t>MOEX</t>
  </si>
  <si>
    <t>МосБиржа</t>
  </si>
  <si>
    <t>CAD</t>
  </si>
  <si>
    <t>SIBN</t>
  </si>
  <si>
    <t>Газпрнефть</t>
  </si>
  <si>
    <t>CHF</t>
  </si>
  <si>
    <t>INTC</t>
  </si>
  <si>
    <t>Intel Corporation</t>
  </si>
  <si>
    <t>CNY</t>
  </si>
  <si>
    <t>LENT</t>
  </si>
  <si>
    <t>Лента ао</t>
  </si>
  <si>
    <t>EUR</t>
  </si>
  <si>
    <t>MSFT</t>
  </si>
  <si>
    <t>Microsoft Corporation</t>
  </si>
  <si>
    <t>GBP</t>
  </si>
  <si>
    <t>GLTR</t>
  </si>
  <si>
    <t>GLTR-гдр</t>
  </si>
  <si>
    <t>GLD</t>
  </si>
  <si>
    <t>MTSS</t>
  </si>
  <si>
    <t>МТС-ао</t>
  </si>
  <si>
    <t>HKD</t>
  </si>
  <si>
    <t>LKOH</t>
  </si>
  <si>
    <t>ЛУКОЙЛ</t>
  </si>
  <si>
    <t>JPY</t>
  </si>
  <si>
    <t>VMW</t>
  </si>
  <si>
    <t>Vmware, Inc. Common stock, Class A</t>
  </si>
  <si>
    <t>KZT</t>
  </si>
  <si>
    <t>LSNGP</t>
  </si>
  <si>
    <t>РСетиЛЭ-п</t>
  </si>
  <si>
    <t>LSRG</t>
  </si>
  <si>
    <t>ЛСР ао</t>
  </si>
  <si>
    <t>SLV</t>
  </si>
  <si>
    <t>T</t>
  </si>
  <si>
    <t>AT&amp;T Inc.</t>
  </si>
  <si>
    <t>TRY</t>
  </si>
  <si>
    <t>DLR</t>
  </si>
  <si>
    <t>Digital Realty Trust, Inc. Common Stock</t>
  </si>
  <si>
    <t>UAH</t>
  </si>
  <si>
    <t>AFKS</t>
  </si>
  <si>
    <t>Система ао</t>
  </si>
  <si>
    <t>RASP</t>
  </si>
  <si>
    <t>Распадская</t>
  </si>
  <si>
    <t>CRM</t>
  </si>
  <si>
    <t>Salesforce.com Inc Common Stock</t>
  </si>
  <si>
    <t>VTBR</t>
  </si>
  <si>
    <t>ВТБ ао</t>
  </si>
  <si>
    <t>RAGR</t>
  </si>
  <si>
    <t>Русагро</t>
  </si>
  <si>
    <t>AFLT</t>
  </si>
  <si>
    <t>Аэрофлот</t>
  </si>
  <si>
    <t>GILD</t>
  </si>
  <si>
    <t>GILEAD SCIENCES, INC.</t>
  </si>
  <si>
    <t>BABA</t>
  </si>
  <si>
    <t>Alibaba Group Holding Limited American Depositary Shares eac</t>
  </si>
  <si>
    <t>PFE</t>
  </si>
  <si>
    <t>Pfizer, Inc. Common Stock</t>
  </si>
  <si>
    <t>VEON</t>
  </si>
  <si>
    <t>VEON </t>
  </si>
  <si>
    <t>BMRN</t>
  </si>
  <si>
    <t>BioMarin Pharmaceutical Inc.</t>
  </si>
  <si>
    <t>MAGN</t>
  </si>
  <si>
    <t>ММК</t>
  </si>
  <si>
    <t>KHC</t>
  </si>
  <si>
    <t>The Kraft Heinz Company</t>
  </si>
  <si>
    <t>TSVT</t>
  </si>
  <si>
    <t>2seventy bio, Inc.</t>
  </si>
  <si>
    <t>FEES</t>
  </si>
  <si>
    <t>Россети</t>
  </si>
  <si>
    <t>OGKB</t>
  </si>
  <si>
    <t>ОГК-2 ао</t>
  </si>
  <si>
    <t>BLUE</t>
  </si>
  <si>
    <t>bluebird bio, Inc.</t>
  </si>
  <si>
    <t>RUAL</t>
  </si>
  <si>
    <t>РУСАЛ ао</t>
  </si>
  <si>
    <t>WBD</t>
  </si>
  <si>
    <t>Warner Bros. Discovery, Inc.</t>
  </si>
  <si>
    <t>NTLA</t>
  </si>
  <si>
    <t>Intellia Therapeutics, Inc.</t>
  </si>
  <si>
    <t>POGR</t>
  </si>
  <si>
    <t>Petropavl</t>
  </si>
  <si>
    <t>Сумма по акциям:</t>
  </si>
  <si>
    <t>RU000A101NK4</t>
  </si>
  <si>
    <t>etf</t>
  </si>
  <si>
    <t>ЗПИФ ФПР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</si>
  <si>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</si>
  <si>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</si>
  <si>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</si>
  <si>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</si>
  <si>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</si>
  <si>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</si>
  <si>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</si>
  <si>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</si>
  <si>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</si>
  <si>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</si>
  <si>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</si>
  <si>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</si>
  <si>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Перечисление денежных средств для приобретения ценных бумаг. Основной рынок. Субпозиция № (НДС не обл.)</t>
  </si>
  <si>
    <t>Купон по RU000A0ZZ0D3 - ДрктЛиз1P2 7шт. по 32.41 RUR - налог 4 RUR (данные из БД)</t>
  </si>
  <si>
    <t>Куп. дох. по обл. ООО ДиректЛизинг 4B02-02-00308-R-001P. Размер куп. на 1 обл. 32.41 руб. НДС не обл. Налог не удержан (данные из сделок)</t>
  </si>
  <si>
    <t>Дивиденд по GMKN - ГМКНорНик 1шт. по 883.93 RUR - налог 115 RUR (данные из БД)</t>
  </si>
  <si>
    <t>Дивиденд по PLZL - Полюс 2шт. по 162.98 RUR - налог 42 RUR (данные из БД)</t>
  </si>
  <si>
    <t>Дивиденд по MTSS - МТС-ао 20шт. по 8.68 RUR - налог 23 RUR (данные из БД)</t>
  </si>
  <si>
    <t>Дивиденды по акциям ПАО ГМК Норильский никель 1 полугодие 2019 года. НДС не обл. Налог не удержан (данные из сделок)</t>
  </si>
  <si>
    <t>Купон по RU000A0ZYEB1 - ТрансФ1P04 3шт. по 52.36 RUR - налог 0 RUR (данные из БД)</t>
  </si>
  <si>
    <t>Купон по RU000A100AM9 - ЛомМасБОП5 6шт. по 41.14 RUR - налог 23 RUR (данные из БД)</t>
  </si>
  <si>
    <t>Дивиденд по CHMF - СевСт-ао 7шт. по 27.47 RUR - налог 25 RUR (данные из БД)</t>
  </si>
  <si>
    <t>Купон по RU000A0ZZAE0 - МясничБОП1 7шт. по 11.1 RUR - налог 4 RUR (данные из БД)</t>
  </si>
  <si>
    <t>Дивиденд по MVID - М.видео 30шт. по 33.37 RUR - налог 130 RUR (данные из БД)</t>
  </si>
  <si>
    <t>Дивиденд по DSKY - ДетскийМир 70шт. по 5.06 RUR - налог 46 RUR (данные из БД)</t>
  </si>
  <si>
    <t>Купон по RU000A0ZZZU3 - iСЛТ001P02 6шт. по 54.85 RUR - налог 0 RUR (данные из БД)</t>
  </si>
  <si>
    <t>Купон по RU000A0ZZ0D3 - ДрктЛиз1P2 7шт. по 32.41 RUR - налог 8 RUR (данные из БД)</t>
  </si>
  <si>
    <t>Дивиденд по GMKN - ГМКНорНик 1шт. по 604.09 RUR - налог 79 RUR (данные из БД)</t>
  </si>
  <si>
    <t>Дивиденд по TATNP - Татнфт 3ап 7шт. по 24.36 RUR - налог 22 RUR (данные из БД)</t>
  </si>
  <si>
    <t>Дивиденд по MTSS - МТС-ао 30шт. по 13.25 RUR - налог 52 RUR (данные из БД)</t>
  </si>
  <si>
    <t>Перечисление денежных средств для приобретения ценных бумаг. Основной рынок. Субпозиция №933181 (НДС не обл.)</t>
  </si>
  <si>
    <t>Купон по RU000A0ZZAE0 - МясничБОП1 10шт. по 11.1 RUR - налог 6 RUR (данные из БД)</t>
  </si>
  <si>
    <t>Купон по RU000A100AM9 - ЛомМасБОП5 6шт. по 41.14 RUR - налог 27 RUR (данные из БД)</t>
  </si>
  <si>
    <t>Дивиденд по PHOR - ФосАгро ао 2шт. по 48 RUR - налог 12 RUR (данные из БД)</t>
  </si>
  <si>
    <t>Купон по RU000A0ZZAE0 - МясничБОП1 13шт. по 11.1 RUR - налог 8 RUR (данные из БД)</t>
  </si>
  <si>
    <t>Купон по RU000A0ZZAE0 - МясничБОП1 13шт. по 11.1 RUR - налог 9 RUR (данные из БД)</t>
  </si>
  <si>
    <t>Дивиденд по NVTK - Новатэк ао 7шт. по 18.1 RUR - налог 16 RUR (данные из БД)</t>
  </si>
  <si>
    <t>Дивиденд по LSRG - ЛСР ао 31шт. по 30 RUR - налог 121 RUR (данные из БД)</t>
  </si>
  <si>
    <t>Дивиденд по MOEX - МосБиржа 210шт. по 7.93 RUR - налог 216 RUR (данные из БД)</t>
  </si>
  <si>
    <t>Дивиденд по GMKN - ГМКНорНик 2шт. по 557.2 RUR - налог 145 RUR (данные из БД)</t>
  </si>
  <si>
    <t>Дивиденд по IRAO - ИнтерРАОао 3000шт. по 0.2 RUR - налог 77 RUR (данные из БД)</t>
  </si>
  <si>
    <t>Дивиденд по PHOR - ФосАгро ао 2шт. по 18 RUR - налог 5 RUR (данные из БД)</t>
  </si>
  <si>
    <t>Дивиденд по HPQ - HP Inc. Common Stock 3шт. по 0.18 USD - налог 0.05 USD, по курсу 68.6319 USD/RUR (данные из БД)</t>
  </si>
  <si>
    <t>Дивиденд по NLMK - НЛМК ао 40шт. по 3.12 RUR - налог 16 RUR (данные из БД)</t>
  </si>
  <si>
    <t>Дивиденд по LSNGP - РСетиЛЭ-п 50шт. по 13.62 RUR - налог 89 RUR (данные из БД)</t>
  </si>
  <si>
    <t>Дивиденд по RSTIP - Россети ап 4000шт. по 0.19 RUR - налог 98 RUR (данные из БД)</t>
  </si>
  <si>
    <t>Дивиденд по CHMF - СевСт-ао 7шт. по 26.26 RUR - налог 24 RUR (данные из БД)</t>
  </si>
  <si>
    <t>Дивиденд по CHMF - СевСт-ао 7шт. по 27.35 RUR - налог 25 RUR (данные из БД)</t>
  </si>
  <si>
    <t>Дивиденд по SIBN - Газпрнефть 10шт. по 19.82 RUR - налог 26 RUR (данные из БД)</t>
  </si>
  <si>
    <t>Дивиденд по PHOR - ФосАгро ао 2шт. по 78 RUR - налог 20 RUR (данные из БД)</t>
  </si>
  <si>
    <t>Дивиденд по TGKA - ТГК-1 500000шт. по 0 RUR - налог 67 RUR (данные из БД)</t>
  </si>
  <si>
    <t>Дивиденд по MTSS - МТС-ао 80шт. по 20.57 RUR - налог 214 RUR (данные из БД)</t>
  </si>
  <si>
    <t>Дивиденд по OGKB - ОГК-2 ао 12000шт. по 0.05 RUR - налог 85 RUR (данные из БД)</t>
  </si>
  <si>
    <t>Дивиденд по LKOH - ЛУКОЙЛ 6шт. по 350 RUR - налог 273 RUR (данные из БД)</t>
  </si>
  <si>
    <t>Дивиденд по ALRS - АЛРОСА ао 160шт. по 2.63 RUR - налог 55 RUR (данные из БД)</t>
  </si>
  <si>
    <t>Зачисление денежных средств</t>
  </si>
  <si>
    <t>Дивиденд по AFKS - Система ао 200шт. по 0.13 RUR - налог 3 RUR (данные из БД)</t>
  </si>
  <si>
    <t>Дивиденд по GAZP - ГАЗПРОМ ао 120шт. по 15.24 RUR - налог 238 RUR (данные из БД)</t>
  </si>
  <si>
    <t>Дивиденд по SNGSP - Сургнфгз-п 100шт. по 0.97 RUR - налог 13 RUR (данные из БД)</t>
  </si>
  <si>
    <t>Дивиденд по NMTP - НМТП ао 2000шт. по 1.35 RUR - налог 351 RUR (данные из БД)</t>
  </si>
  <si>
    <t>Дивиденд по INTC - Intel Corporation 6шт. по 0.33 USD - налог 0.2 USD, по курсу 73.2806 USD/RUR (данные из БД)</t>
  </si>
  <si>
    <t>Дивиденд по CHL - China Mobile Limited Common Stock 2шт. по 0.99 USD - налог 0.59 USD, по курсу 74.5126 USD/RUR (данные из БД)</t>
  </si>
  <si>
    <t>Списание денежных средств</t>
  </si>
  <si>
    <t>Дивиденд по GILD - GILEAD SCIENCES, INC. 1шт. по 0.68 USD - налог 0.07 USD, по курсу 74.8896 USD/RUR (данные из БД)</t>
  </si>
  <si>
    <t>Дивиденд по AGRO - AGRO-гдр 15шт. по 13.9 RUR - налог 27 RUR (данные из БД)</t>
  </si>
  <si>
    <t>Дивиденд по VTBR - ВТБ ао 640000шт. по 0 RUR - налог 64 RUR (данные из БД)</t>
  </si>
  <si>
    <t>Дивиденд по SBERP - Сбербанк-п 220шт. по 18.7 RUR - налог 535 RUR (данные из БД)</t>
  </si>
  <si>
    <t>Дивиденд по T - AT&amp;T Inc. 3шт. по 0.52 USD - налог 0.16 USD, по курсу 78.0921 USD/RUR (данные из БД)</t>
  </si>
  <si>
    <t>Дивиденд по NVTK - Новатэк ао 7шт. по 11.82 RUR - налог 11 RUR (данные из БД)</t>
  </si>
  <si>
    <t>Дивиденд по LSRG - ЛСР ао 31шт. по 20 RUR - налог 81 RUR (данные из БД)</t>
  </si>
  <si>
    <t>Дивиденд по MTSS - МТС-ао 110шт. по 8.93 RUR - налог 128 RUR (данные из БД)</t>
  </si>
  <si>
    <t>Дивиденд по INTC - Intel Corporation 8шт. по 0.33 USD - налог 0.26 USD, по курсу 80.0006 USD/RUR (данные из БД)</t>
  </si>
  <si>
    <t>Дивиденд по PFE - Pfizer, Inc. Common Stock 2шт. по 0.38 USD - налог 0.08 USD, по курсу 80.0006 USD/RUR (данные из БД)</t>
  </si>
  <si>
    <t>Дивиденд по ET - Energy Transfer LP Common Units 15шт. по 0.15 USD - налог 0.85 USD, по курсу 80.0006 USD/RUR (данные из БД)</t>
  </si>
  <si>
    <t>Дивиденд по AAPL - Apple Inc. 3шт. по 0.21 USD - налог 0.06 USD, по курсу 78.4559 USD/RUR (данные из БД)</t>
  </si>
  <si>
    <t>Дивиденд по MVID - М.видео 40шт. по 30 RUR - налог 156 RUR (данные из БД)</t>
  </si>
  <si>
    <t>Дивиденд по GILD - GILEAD SCIENCES, INC. 1шт. по 0.68 USD - налог 0.07 USD, по курсу 73.1195 USD/RUR (данные из БД)</t>
  </si>
  <si>
    <t>Дивиденд по LKOH - ЛУКОЙЛ 7шт. по 46 RUR - налог 42 RUR (данные из БД)</t>
  </si>
  <si>
    <t>Дивиденд по GMKN - ГМКНорНик 1шт. по 623.35 RUR - налог 81 RUR (данные из БД)</t>
  </si>
  <si>
    <t>Дивиденд по T - AT&amp;T Inc. 7шт. по 0.52 USD - налог 0.36 USD, по курсу 73.8757 USD/RUR (данные из БД)</t>
  </si>
  <si>
    <t>Дивиденд по MAGN - ММК 300шт. по 2.39 RUR - налог 93 RUR (данные из БД)</t>
  </si>
  <si>
    <t>Дивиденд по INTC - Intel Corporation 5шт. по 0.35 USD - налог 0.17 USD, по курсу 76.0801 USD/RUR (данные из БД)</t>
  </si>
  <si>
    <t>Дивиденд по ET - Energy Transfer LP Common Units 41шт. по 0.15 USD - налог 2.32 USD, по курсу 75.7293 USD/RUR (данные из БД)</t>
  </si>
  <si>
    <t>Дивиденд по MSFT - Microsoft Corporation 1шт. по 0.56 USD - налог 0.06 USD, по курсу 73.2895 USD/RUR (данные из БД)</t>
  </si>
  <si>
    <t>Дивиденд по KHC - The Kraft Heinz Company 4шт. по 0.4 USD - налог 0.16 USD, по курсу 74.0393 USD/RUR (данные из БД)</t>
  </si>
  <si>
    <t>Дивиденд по GILD - GILEAD SCIENCES, INC. 1шт. по 0.71 USD - налог 0.07 USD, по курсу 73.4996 USD/RUR (данные из БД)</t>
  </si>
  <si>
    <t>Дивиденд по DLR - Digital Realty Trust, Inc. Common Stock 1шт. по 1.16 USD - налог 0.35 USD, по курсу 73.4996 USD/RUR (данные из БД)</t>
  </si>
  <si>
    <t>Дивиденд по T - AT&amp;T Inc. 8шт. по 0.52 USD - налог 0.42 USD, по курсу 77.773 USD/RUR (данные из БД)</t>
  </si>
  <si>
    <t>Дивиденд по AGRO - AGRO-гдр 15шт. по 76.44 RUR - налог 149 RUR (данные из БД)</t>
  </si>
  <si>
    <t>Дивиденд по GLTR - GLTR-гдр 50шт. по 28 RUR - налог 182 RUR (данные из БД)</t>
  </si>
  <si>
    <t>Дивиденд по INTC - Intel Corporation 5шт. по 0.35 USD - налог 0.17 USD, по курсу 74.8617 USD/RUR (данные из БД)</t>
  </si>
  <si>
    <t>Дивиденд по PFE - Pfizer, Inc. Common Stock 5шт. по 0.39 USD - налог 0.2 USD, по курсу 74.8617 USD/RUR (данные из БД)</t>
  </si>
  <si>
    <t>Дивиденд по ET - Energy Transfer LP Common Units 41шт. по 0.15 USD - налог 2.31 USD, по курсу 74.1373 USD/RUR (данные из БД)</t>
  </si>
  <si>
    <t>Дивиденд по LSRG - ЛСР ао 31шт. по 39 RUR - налог 157 RUR (данные из БД)</t>
  </si>
  <si>
    <t>Дивиденд по MOEX - МосБиржа 290шт. по 9.45 RUR - налог 356 RUR (данные из БД)</t>
  </si>
  <si>
    <t>Дивиденд по MSFT - Microsoft Corporation 1шт. по 0.56 USD - налог 0.06 USD, по курсу 73.6992 USD/RUR (данные из БД)</t>
  </si>
  <si>
    <t>Дивиденд по KHC - The Kraft Heinz Company 4шт. по 0.4 USD - налог 0.16 USD, по курсу 73.4737 USD/RUR (данные из БД)</t>
  </si>
  <si>
    <t>Дивиденд по RASP - Распадская 100шт. по 5.7 RUR - налог 74 RUR (данные из БД)</t>
  </si>
  <si>
    <t>Дивиденд по DLR - Digital Realty Trust, Inc. Common Stock 1шт. по 1.16 USD - налог 0.35 USD, по курсу 71.6797 USD/RUR (данные из БД)</t>
  </si>
  <si>
    <t>Дивиденд по GILD - GILEAD SCIENCES, INC. 1шт. по 0.71 USD - налог 0.07 USD, по курсу 71.6797 USD/RUR (данные из БД)</t>
  </si>
  <si>
    <t>Дивиденд по MAGN - ММК 300шт. по 1.8 RUR - налог 70 RUR (данные из БД)</t>
  </si>
  <si>
    <t>Дивиденд по MAGN - ММК 300шт. по 0.95 RUR - налог 37 RUR (данные из БД)</t>
  </si>
  <si>
    <t>Дивиденд по SIBN - Газпрнефть 90шт. по 10 RUR - налог 117 RUR (данные из БД)</t>
  </si>
  <si>
    <t>Дивиденд по LSNGP - РСетиЛЭ-п 50шт. по 15.17 RUR - налог 99 RUR (данные из БД)</t>
  </si>
  <si>
    <t>Дивиденд по OGKB - ОГК-2 ао 12000шт. по 0.06 RUR - налог 94 RUR (данные из БД)</t>
  </si>
  <si>
    <t>Дивиденд по LKOH - ЛУКОЙЛ 5шт. по 213 RUR - налог 138 RUR (данные из БД)</t>
  </si>
  <si>
    <t>Дивиденд по MTSS - МТС-ао 110шт. по 26.51 RUR - налог 379 RUR (данные из БД)</t>
  </si>
  <si>
    <t>Дивиденд по T - AT&amp;T Inc. 8шт. по 0.52 USD - налог 0.42 USD, по курсу 74.058 USD/RUR (данные из БД)</t>
  </si>
  <si>
    <t>Дивиденд по VTBR - ВТБ ао 740000шт. по 0 RUR - налог 135 RUR (данные из БД)</t>
  </si>
  <si>
    <t>Дивиденд по AFKS - Система ао 1200шт. по 0.31 RUR - налог 48 RUR (данные из БД)</t>
  </si>
  <si>
    <t>Дивиденд по RSTIP - Россети ап 4000шт. по 0.06 RUR - налог 31 RUR (данные из БД)</t>
  </si>
  <si>
    <t>Дивиденд по PFE - Pfizer, Inc. Common Stock 5шт. по 0.39 USD - налог 0.2 USD, по курсу 73.6088 USD/RUR (данные из БД)</t>
  </si>
  <si>
    <t>Дивиденд по ET - Energy Transfer LP Common Units 41шт. по 0.15 USD - налог 2.31 USD, по курсу 72.8724 USD/RUR (данные из БД)</t>
  </si>
  <si>
    <t>Дивиденд по INTC - Intel Corporation 5шт. по 0.35 USD - налог 0.17 USD, по курсу 72.7857 USD/RUR (данные из БД)</t>
  </si>
  <si>
    <t>Дивиденд по MSFT - Microsoft Corporation 1шт. по 0.56 USD - налог 0.06 USD, по курсу 73.4633 USD/RUR (данные из БД)</t>
  </si>
  <si>
    <t>Дивиденд по KHC - The Kraft Heinz Company 4шт. по 0.4 USD - налог 0.16 USD, по курсу 73.9866 USD/RUR (данные из БД)</t>
  </si>
  <si>
    <t>Дивиденд по GLTR - GLTR-гдр 50шт. по 22.5 RUR - налог 146 RUR (данные из БД)</t>
  </si>
  <si>
    <t>Дивиденд по AGRO - AGRO-гдр 15шт. по 65.5 RUR - налог 128 RUR (данные из БД)</t>
  </si>
  <si>
    <t>Дивиденд по GILD - GILEAD SCIENCES, INC. 1шт. по 0.71 USD - налог 0.07 USD, по курсу 72.7171 USD/RUR (данные из БД)</t>
  </si>
  <si>
    <t>Дивиденд по DLR - Digital Realty Trust, Inc. Common Stock 1шт. по 1.16 USD - налог 0.35 USD, по курсу 72.852 USD/RUR (данные из БД)</t>
  </si>
  <si>
    <t>Дивиденд по MAGN - ММК 300шт. по 3.53 RUR - налог 138 RUR (данные из БД)</t>
  </si>
  <si>
    <t>Дивиденд по RASP - Распадская 100шт. по 23 RUR - налог 299 RUR (данные из БД)</t>
  </si>
  <si>
    <t>Дивиденд по T - AT&amp;T Inc. 8шт. по 0.52 USD - налог 0.42 USD, по курсу 72.2854 USD/RUR (данные из БД)</t>
  </si>
  <si>
    <t>Дивиденд по MTSS - МТС-ао 110шт. по 10.55 RUR - налог 151 RUR (данные из БД)</t>
  </si>
  <si>
    <t>Дивиденд по VMW - Vmware, Inc. Common stock, Class A 2шт. по 27.4 USD - налог 5.48 USD, по курсу 71.0863 USD/RUR (данные из БД)</t>
  </si>
  <si>
    <t>Дивиденд по ET - Energy Transfer LP Common Units 41шт. по 0.15 USD - налог 2.31 USD, по курсу 71.4876 USD/RUR (данные из БД)</t>
  </si>
  <si>
    <t>Дивиденд по PFE - Pfizer, Inc. Common Stock 5шт. по 0.39 USD - налог 0.2 USD, по курсу 71.4876 USD/RUR (данные из БД)</t>
  </si>
  <si>
    <t>Дивиденд по INTC - Intel Corporation 5шт. по 0.35 USD - налог 0.17 USD, по курсу 71.4876 USD/RUR (данные из БД)</t>
  </si>
  <si>
    <t>Дивиденд по MSFT - Microsoft Corporation 1шт. по 0.62 USD - налог 0.06 USD, по курсу 72.8228 USD/RUR (данные из БД)</t>
  </si>
  <si>
    <t>Дивиденд по KHC - The Kraft Heinz Company 4шт. по 0.4 USD - налог 0.16 USD, по курсу 74.8327 USD/RUR (данные из БД)</t>
  </si>
  <si>
    <t>Дивиденд по DLR - Digital Realty Trust, Inc. Common Stock 1шт. по 1.16 USD - налог 0.35 USD, по курсу 73.4107 USD/RUR (данные из БД)</t>
  </si>
  <si>
    <t>Дивиденд по GILD - GILEAD SCIENCES, INC. 1шт. по 0.71 USD - налог 0.07 USD, по курсу 73.4698 USD/RUR (данные из БД)</t>
  </si>
  <si>
    <t>Дивиденд по LKOH - ЛУКОЙЛ 5шт. по 340 RUR - налог 221 RUR (данные из БД)</t>
  </si>
  <si>
    <t>Дивиденд по SIBN - Газпрнефть 90шт. по 40 RUR - налог 468 RUR (данные из БД)</t>
  </si>
  <si>
    <t>Дивиденд по T - AT&amp;T Inc. 8шт. по 0.52 USD - налог 0.42 USD, по курсу 74.2926 USD/RUR (данные из БД)</t>
  </si>
  <si>
    <t>Дивиденд по MAGN - ММК 300шт. по 2.66 RUR - налог 104 RUR (данные из БД)</t>
  </si>
  <si>
    <t>Дивиденд по RASP - Распадская 100шт. по 28 RUR - налог 364 RUR (данные из БД)</t>
  </si>
  <si>
    <t>Дивиденд по PFE - Pfizer, Inc. Common Stock 5шт. по 0.4 USD - налог 0.2 USD, по курсу 78.9437 USD/RUR (данные из БД)</t>
  </si>
  <si>
    <t>Дивиденд по INTC - Intel Corporation 5шт. по 0.37 USD - налог 0.18 USD, по курсу 76.0509 USD/RUR (данные из БД)</t>
  </si>
  <si>
    <t>Дивиденд по ET - Energy Transfer LP Common Units 41шт. по 0.18 USD - налог 2.65 USD, по курсу 76.0509 USD/RUR (данные из БД)</t>
  </si>
  <si>
    <t>Дивиденд по MSFT - Microsoft Corporation 1шт. по 0.62 USD - налог 0.06 USD, по курсу 76.166 USD/RUR (данные из БД)</t>
  </si>
  <si>
    <t>Дивиденд по KHC - The Kraft Heinz Company 4шт. по 0.4 USD - налог 0.16 USD, по курсу 116.0847 USD/RUR (данные из БД)</t>
  </si>
  <si>
    <t>Дивиденд по DLR - Digital Realty Trust, Inc. Common Stock 1шт. по 1.22 USD - налог 0.37 USD, по курсу 116.7517 USD/RUR (данные из БД)</t>
  </si>
  <si>
    <t>Дивиденд по GILD - GILEAD SCIENCES, INC. 1шт. по 0.73 USD - налог 0.07 USD, по курсу 115.1963 USD/RUR (данные из БД)</t>
  </si>
  <si>
    <t>Дивиденд по T - AT&amp;T Inc. 8шт. по 0.28 USD - налог 0.22 USD, по курсу 79.6274 USD/RUR (данные из БД)</t>
  </si>
  <si>
    <t>Дивиденд по ET - Energy Transfer LP Common Units 41шт. по 0.2 USD - налог 3.03 USD, по курсу 66.2378 USD/RUR (данные из БД)</t>
  </si>
  <si>
    <t>Дивиденд по INTC - Intel Corporation 5шт. по 0.37 USD - налог 0.18 USD, по курсу 67.3843 USD/RUR (данные из БД)</t>
  </si>
  <si>
    <t>Дивиденд по PFE - Pfizer, Inc. Common Stock 5шт. по 0.4 USD - налог 0.2 USD, по курсу 68.8389 USD/RUR (данные из БД)</t>
  </si>
  <si>
    <t>Дивиденд по MSFT - Microsoft Corporation 1шт. по 0.62 USD - налог 0.06 USD, по курсу 63.5428 USD/RUR (данные из БД)</t>
  </si>
  <si>
    <t>Дивиденд по KHC - The Kraft Heinz Company 4шт. по 0.4 USD - налог 0.16 USD, по курсу 56.2996 USD/RUR (данные из БД)</t>
  </si>
  <si>
    <t>Дивиденд по LSNGP - РСетиЛЭ-п 50шт. по 21.22 RUR - налог 138 RUR (данные из БД)</t>
  </si>
  <si>
    <t>Дивиденд по GILD - GILEAD SCIENCES, INC. 1шт. по 0.73 USD - налог 0.07 USD, по курсу 57.778 USD/RUR (данные из БД)</t>
  </si>
  <si>
    <t>Дивиденд по DLR - Digital Realty Trust, Inc. Common Stock 1шт. по 1.22 USD - налог 0.37 USD, по курсу 57.778 USD/RUR (данные из БД)</t>
  </si>
  <si>
    <t>Дивиденд по SIBN - Газпрнефть 90шт. по 16 RUR - налог 187 RUR (данные из БД)</t>
  </si>
  <si>
    <t>Дивиденд по T - AT&amp;T Inc. 8шт. по 0.28 USD - налог 0.22 USD, по курсу 63.1427 USD/RUR (данные из БД)</t>
  </si>
  <si>
    <t>Дивиденд по OGKB - ОГК-2 ао 12000шт. по 0.1 RUR - налог 151 RUR (данные из БД)</t>
  </si>
  <si>
    <t>Дивиденд по MTSS - МТС-ао 110шт. по 33.85 RUR - налог 484 RUR (данные из БД)</t>
  </si>
  <si>
    <t>Дивиденд по PFE - Pfizer, Inc. Common Stock 5шт. по 0.4 USD - налог 0.2 USD, по курсу 60.2198 USD/RUR (данные из БД)</t>
  </si>
  <si>
    <t>Дивиденд по INTC - Intel Corporation 5шт. по 0.37 USD - налог 0.18 USD, по курсу 60.258 USD/RUR (данные из БД)</t>
  </si>
  <si>
    <t>Дивиденд по ET - Energy Transfer LP Common Units 41шт. по 0.23 USD - налог 3.49 USD, по курсу 60.258 USD/RUR (данные из БД)</t>
  </si>
  <si>
    <t>Дивиденд по MSFT - Microsoft Corporation 1шт. по 0.62 USD - налог 0.06 USD, по курсу 61.4247 USD/RUR (данные из БД)</t>
  </si>
  <si>
    <t>Дивиденд по KHC - The Kraft Heinz Company 4шт. по 0.4 USD - налог 0.16 USD, по курсу 59.9974 USD/RUR (данные из БД)</t>
  </si>
  <si>
    <t>Дивиденд по GILD - GILEAD SCIENCES, INC. 1шт. по 0.73 USD - налог 0.07 USD, по курсу 60.0676 USD/RUR (данные из БД)</t>
  </si>
  <si>
    <t>Дивиденд по DLR - Digital Realty Trust, Inc. Common Stock 1шт. по 1.22 USD - налог 0.37 USD, по курсу 60.0676 USD/RUR (данные из БД)</t>
  </si>
  <si>
    <t>Дивиденд по T - AT&amp;T Inc. 8шт. по 0.28 USD - налог 0.22 USD, по курсу 59.4043 USD/RUR (данные из БД)</t>
  </si>
  <si>
    <t>Дивиденд по RUAL - РУСАЛ ао 60шт. по 1.21 RUR - налог 9 RUR (данные из БД)</t>
  </si>
  <si>
    <t>Дивиденд по ET - Energy Transfer LP Common Units 41шт. по 0.27 USD - налог 4.02 USD, по курсу 61.6175 USD/RUR (данные из БД)</t>
  </si>
  <si>
    <t>Дивиденд по PFE - Pfizer, Inc. Common Stock 5шт. по 0.4 USD - налог 0.2 USD, по курсу 61.6175 USD/RUR (данные из БД)</t>
  </si>
  <si>
    <t>Дивиденд по INTC - Intel Corporation 5шт. по 0.37 USD - налог 0.18 USD, по курсу 62.0955 USD/RUR (данные из БД)</t>
  </si>
  <si>
    <t>Дивиденд по MSFT - Microsoft Corporation 1шт. по 0.68 USD - налог 0.07 USD, по курсу 60.3116 USD/RUR (данные из БД)</t>
  </si>
  <si>
    <t>Дивиденд по KHC - The Kraft Heinz Company 4шт. по 0.4 USD - налог 0.16 USD, по курсу 60.6566 USD/RUR (данные из БД)</t>
  </si>
  <si>
    <t>Дивиденд по GILD - GILEAD SCIENCES, INC. 1шт. по 0.73 USD - налог 0.07 USD, по курсу 63.212 USD/RUR (данные из БД)</t>
  </si>
  <si>
    <t>Дивиденд по DLR - Digital Realty Trust, Inc. Common Stock 1шт. по 1.22 USD - налог 0.37 USD, по курсу 63.212 USD/RUR (данные из БД)</t>
  </si>
  <si>
    <t>Дивиденд по LKOH - ЛУКОЙЛ 5шт. по 537 RUR - налог 349 RUR (данные из БД)</t>
  </si>
  <si>
    <t>Дивиденд по LKOH - ЛУКОЙЛ 5шт. по 256 RUR - налог 166 RUR (данные из БД)</t>
  </si>
  <si>
    <t>Дивиденд по SIBN - Газпрнефть 90шт. по 69.78 RUR - налог 816 RUR (данные из БД)</t>
  </si>
  <si>
    <t>Дивиденд по LSNGP - РСетиЛЭ-п 50шт. по 0.44 RUR - налог 3 RUR (данные из БД)</t>
  </si>
  <si>
    <t>Дивиденд по T - AT&amp;T Inc. 8шт. по 0.28 USD - налог 0.22 USD, по курсу 70.3375 USD/RUR (данные из БД)</t>
  </si>
  <si>
    <t>Дивиденд по PFE - Pfizer, Inc. Common Stock 5шт. по 0.41 USD - налог 0.21 USD, по курсу 68.9573 USD/RUR (данные из БД)</t>
  </si>
  <si>
    <t>Дивиденд по INTC - Intel Corporation 5шт. по 0.37 USD - налог 0.18 USD, по курсу 70.3847 USD/RUR (данные из БД)</t>
  </si>
  <si>
    <t>Дивиденд по ET - Energy Transfer LP Common Units 41шт. по 0.31 USD - налог 4.63 USD, по курсу 70.3847 USD/RUR (данные из БД)</t>
  </si>
  <si>
    <t>Дивиденд по MSFT - Microsoft Corporation 1шт. по 0.68 USD - налог 0.07 USD, по курсу 73.8645 USD/RUR (данные из БД)</t>
  </si>
  <si>
    <t>Дивиденд по KHC - The Kraft Heinz Company 4шт. по 0.4 USD - налог 0.16 USD, по курсу 75.4577 USD/RUR (данные из БД)</t>
  </si>
  <si>
    <t>Дивиденд по GILD - GILEAD SCIENCES, INC. 1шт. по 0.75 USD - налог 0.08 USD, по курсу 75.4609 USD/RUR (данные из БД)</t>
  </si>
  <si>
    <t>Дивиденд по DLR - Digital Realty Trust, Inc. Common Stock 1шт. по 1.22 USD - налог 0.37 USD, по курсу 75.4609 USD/RUR (данные из БД)</t>
  </si>
  <si>
    <t>Дивиденд по T - AT&amp;T Inc. 8шт. по 0.28 USD - налог 0.22 USD, по курсу 79.4961 USD/RUR (данные из БД)</t>
  </si>
  <si>
    <t>Дивиденд по INTC - Intel Corporation 5шт. по 0.13 USD - налог 0.06 USD, по курсу 79.3071 USD/RUR (данные из БД)</t>
  </si>
  <si>
    <t>Дивиденд по ET - Energy Transfer LP Common Units 41шт. по 0.31 USD - налог 4.67 USD, по курсу 78.6139 USD/RUR (данные из БД)</t>
  </si>
  <si>
    <t>Дивиденд по SBERP - Сбербанк-п 220шт. по 25 RUR - налог 715 RUR (данные из БД)</t>
  </si>
  <si>
    <t>Дивиденд по PFE - Pfizer, Inc. Common Stock 5шт. по 0.41 USD - налог 0.21 USD, по курсу 76.6929 USD/RUR (данные из БД)</t>
  </si>
  <si>
    <t>Дивиденд по MSFT - Microsoft Corporation 1шт. по 0.68 USD - налог 0.07 USD, по курсу 79.9798 USD/RUR (данные из БД)</t>
  </si>
  <si>
    <t>Дивиденд по LKOH - ЛУКОЙЛ 5шт. по 438 RUR - налог 285 RUR (данные из БД)</t>
  </si>
  <si>
    <t>Дивиденд по KHC - The Kraft Heinz Company 4шт. по 0.4 USD - налог 0.16 USD, по курсу 80.8756 USD/RUR (данные из БД)</t>
  </si>
  <si>
    <t>Дивиденд по GILD - GILEAD SCIENCES, INC. 1шт. по 0.75 USD - налог 0.08 USD, по курсу 83.6405 USD/RUR (данные из БД)</t>
  </si>
  <si>
    <t>Дивиденд по DLR - Digital Realty Trust, Inc. Common Stock 1шт. по 1.22 USD - налог 0.37 USD, по курсу 83.6405 USD/RUR (данные из БД)</t>
  </si>
  <si>
    <t>Дивиденд по MOEX - МосБиржа 290шт. по 4.84 RUR - налог 182 RUR (данные из БД)</t>
  </si>
  <si>
    <t>Дивиденд по LSNGP - РСетиЛЭ-п 50шт. по 18.83 RUR - налог 122 RUR (данные из БД)</t>
  </si>
  <si>
    <t>Дивиденд по MTSS - МТС-ао 110шт. по 34.29 RUR - налог 490 RUR (данные из БД)</t>
  </si>
  <si>
    <t>Дивиденд по T - AT&amp;T Inc. 8шт. по 0.28 USD - налог 0.22 USD, по курсу 92.5695 USD/RUR (данные из БД)</t>
  </si>
  <si>
    <t>Дивиденд по LSRG - ЛСР ао 31шт. по 78 RUR - налог 314 RUR (данные из БД)</t>
  </si>
  <si>
    <t>Дивиденд по SIBN - Газпрнефть 90шт. по 12.16 RUR - налог 142 RUR (данные из БД)</t>
  </si>
  <si>
    <t>Дивиденд по OGKB - ОГК-2 ао 12000шт. по 0.06 RUR - налог 91 RUR (данные из БД)</t>
  </si>
  <si>
    <t>Дивиденд по AFKS - Система ао 1200шт. по 0.41 RUR - налог 64 RUR (данные из БД)</t>
  </si>
  <si>
    <t>Дивиденд по PFE - Pfizer, Inc. Common Stock 5шт. по 0.41 USD - налог 0.21 USD, по курсу 90.0468 USD/RUR (данные из БД)</t>
  </si>
  <si>
    <t>Дивиденд по INTC - Intel Corporation 5шт. по 0.13 USD - налог 0.06 USD, по курсу 93.7792 USD/RUR (данные из БД)</t>
  </si>
  <si>
    <t>Дивиденд по ET - Energy Transfer LP Common Units 41шт. по 0.31 USD - налог 4.7 USD, по курсу 97.2794 USD/RUR (данные из БД)</t>
  </si>
  <si>
    <t>Дивиденд по MSFT - Microsoft Corporation 1шт. по 0.68 USD - налог 0.07 USD, по курсу 97.4217 USD/RUR (данные из БД)</t>
  </si>
  <si>
    <t>Дивиденд по KHC - The Kraft Heinz Company 4шт. по 0.4 USD - налог 0.16 USD, по курсу 95.9283 USD/RUR (данные из БД)</t>
  </si>
  <si>
    <t>Дивиденд по GILD - GILEAD SCIENCES, INC. 1шт. по 0.75 USD - налог 0.08 USD, по курсу 95.9794 USD/RUR (данные из БД)</t>
  </si>
  <si>
    <t>Дивиденд по DLR - Digital Realty Trust, Inc. Common Stock 1шт. по 1.22 USD - налог 0.37 USD, по курсу 95.9794 USD/RUR (данные из БД)</t>
  </si>
  <si>
    <t>Дивиденд по T - AT&amp;T Inc. 8шт. по 0.28 USD - налог 0.22 USD, по курсу 99.6762 USD/RUR (данные из БД)</t>
  </si>
  <si>
    <t>Дивиденд по ET - Energy Transfer LP Common Units 41шт. по 0.31 USD - налог 4.75 USD, по курсу 93.5616 USD/RUR (данные из БД)</t>
  </si>
  <si>
    <t>Дивиденд по INTC - Intel Corporation 5шт. по 0.13 USD - налог 0.06 USD, по курсу 93.0351 USD/RUR (данные из БД)</t>
  </si>
  <si>
    <t>Дивиденд по PFE - Pfizer, Inc. Common Stock 5шт. по 0.41 USD - налог 0.21 USD, по курсу 92.1973 USD/RUR (данные из БД)</t>
  </si>
  <si>
    <t>Дивиденд по MSFT - Microsoft Corporation 1шт. по 0.75 USD - налог 0.08 USD, по курсу 91.257 USD/RUR (данные из БД)</t>
  </si>
  <si>
    <t>Дивиденд по KHC - The Kraft Heinz Company 4шт. по 0.4 USD - налог 0.16 USD, по курсу 88.8841 USD/RUR (данные из БД)</t>
  </si>
  <si>
    <t>Дивиденд по GILD - GILEAD SCIENCES, INC. 1шт. по 0.75 USD - налог 0.08 USD, по курсу 89.8926 USD/RUR (данные из БД)</t>
  </si>
  <si>
    <t>Дивиденд по DLR - Digital Realty Trust, Inc. Common Stock 1шт. по 1.22 USD - налог 0.37 USD, по курсу 89.8926 USD/RUR (данные из БД)</t>
  </si>
  <si>
    <t>Дивиденд по LKOH - ЛУКОЙЛ 5шт. по 447 RUR - налог 291 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</si>
  <si>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</si>
  <si>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SIBN - Газпрнефть 90шт. по 82.94 RUR - налог 970 RUR (данные из БД)</t>
  </si>
  <si>
    <t>Дивиденд по T - AT&amp;T Inc. 8шт. по 0.28 USD - налог 0.22 USD, по курсу 89.6883 USD/RUR (данные из БД)</t>
  </si>
  <si>
    <t>Дивиденд по PFE - Pfizer, Inc. Common Stock 5шт. по 0.42 USD - налог 0.21 USD, по курсу 88.2829 USD/RUR (данные из БД)</t>
  </si>
  <si>
    <t>Дивиденд по INTC - Intel Corporation 5шт. по 0.13 USD - налог 0.06 USD, по курсу 91.2434 USD/RUR (данные из БД)</t>
  </si>
  <si>
    <t>Дивиденд по ET - Energy Transfer LP Common Units 41шт. по 0.32 USD - налог 4.78 USD, по курсу 91.2434 USD/RUR (данные из БД)</t>
  </si>
  <si>
    <t>Дивиденд по MSFT - Microsoft Corporation 1шт. по 0.75 USD - налог 0.08 USD, по курсу 91.2057 USD/RUR (данные из БД)</t>
  </si>
  <si>
    <t>Дивиденд по KHC - The Kraft Heinz Company 4шт. по 0.4 USD - налог 0.16 USD, по курсу 90.3412 USD/RUR (данные из БД)</t>
  </si>
  <si>
    <t>Дивиденд по CRM - Salesforce.com Inc Common Stock 1шт. по 0.4 USD - налог 0.04 USD, по курсу 90.8818 USD/RUR (данные из БД)</t>
  </si>
  <si>
    <t>Дивиденд по DLR - Digital Realty Trust, Inc. Common Stock 1шт. по 1.22 USD - налог 0.37 USD, по курсу 91.5449 USD/RUR (данные из БД)</t>
  </si>
  <si>
    <t>Дивиденд по GILD - GILEAD SCIENCES, INC. 1шт. по 0.77 USD - налог 0.08 USD, по курсу 91.5449 USD/RUR (данные из БД)</t>
  </si>
  <si>
    <t>Дивиденд по T - AT&amp;T Inc. 8шт. по 0.28 USD - налог 0.22 USD, по курсу 92.581 USD/RUR (данные из БД)</t>
  </si>
  <si>
    <t>Дивиденд по LSRG - ЛСР ао 31шт. по 100 RUR - налог 403 RUR (данные из БД)</t>
  </si>
  <si>
    <t>Дивиденд по INTC - Intel Corporation 5шт. по 0.13 USD - налог 0.06 USD, по курсу 91.6918 USD/RUR (данные из БД)</t>
  </si>
  <si>
    <t>Дивиденд по LKOH - ЛУКОЙЛ 5шт. по 498 RUR - налог 324 RUR (данные из БД)</t>
  </si>
  <si>
    <t>Дивиденд по ET - Energy Transfer LP Common Units 41шт. по 0.32 USD - налог 4.82 USD, по курсу 91.8239 USD/RUR (данные из БД)</t>
  </si>
  <si>
    <t>Дивиденд по MSFT - Microsoft Corporation 1шт. по 0.75 USD - налог 0.08 USD, по курсу 91.3591 USD/RUR (данные из БД)</t>
  </si>
  <si>
    <t>Дивиденд по KHC - The Kraft Heinz Company 4шт. по 0.4 USD - налог 0.16 USD, по курсу 88.7436 USD/RUR (данные из БД)</t>
  </si>
  <si>
    <t>Дивиденд по MAGN - ММК 300шт. по 2.75 RUR - налог 107 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</si>
  <si>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</si>
  <si>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MOEX - МосБиржа 290шт. по 17.35 RUR - налог 654 RUR (данные из БД)</t>
  </si>
  <si>
    <t>Дивиденд по GILD - GILEAD SCIENCES, INC. 1шт. по 0.77 USD - налог 0.08 USD, по курсу 88.208 USD/RUR (данные из БД)</t>
  </si>
  <si>
    <t>Дивиденд по DLR - Digital Realty Trust, Inc. Common Stock 1шт. по 1.22 USD - налог 0.37 USD, по курсу 88.208 USD/RUR (данные из БД)</t>
  </si>
  <si>
    <t>Дивиденд по LSNGP - РСетиЛЭ-п 50шт. по 22.25 RUR - налог 145 RUR (данные из БД)</t>
  </si>
  <si>
    <t>Дивиденд по SIBN - Газпрнефть 90шт. по 19.49 RUR - налог 228 RUR (данные из БД)</t>
  </si>
  <si>
    <t>Дивиденд по CRM - Salesforce.com Inc Common Stock 1шт. по 0.4 USD - налог 0.04 USD, по курсу 88.1688 USD/RUR (данные из БД)</t>
  </si>
  <si>
    <t>Дивиденд по T - AT&amp;T Inc. 8шт. по 0.28 USD - налог 0.22 USD, по курсу 88.0031 USD/RUR (данные из БД)</t>
  </si>
  <si>
    <t>Дивиденд по SBERP - Сбербанк-п 220шт. по 33.3 RUR - налог 952 RUR (данные из БД)</t>
  </si>
  <si>
    <t>Дивиденд по MTSS - МТС-ао 110шт. по 35 RUR - налог 501 RUR (данные из БД)</t>
  </si>
  <si>
    <t>Дивиденд по AFKS - Система ао 1200шт. по 0.52 RUR - налог 81 RUR (данные из БД)</t>
  </si>
  <si>
    <t>Дивиденд по PFE - Pfizer, Inc. Common Stock 5шт. по 0.42 USD - налог 0.21 USD, по курсу 85.41 USD/RUR (данные из БД)</t>
  </si>
  <si>
    <t>Дивиденд по INTC - Intel Corporation 5шт. по 0.13 USD - налог 0.06 USD, по курсу 85.1646 USD/RUR (данные из БД)</t>
  </si>
  <si>
    <t>Дивиденд по ET - Energy Transfer LP Common Units 41шт. по 0.32 USD - налог 4.85 USD, по курсу 86.5621 USD/RUR (данные из БД)</t>
  </si>
  <si>
    <t>Дивиденд по MSFT - Microsoft Corporation 1шт. по 0.75 USD - налог 0.08 USD, по курсу 90.0055 USD/RUR (данные из БД)</t>
  </si>
  <si>
    <t>Дивиденд по KHC - The Kraft Heinz Company 4шт. по 0.4 USD - налог 0.16 USD, по курсу 91.4548 USD/RUR (данные из БД)</t>
  </si>
  <si>
    <t>Дивиденд по DLR - Digital Realty Trust, Inc. Common Stock 1шт. по 1.22 USD - налог 0.37 USD, по курсу 91.1096 USD/RUR (данные из БД)</t>
  </si>
  <si>
    <t>Дивиденд по GILD - GILEAD SCIENCES, INC. 1шт. по 0.77 USD - налог 0.08 USD, по курсу 91.1096 USD/RUR (данные из БД)</t>
  </si>
  <si>
    <t>Дивиденд по CRM - Salesforce.com Inc Common Stock 1шт. по 0.4 USD - налог 0.04 USD, по курсу 91.4292 USD/RUR (данные из БД)</t>
  </si>
  <si>
    <t>Дивиденд по T - AT&amp;T Inc. 8шт. по 0.28 USD - налог 0.22 USD, по курсу 96.9483 USD/RUR (данные из БД)</t>
  </si>
  <si>
    <t>Дивиденд по SIBN - Газпрнефть 90шт. по 51.96 RUR - налог 608 RUR (данные из БД)</t>
  </si>
  <si>
    <t>Дивиденд по MAGN - ММК 300шт. по 2.49 RUR - налог 97 RUR (данные из БД)</t>
  </si>
  <si>
    <t>Дивиденд по ET - Energy Transfer LP Common Units 41шт. по 0.32 USD - налог 4.9 USD, по курсу 98.0726 USD/RUR (данные из БД)</t>
  </si>
  <si>
    <t>Дивиденд по PFE - Pfizer, Inc. Common Stock 5шт. по 0.42 USD - налог 0.21 USD, по курсу 98.0726 USD/RUR (данные из БД)</t>
  </si>
  <si>
    <t>Дивиденд по MSFT - Microsoft Corporation 1шт. по 0.83 USD - налог 0.08 USD, по курсу 100.2192 USD/RUR (данные из БД)</t>
  </si>
  <si>
    <t>Дивиденд по KHC - The Kraft Heinz Company 4шт. по 0.4 USD - налог 0.16 USD, по курсу 109.5782 USD/RUR (данные из БД)</t>
  </si>
  <si>
    <t>Дивиденд по DLR - Digital Realty Trust, Inc. Common Stock 1шт. по 1.22 USD - налог 0.37 USD, по курсу 103.95 USD/RUR (данные из БД)</t>
  </si>
  <si>
    <t>Дивиденд по BLUE - bluebird bio, Inc. 8шт. по 0.05 USD - налог 0.04 USD, по курсу 103.95 USD/RUR (данные из БД)</t>
  </si>
  <si>
    <t>Дивиденд по GILD - GILEAD SCIENCES, INC. 1шт. по 0.77 USD - налог 0.08 USD, по курсу 103.95 USD/RUR (данные из БД)</t>
  </si>
  <si>
    <t>Дивиденд по LKOH - ЛУКОЙЛ 5шт. по 514 RUR - налог 334 RUR (данные из БД)</t>
  </si>
  <si>
    <t>Дивиденд по CRM - Salesforce.com Inc Common Stock 1шт. по 0.4 USD - налог 0.04 USD, по курсу 102.9979 USD/RUR (данные из БД)</t>
  </si>
  <si>
    <t>Дивиденд по T - AT&amp;T Inc. 8шт. по 0.28 USD - налог 0.22 USD, по курсу 102.2911 USD/RUR (данные из БД)</t>
  </si>
  <si>
    <t>Дивиденд по PFE - Pfizer, Inc. Common Stock 5шт. по 0.43 USD - налог 0.22 USD, по курсу 99.0978 USD/RUR (данные из БД)</t>
  </si>
  <si>
    <t>Дивиденд по ET - Energy Transfer LP Common Units 41шт. по 0.33 USD - налог 4.93 USD, по курсу 96.9104 USD/RUR (данные из БД)</t>
  </si>
  <si>
    <t>Дивиденд по MSFT - Microsoft Corporation 1шт. по 0.83 USD - налог 0.08 USD, по курсу 90.4268 USD/RUR (данные из БД)</t>
  </si>
  <si>
    <t>Дивиденд по KHC - The Kraft Heinz Company 4шт. по 0.4 USD - налог 0.16 USD, по курсу 89.5724 USD/RUR (данные из БД)</t>
  </si>
  <si>
    <t>Дивиденд по DLR - Digital Realty Trust, Inc. Common Stock 1шт. по 1.22 USD - налог 0.37 USD, по курсу 86.619 USD/RUR (данные из БД)</t>
  </si>
  <si>
    <t>Дивиденд по GILD - GILEAD SCIENCES, INC. 1шт. по 0.79 USD - налог 0.08 USD, по курсу 86.619 USD/RUR (данные из БД)</t>
  </si>
  <si>
    <t>Дивиденд по CRM - Salesforce.com Inc Common Stock 1шт. по 0.42 USD - налог 0.04 USD, по курсу 86.0923 USD/RUR (данные из БД)</t>
  </si>
  <si>
    <t>Дивиденд по T - AT&amp;T Inc. 8шт. по 0.28 USD - налог 0.22 USD, по курсу 86.0923 USD/RUR (данные из БД)</t>
  </si>
  <si>
    <t>Дивиденд по PFE - Pfizer, Inc. Common Stock 5шт. по 0.43 USD - налог 0.22 USD, по курсу 80.8612 USD/RUR (данные из БД)</t>
  </si>
  <si>
    <t>Дивиденд по ET - Energy Transfer LP Common Units 41шт. по 0.33 USD - налог 4.98 USD, по курсу 80.8612 USD/RUR (данные из БД)</t>
  </si>
  <si>
    <t>Дивиденд по MSFT - Microsoft Corporation 1шт. по 0.83 USD - налог 0.08 USD, по курсу 80.2237 USD/RUR (данные из БД)</t>
  </si>
  <si>
    <t>Дивиденд по KHC - The Kraft Heinz Company 4шт. по 0.4 USD - налог 0.16 USD, по курсу 78.497 USD/RUR (данные из БД)</t>
  </si>
  <si>
    <t>Дивиденд по LKOH - ЛУКОЙЛ 5шт. по 541 RUR - налог 352 RUR (данные из БД)</t>
  </si>
  <si>
    <t>Дивиденд по DLR - Digital Realty Trust, Inc. Common Stock 1шт. по 1.22 USD - налог 0.37 USD, по курсу 79.0028 USD/RUR (данные из БД)</t>
  </si>
  <si>
    <t>Дивиденд по GILD - GILEAD SCIENCES, INC. 1шт. по 0.79 USD - налог 0.08 USD, по курсу 79.0028 USD/RUR (данные из БД)</t>
  </si>
  <si>
    <t>Дивиденд по CRM - Salesforce.com Inc Common Stock 1шт. по 0.42 USD - налог 0.04 USD, по курсу 78.7135 USD/RUR (данные из БД)</t>
  </si>
  <si>
    <t>Дивиденд по LSNGP - РСетиЛЭ-п 50шт. по 25.95 RUR - налог 169 RUR (данные из БД)</t>
  </si>
  <si>
    <t>Дивиденд по SIBN - Газпрнефть 90шт. по 27.21 RUR - налог 318 RUR (данные из БД)</t>
  </si>
  <si>
    <t>Дивиденд по MOEX - МосБиржа 290шт. по 26.11 RUR - налог 984 RUR (данные из БД)</t>
  </si>
  <si>
    <t>Дивиденд по T - AT&amp;T Inc. 8шт. по 0.28 USD - налог 0.22 USD, по курсу 78.1727 USD/RUR (данные из БД)</t>
  </si>
  <si>
    <t>Дивиденд по VTBR - ВТБ ао 148шт. по 25.58 RUR - налог 492 RUR (данные из БД)</t>
  </si>
  <si>
    <t>Дивиденд по AFLT - Аэрофлот 210шт. по 5.27 RUR - налог 144 RUR (данные из БД)</t>
  </si>
  <si>
    <t>Дивиденд по SBERP - Сбербанк-п 220шт. по 34.84 RUR - налог 996 RUR (данные из БД)</t>
  </si>
  <si>
    <t>Дивиденд по PFE - Pfizer, Inc. Common Stock 5шт. по 0.43 USD - налог 0.22 USD, по курсу 78.8623 USD/RUR (данные из БД)</t>
  </si>
  <si>
    <t>Дивиденд по ET - Energy Transfer LP Common Units 41шт. по 0.33 USD - налог 5.01 USD, по курсу 79.3847 USD/RUR (данные из БД)</t>
  </si>
  <si>
    <t>Дивиденд по MSFT - Microsoft Corporation 1шт. по 0.83 USD - налог 0.08 USD, по курсу 80.1045 USD/RUR (данные из БД)</t>
  </si>
  <si>
    <t>Дивиденд по KHC - The Kraft Heinz Company 4шт. по 0.4 USD - налог 0.16 USD, по курсу 80.2918 USD/RUR (данные из БД)</t>
  </si>
  <si>
    <t>Дивиденд по GILD - GILEAD SCIENCES, INC. 1шт. по 0.79 USD - налог 0.08 USD, по курсу 84.3798 USD/RUR (данные из БД)</t>
  </si>
  <si>
    <t>Дивиденд по DLR - Digital Realty Trust, Inc. Common Stock 1шт. по 1.22 USD - налог 0.37 USD, по курсу 84.3798 USD/RUR (данные из БД)</t>
  </si>
  <si>
    <t>Дивиденд по CRM - Salesforce.com Inc Common Stock 1шт. по 0.42 USD - налог 0.04 USD, по курсу 82.8359 USD/RUR (данные из БД)</t>
  </si>
  <si>
    <t>Дивиденд по T - AT&amp;T Inc. 8шт. по 0.28 USD - налог 0.22 USD, по курсу 81.4103 USD/RUR (данные из БД)</t>
  </si>
  <si>
    <t>Дивиденд по SIBN - Газпрнефть 90шт. по 17.3 RUR - налог 202 RUR (данные из БД)</t>
  </si>
  <si>
    <t>Дивиденд по OGKB - ОГК-2 ао 12000шт. по 0.06 RUR - налог 93 RUR (данные из БД)</t>
  </si>
  <si>
    <t>Дивиденд по ET - Energy Transfer LP Common Units 41шт. по 0.33 USD - налог 5.05 USD, по курсу 81.3765 USD/RUR (данные из БД)</t>
  </si>
  <si>
    <t>Дивиденд по PFE - Pfizer, Inc. Common Stock 5шт. по 0.43 USD - налог 0.22 USD, по курсу 81.3765 USD/RUR (данные из БД)</t>
  </si>
  <si>
    <t>Дивиденд по MSFT - Microsoft Corporation 1шт. по 0.91 USD - налог 0.09 USD, по курсу 80.9448 USD/RUR (данные из БД)</t>
  </si>
  <si>
    <t>Дивиденд по KHC - The Kraft Heinz Company 4шт. по 0.4 USD - налог 0.16 USD, по курсу 78.2503 USD/RUR (данные из БД)</t>
  </si>
  <si>
    <t>Дивиденд по GILD - GILEAD SCIENCES, INC. 1шт. по 0.79 USD - налог 0.08 USD, по курсу 79.7296 USD/RUR (данные из БД)</t>
  </si>
  <si>
    <t>Дивиденд по DLR - Digital Realty Trust, Inc. Common Stock 1шт. по 1.22 USD - налог 0.37 USD, по курсу 79.7296 USD/RUR (данные из БД)</t>
  </si>
  <si>
    <t>Дивиденд по CRM - Salesforce.com Inc Common Stock 1шт. по 0.42 USD - налог 0.04 USD, по курсу 80.3807 USD/RUR (данные из БД)</t>
  </si>
  <si>
    <t>Дивиденд по LKOH - ЛУКОЙЛ 5шт. по 397 RUR - налог 258 RUR (данные из БД)</t>
  </si>
  <si>
    <t>Дивиденд по T - AT&amp;T Inc. 8шт. по 0.28 USD - налог 0.22 USD, по курсу 78.2267 USD/RUR (данные из БД)</t>
  </si>
  <si>
    <t>Дивиденд по PFE - Pfizer, Inc. Common Stock 5шт. по 0.43 USD - налог 0.22 USD, по курсу 76.0382 USD/RUR (данные из БД)</t>
  </si>
  <si>
    <t>Дивиденд по ET - Energy Transfer LP Common Units 41шт. по 0.34 USD - налог 5.08 USD, по курсу 76.5523 USD/RUR (данные из БД)</t>
  </si>
  <si>
    <t>Дивиденд по MSFT - Microsoft Corporation 1шт. по 0.91 USD - налог 0.09 USD, по курсу 76.1524 USD/RUR (данные из БД)</t>
  </si>
  <si>
    <t>Дивиденд по KHC - The Kraft Heinz Company 4шт. по 0.4 USD - налог 0.16 USD, по курсу 78.19 USD/RUR (данные из БД)</t>
  </si>
  <si>
    <t>Дивиденд по DLR - Digital Realty Trust, Inc. Common Stock 1шт. по 1.22 USD - налог 0.37 USD, по курсу 79.0671 USD/RUR (данные из БД)</t>
  </si>
  <si>
    <t>Дивиденд по GILD - GILEAD SCIENCES, INC. 1шт. по 0.82 USD - налог 0.08 USD, по курсу 79.0671 USD/RUR (данные из БД)</t>
  </si>
  <si>
    <t>Дивиденд по CRM - Salesforce.com Inc Common Stock 1шт. по 0.44 USD - налог 0.04 USD, по курсу 78.3043 USD/RUR (данные из БД)</t>
  </si>
  <si>
    <t>Дивиденд по T - AT&amp;T Inc. 8шт. по 0.28 USD - налог 0.22 USD, по курсу 77.8366 USD/RUR (данные из БД)</t>
  </si>
  <si>
    <t>Дивиденд по LKOH - ЛУКОЙЛ 5шт. по 278 RUR - налог 181 RUR (данные из БД)</t>
  </si>
  <si>
    <t>Дивиденд по ET - Energy Transfer LP Common Units 41шт. по 0.34 USD - налог 5.13 USD, по курсу 74.6209 USD/RUR (данные из БД)</t>
  </si>
  <si>
    <t>Дивиденд по PFE - Pfizer, Inc. Common Stock 5шт. по 0.43 USD - налог 0.22 USD, по курсу 74.6209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</si>
  <si>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</si>
  <si>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</si>
  <si>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</si>
  <si>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</si>
  <si>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</si>
  <si>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</si>
  <si>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+21 шт. LENT:moex (Лента ао)</t>
  </si>
  <si>
    <t>+105 шт. RAGR:moex (Русагро)</t>
  </si>
  <si>
    <t>+12 шт. TSVT:spbex (2seventy bio, Inc.)</t>
  </si>
  <si>
    <t>+54747 шт. FEES:moex (Россети)</t>
  </si>
  <si>
    <t>+1 шт. WBD:spbex (Warner Bros. Discovery, Inc.)</t>
  </si>
  <si>
    <t>Стоимость сейчас</t>
  </si>
  <si>
    <t>sell</t>
  </si>
  <si>
    <t>Полный доход</t>
  </si>
  <si>
    <t>PLZL</t>
  </si>
  <si>
    <t>MVID</t>
  </si>
  <si>
    <t>SNGSP</t>
  </si>
  <si>
    <t>GMKN</t>
  </si>
  <si>
    <t>RU000A0ZZ0D3</t>
  </si>
  <si>
    <t>RU000A0ZYEB1</t>
  </si>
  <si>
    <t>RU000A100AM9</t>
  </si>
  <si>
    <t>FXGD</t>
  </si>
  <si>
    <t>TATNP</t>
  </si>
  <si>
    <t>HYDR</t>
  </si>
  <si>
    <t>RSTIP</t>
  </si>
  <si>
    <t>RU000A0ZZZU3</t>
  </si>
  <si>
    <t>NVTK</t>
  </si>
  <si>
    <t>YNDX</t>
  </si>
  <si>
    <t>DSKY</t>
  </si>
  <si>
    <t>PHOR</t>
  </si>
  <si>
    <t>CHMF</t>
  </si>
  <si>
    <t>MTLRP</t>
  </si>
  <si>
    <t>GAZP</t>
  </si>
  <si>
    <t>RU000A0ZZAE0</t>
  </si>
  <si>
    <t>NMTP</t>
  </si>
  <si>
    <t>UPRO</t>
  </si>
  <si>
    <t>KZOSP</t>
  </si>
  <si>
    <t>MRKP</t>
  </si>
  <si>
    <t>IRAO</t>
  </si>
  <si>
    <t>TGKA</t>
  </si>
  <si>
    <t>NLMK</t>
  </si>
  <si>
    <t>ALRS</t>
  </si>
  <si>
    <t>FXMM</t>
  </si>
  <si>
    <t>RU000A101FH6</t>
  </si>
  <si>
    <t>F</t>
  </si>
  <si>
    <t>HPQ</t>
  </si>
  <si>
    <t>LQDT</t>
  </si>
  <si>
    <t>DIS</t>
  </si>
  <si>
    <t>WDC</t>
  </si>
  <si>
    <t>CCL</t>
  </si>
  <si>
    <t>AAL</t>
  </si>
  <si>
    <t>RTX</t>
  </si>
  <si>
    <t>FXUS</t>
  </si>
  <si>
    <t>FXWO</t>
  </si>
  <si>
    <t>EVH</t>
  </si>
  <si>
    <t>VKCO</t>
  </si>
  <si>
    <t>MGY</t>
  </si>
  <si>
    <t>ETLN</t>
  </si>
  <si>
    <t>CHL</t>
  </si>
  <si>
    <t>LNTA</t>
  </si>
  <si>
    <t>AGRO</t>
  </si>
  <si>
    <t>ALXN</t>
  </si>
  <si>
    <t>LTHM</t>
  </si>
  <si>
    <t>AAPL</t>
  </si>
  <si>
    <t>TECH</t>
  </si>
  <si>
    <t>POLY</t>
  </si>
  <si>
    <t>GOLD</t>
  </si>
  <si>
    <t>MU</t>
  </si>
  <si>
    <t>TRNFP</t>
  </si>
  <si>
    <t>SNGS</t>
  </si>
  <si>
    <t>SBUX</t>
  </si>
  <si>
    <t>SBERP
Сбербанк-п</t>
  </si>
  <si>
    <t>ET
Energy Transfer LP Common Units</t>
  </si>
  <si>
    <t>MOEX
МосБиржа</t>
  </si>
  <si>
    <t>SIBN
Газпрнефть</t>
  </si>
  <si>
    <t>INTC
Intel Corporation</t>
  </si>
  <si>
    <t>LENT
Лента ао</t>
  </si>
  <si>
    <t>MSFT
Microsoft Corporation</t>
  </si>
  <si>
    <t>GLTR
GLTR-гдр</t>
  </si>
  <si>
    <t>MTSS
МТС-ао</t>
  </si>
  <si>
    <t>LKOH
ЛУКОЙЛ</t>
  </si>
  <si>
    <t>VMW
Vmware, Inc. Common stock, Class A</t>
  </si>
  <si>
    <t>LSNGP
РСетиЛЭ-п</t>
  </si>
  <si>
    <t>LSRG
ЛСР ао</t>
  </si>
  <si>
    <t>T
AT&amp;T Inc.</t>
  </si>
  <si>
    <t>DLR
Digital Realty Trust, Inc. Common Stock</t>
  </si>
  <si>
    <t>AFKS
Система ао</t>
  </si>
  <si>
    <t>RASP
Распадская</t>
  </si>
  <si>
    <t>CRM
Salesforce.com Inc Common Stock</t>
  </si>
  <si>
    <t>VTBR
ВТБ ао</t>
  </si>
  <si>
    <t>RAGR
Русагро</t>
  </si>
  <si>
    <t>AFLT
Аэрофлот</t>
  </si>
  <si>
    <t>GILD
GILEAD SCIENCES, INC.</t>
  </si>
  <si>
    <t>BABA
Alibaba Group Holding Limited American Depositary Shares eac</t>
  </si>
  <si>
    <t>PFE
Pfizer, Inc. Common Stock</t>
  </si>
  <si>
    <t>VEON
VEON </t>
  </si>
  <si>
    <t>BMRN
BioMarin Pharmaceutical Inc.</t>
  </si>
  <si>
    <t>MAGN
ММК</t>
  </si>
  <si>
    <t>KHC
The Kraft Heinz Company</t>
  </si>
  <si>
    <t>TSVT
2seventy bio, Inc.</t>
  </si>
  <si>
    <t>FEES
Россети</t>
  </si>
  <si>
    <t>OGKB
ОГК-2 ао</t>
  </si>
  <si>
    <t>BLUE
bluebird bio, Inc.</t>
  </si>
  <si>
    <t>RUAL
РУСАЛ ао</t>
  </si>
  <si>
    <t>WBD
Warner Bros. Discovery, Inc.</t>
  </si>
  <si>
    <t>NTLA
Intellia Therapeutics, Inc.</t>
  </si>
  <si>
    <t>POGR
Petropavl</t>
  </si>
  <si>
    <t>RU000A101NK4
ЗПИФ ФПР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</si>
  <si>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</si>
  <si>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</si>
  <si>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</si>
  <si>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</si>
  <si>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</si>
  <si>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</si>
  <si>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</si>
  <si>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</si>
  <si>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Полюс ПАО ао</t>
  </si>
  <si>
    <t>Аэрофлот-росс.авиалин(ПАО)ао</t>
  </si>
  <si>
    <t>"М.видео" ПАО ао</t>
  </si>
  <si>
    <t>Мобильные ТелеСистемы ПАО ао</t>
  </si>
  <si>
    <t>ао ПАО Банк ВТБ</t>
  </si>
  <si>
    <t>Сургутнефтегаз ПАО ап</t>
  </si>
  <si>
    <t>ГМК "Нор.Никель" ПАО ао</t>
  </si>
  <si>
    <t>Сбербанк России ПАО ап</t>
  </si>
  <si>
    <t>ДиректЛизинг ООО БО-001P-02</t>
  </si>
  <si>
    <t>bond</t>
  </si>
  <si>
    <t>ТрансФин-М ПАО 001P-04</t>
  </si>
  <si>
    <t>Ломбард Мастер БО-П05</t>
  </si>
  <si>
    <t>FinEx Gold ETF USD</t>
  </si>
  <si>
    <t>dohod</t>
  </si>
  <si>
    <t>Куп. дох. по обл. ООО ДиректЛизинг 4B02-02-00308-R-001P. Размер куп. на 1 обл. 32.41 руб. НДС не обл. Налог не удержан</t>
  </si>
  <si>
    <t>ПАО "Татнефть" ап 3 вып.</t>
  </si>
  <si>
    <t>ПАО "РусГидро"</t>
  </si>
  <si>
    <t>"Российские сети" ПАО ап</t>
  </si>
  <si>
    <t>СофтЛайн Трейд 001P-02</t>
  </si>
  <si>
    <t>ПАО "НОВАТЭК" ао</t>
  </si>
  <si>
    <t>PLLC Yandex N.V. class A shs</t>
  </si>
  <si>
    <t>ПАО Детский мир</t>
  </si>
  <si>
    <t>ФосАгро ПАО ао</t>
  </si>
  <si>
    <t>Дивиденды по акциям ПАО ГМК Норильский никель 1 полугодие 2019 года. НДС не обл. Налог не удержан</t>
  </si>
  <si>
    <t>Северсталь (ПАО)ао</t>
  </si>
  <si>
    <t>Мечел ПАО ап</t>
  </si>
  <si>
    <t>commission</t>
  </si>
  <si>
    <t>Разница между суммами по специальным сделкам РЕПО ?</t>
  </si>
  <si>
    <t>Комиссия банка за Спецсделки РЕПО</t>
  </si>
  <si>
    <t>Газпром нефть ПАО ао</t>
  </si>
  <si>
    <t>"Газпром" (ПАО) ао</t>
  </si>
  <si>
    <t>Группа ЛСР ПАО ао</t>
  </si>
  <si>
    <t>United Company RUSAL Plc</t>
  </si>
  <si>
    <t>Ленэнерго(ПАО)-ап</t>
  </si>
  <si>
    <t>Мясничий БО-П01</t>
  </si>
  <si>
    <t>АФК "Система" ПАО ао</t>
  </si>
  <si>
    <t>НМТП (ПАО) ао</t>
  </si>
  <si>
    <t>Юнипро ПАО ао</t>
  </si>
  <si>
    <t>ПАО "Органический синтез" ап</t>
  </si>
  <si>
    <t>МРСК Центр. и Приволж. ао</t>
  </si>
  <si>
    <t>"Интер РАО" ПАО ао</t>
  </si>
  <si>
    <t>НК ЛУКОЙЛ (ПАО) - ао</t>
  </si>
  <si>
    <t>ОГК-2 ПАО ао</t>
  </si>
  <si>
    <t>ао ПАО "ТГК-1"</t>
  </si>
  <si>
    <t>ПАО Московская Биржа</t>
  </si>
  <si>
    <t>ПАО "НЛМК" ао</t>
  </si>
  <si>
    <t>АЛРОСА ПАО ао</t>
  </si>
  <si>
    <t>FinEx CASH EQUIVALENTS ETF</t>
  </si>
  <si>
    <t>Мобильные ТелеСистемы 001P-14</t>
  </si>
  <si>
    <t>USDRUB_CNGD</t>
  </si>
  <si>
    <t>Сделка не подгружена. Перечисление денежных средств для приобретения ценных бумаг. Основной рынок. Субпозиция №933181 (НДС не обл.)</t>
  </si>
  <si>
    <t>Ford Motor Company</t>
  </si>
  <si>
    <t>HP Inc.</t>
  </si>
  <si>
    <t>БПИФ ВТБ Ликвидность</t>
  </si>
  <si>
    <t>The Walt Disney Company</t>
  </si>
  <si>
    <t>Western Digital Corporation</t>
  </si>
  <si>
    <t>Carnival Corporation</t>
  </si>
  <si>
    <t>American Airlines Group Inc.</t>
  </si>
  <si>
    <t>Raytheon Technologies Corporation</t>
  </si>
  <si>
    <t>VimpelCom Ltd</t>
  </si>
  <si>
    <t>FinEx USA UCITS ETF</t>
  </si>
  <si>
    <t>FinEx USD GLOBAL EQUITY UC ETF</t>
  </si>
  <si>
    <t>ГДР TCS Group Holding ORD SHS</t>
  </si>
  <si>
    <t>Evolent Health, Inc.</t>
  </si>
  <si>
    <t>ГДР Mail.ru Gr Limited ORD SHS</t>
  </si>
  <si>
    <t>Magnolia Oil &amp; Gas Corporation</t>
  </si>
  <si>
    <t>ГДР ETALON GROUP PLC ORD SHS</t>
  </si>
  <si>
    <t>Petropavlovsk PLC</t>
  </si>
  <si>
    <t>China Mobile</t>
  </si>
  <si>
    <t>Лента ПиЭлСи др</t>
  </si>
  <si>
    <t>ЗПИФ Фонд первичных размещений</t>
  </si>
  <si>
    <t>Разница между суммами по внеб. сделкам купли/продажи валюты ?</t>
  </si>
  <si>
    <t>Комиссия банка за заключение внебирж. сделок по купле/продаже иностранной валюты по клиенту</t>
  </si>
  <si>
    <t>ГДР ROS AGRO PLC ORD SHS</t>
  </si>
  <si>
    <t>HP Inc. Common Stock</t>
  </si>
  <si>
    <t>Ford Motor Company Common Stock</t>
  </si>
  <si>
    <t>Alexion Pharmaceuticals, Inc.</t>
  </si>
  <si>
    <t>Livent Corporation Common Stock</t>
  </si>
  <si>
    <t>Apple Inc.</t>
  </si>
  <si>
    <t>output</t>
  </si>
  <si>
    <t>БПИФ ТИНЬКОФФНАСДАК ТЕХНОЛОГИИ</t>
  </si>
  <si>
    <t>Polymetal International plc</t>
  </si>
  <si>
    <t>Walt Disney Company (The) Common Stock</t>
  </si>
  <si>
    <t>БПИФ ВТБ – Фонд Золото</t>
  </si>
  <si>
    <t>Micron Technology, Inc.</t>
  </si>
  <si>
    <t>"Магнитогорск.мет.комб" ПАО ао</t>
  </si>
  <si>
    <t>Advanced Micro Devices, Inc.</t>
  </si>
  <si>
    <t>ГДР Globaltrans Invest ORD SHS</t>
  </si>
  <si>
    <t>Alibaba Group Holding Limited American Depositary Shares each representing eight Ordinary share</t>
  </si>
  <si>
    <t>China Mobile Limited Common Stock</t>
  </si>
  <si>
    <t>ПАО Распадская ао</t>
  </si>
  <si>
    <t>Транснефть ПАО акц.пр.</t>
  </si>
  <si>
    <t>Сургутнефтегаз ПАО акции об.</t>
  </si>
  <si>
    <t>Starbucks Corporation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</si>
  <si>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</si>
  <si>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</si>
  <si>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</si>
  <si>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</si>
  <si>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</si>
  <si>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</si>
  <si>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</si>
  <si>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</si>
  <si>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</si>
  <si>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</si>
  <si>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</si>
  <si>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</si>
  <si>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ГМКНорНик</t>
  </si>
  <si>
    <t>Полюс</t>
  </si>
  <si>
    <t>СевСт-ао</t>
  </si>
  <si>
    <t>М.видео</t>
  </si>
  <si>
    <t>ДетскийМир</t>
  </si>
  <si>
    <t>Татнфт 3ап</t>
  </si>
  <si>
    <t>ФосАгро ао</t>
  </si>
  <si>
    <t>Новатэк ао</t>
  </si>
  <si>
    <t>ИнтерРАОао</t>
  </si>
  <si>
    <t>НЛМК ао</t>
  </si>
  <si>
    <t>Россети ап</t>
  </si>
  <si>
    <t>ТГК-1</t>
  </si>
  <si>
    <t>АЛРОСА ао</t>
  </si>
  <si>
    <t>ГАЗПРОМ ао</t>
  </si>
  <si>
    <t>Сургнфгз-п</t>
  </si>
  <si>
    <t>НМТП ао</t>
  </si>
  <si>
    <t>AGRO-гдр</t>
  </si>
  <si>
    <t>Купон</t>
  </si>
  <si>
    <t>ДрктЛиз1P2</t>
  </si>
  <si>
    <t>ТрансФ1P04</t>
  </si>
  <si>
    <t>ЛомМасБОП5</t>
  </si>
  <si>
    <t>МясничБОП1</t>
  </si>
  <si>
    <t>iСЛТ001P02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</si>
  <si>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</si>
  <si>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</si>
  <si>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</si>
  <si>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</si>
  <si>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</si>
  <si>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</si>
  <si>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</si>
  <si>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</si>
  <si>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</si>
  <si>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</si>
  <si>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</si>
  <si>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</si>
  <si>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</si>
  <si>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</si>
  <si>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</si>
  <si>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</si>
  <si>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</si>
  <si>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РусГидро</t>
  </si>
  <si>
    <t>Yandex clA</t>
  </si>
  <si>
    <t>Мечел ап</t>
  </si>
  <si>
    <t>Юнипро ао</t>
  </si>
  <si>
    <t>ОргСинт ап</t>
  </si>
  <si>
    <t>РСетиЦП ао</t>
  </si>
  <si>
    <t>FXMM ETF</t>
  </si>
  <si>
    <t>МТС 1P-14</t>
  </si>
  <si>
    <t>LQDT ETF</t>
  </si>
  <si>
    <t>Carnival Corporation Common Stock</t>
  </si>
  <si>
    <t>Raytheon Technologies Corporation Common Stock</t>
  </si>
  <si>
    <t>FXUS ETF</t>
  </si>
  <si>
    <t>FXWO ETF</t>
  </si>
  <si>
    <t>Т-Техно ао</t>
  </si>
  <si>
    <t>Evolent Health, Inc Class A Common Stock</t>
  </si>
  <si>
    <t>МКПАО "ВК"</t>
  </si>
  <si>
    <t>Magnolia Oil &amp; Gas Corporation Class A Common Stock</t>
  </si>
  <si>
    <t>ЭталонГруп</t>
  </si>
  <si>
    <t>Лента др</t>
  </si>
  <si>
    <t>TECH ETF</t>
  </si>
  <si>
    <t>Solidcore</t>
  </si>
  <si>
    <t>GOLD ETF</t>
  </si>
  <si>
    <t>Транснф ап</t>
  </si>
  <si>
    <t>Сургнфгз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</si>
</sst>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220</v>
      </c>
      <c r="F2" s="6" t="n">
        <v>320.6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0.1605</v>
      </c>
      <c r="L2" s="6" t="n">
        <v>194.06</v>
      </c>
      <c r="M2" s="17" t="n">
        <v>10.5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41</v>
      </c>
      <c r="F3" s="6" t="n">
        <v>19.6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0.3028</v>
      </c>
      <c r="L3" s="6" t="n">
        <v>472.35</v>
      </c>
      <c r="M3" s="17" t="n">
        <v>8.56</v>
      </c>
      <c r="N3" s="16"/>
      <c r="O3" s="16" t="s">
        <v>24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290</v>
      </c>
      <c r="F4" s="6" t="n">
        <v>173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0.1526</v>
      </c>
      <c r="L4" s="6" t="n">
        <v>106.7</v>
      </c>
      <c r="M4" s="17" t="n">
        <v>7.47</v>
      </c>
      <c r="N4" s="16"/>
      <c r="O4" s="16" t="s">
        <v>27</v>
      </c>
      <c r="P4" s="17" t="n">
        <v>51.144470655515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90</v>
      </c>
      <c r="F5" s="6" t="n">
        <v>510.4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0.2215</v>
      </c>
      <c r="L5" s="6" t="n">
        <v>335.55</v>
      </c>
      <c r="M5" s="17" t="n">
        <v>6.84</v>
      </c>
      <c r="N5" s="16"/>
      <c r="O5" s="16" t="s">
        <v>30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23</v>
      </c>
      <c r="E6" s="7" t="n">
        <v>5</v>
      </c>
      <c r="F6" s="6" t="n">
        <v>123.52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0.1971</v>
      </c>
      <c r="L6" s="6" t="n">
        <v>3462.6</v>
      </c>
      <c r="M6" s="17" t="n">
        <v>6.58</v>
      </c>
      <c r="N6" s="16"/>
      <c r="O6" s="16" t="s">
        <v>33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21</v>
      </c>
      <c r="F7" s="6" t="n">
        <v>1690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0.2297</v>
      </c>
      <c r="L7" s="6" t="n">
        <v>907.5</v>
      </c>
      <c r="M7" s="17" t="n">
        <v>5.28</v>
      </c>
      <c r="N7" s="16"/>
      <c r="O7" s="16" t="s">
        <v>36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1</v>
      </c>
      <c r="F8" s="6" t="n">
        <v>416.03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0.1248</v>
      </c>
      <c r="L8" s="6" t="n">
        <v>16394.36</v>
      </c>
      <c r="M8" s="17" t="n">
        <v>4.43</v>
      </c>
      <c r="N8" s="16"/>
      <c r="O8" s="16" t="s">
        <v>39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50</v>
      </c>
      <c r="F9" s="6" t="n">
        <v>519.25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0.0339</v>
      </c>
      <c r="L9" s="6" t="n">
        <v>475.97</v>
      </c>
      <c r="M9" s="17" t="n">
        <v>3.87</v>
      </c>
      <c r="N9" s="16"/>
      <c r="O9" s="16" t="s">
        <v>42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110</v>
      </c>
      <c r="F10" s="6" t="n">
        <v>229.8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0.0715</v>
      </c>
      <c r="L10" s="6" t="n">
        <v>297.04</v>
      </c>
      <c r="M10" s="17" t="n">
        <v>3.76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5</v>
      </c>
      <c r="F11" s="6" t="n">
        <v>5009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0.1478</v>
      </c>
      <c r="L11" s="6" t="n">
        <v>4713.13</v>
      </c>
      <c r="M11" s="17" t="n">
        <v>3.73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2</v>
      </c>
      <c r="F12" s="6" t="n">
        <v>142.48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0.0294</v>
      </c>
      <c r="L12" s="6" t="n">
        <v>10422.13</v>
      </c>
      <c r="M12" s="17" t="n">
        <v>3.04</v>
      </c>
      <c r="N12" s="16"/>
      <c r="O12" s="16" t="s">
        <v>51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50</v>
      </c>
      <c r="F13" s="6" t="n">
        <v>370.8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0.2753</v>
      </c>
      <c r="L13" s="6" t="n">
        <v>133.55</v>
      </c>
      <c r="M13" s="17" t="n">
        <v>2.76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31</v>
      </c>
      <c r="F14" s="6" t="n">
        <v>596.2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0.07</v>
      </c>
      <c r="L14" s="6" t="n">
        <v>632.61</v>
      </c>
      <c r="M14" s="17" t="n">
        <v>2.75</v>
      </c>
      <c r="N14" s="16"/>
      <c r="O14" s="16" t="s">
        <v>56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23</v>
      </c>
      <c r="E15" s="7" t="n">
        <v>8</v>
      </c>
      <c r="F15" s="6" t="n">
        <v>25.02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0.0125</v>
      </c>
      <c r="L15" s="6" t="n">
        <v>2191.65</v>
      </c>
      <c r="M15" s="17" t="n">
        <v>2.13</v>
      </c>
      <c r="N15" s="16"/>
      <c r="O15" s="16" t="s">
        <v>59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23</v>
      </c>
      <c r="E16" s="7" t="n">
        <v>1</v>
      </c>
      <c r="F16" s="6" t="n">
        <v>193.67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0.0667</v>
      </c>
      <c r="L16" s="6" t="n">
        <v>11043.64</v>
      </c>
      <c r="M16" s="17" t="n">
        <v>2.06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1200</v>
      </c>
      <c r="F17" s="6" t="n">
        <v>10.977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-0.1009</v>
      </c>
      <c r="L17" s="6" t="n">
        <v>21.71</v>
      </c>
      <c r="M17" s="17" t="n">
        <v>1.96</v>
      </c>
      <c r="N17" s="16"/>
      <c r="O17" s="16" t="s">
        <v>23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100</v>
      </c>
      <c r="F18" s="6" t="n">
        <v>128.05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0.0315</v>
      </c>
      <c r="L18" s="6" t="n">
        <v>156.55</v>
      </c>
      <c r="M18" s="17" t="n">
        <v>1.91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23</v>
      </c>
      <c r="E19" s="7" t="n">
        <v>1</v>
      </c>
      <c r="F19" s="6" t="n">
        <v>179.08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-0.0459</v>
      </c>
      <c r="L19" s="6" t="n">
        <v>16928.61</v>
      </c>
      <c r="M19" s="17" t="n">
        <v>1.91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148</v>
      </c>
      <c r="F20" s="6" t="n">
        <v>80.215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-0.0943</v>
      </c>
      <c r="L20" s="6" t="n">
        <v>189.36</v>
      </c>
      <c r="M20" s="17" t="n">
        <v>1.77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105</v>
      </c>
      <c r="F21" s="6" t="n">
        <v>97.16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-0.4334</v>
      </c>
      <c r="L21" s="6" t="n">
        <v>216.34</v>
      </c>
      <c r="M21" s="17" t="n">
        <v>1.52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210</v>
      </c>
      <c r="F22" s="6" t="n">
        <v>47.99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-0.0366</v>
      </c>
      <c r="L22" s="6" t="n">
        <v>60.52</v>
      </c>
      <c r="M22" s="17" t="n">
        <v>1.5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23</v>
      </c>
      <c r="E23" s="7" t="n">
        <v>1</v>
      </c>
      <c r="F23" s="6" t="n">
        <v>133.73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0.1578</v>
      </c>
      <c r="L23" s="6" t="n">
        <v>4941.98</v>
      </c>
      <c r="M23" s="17" t="n">
        <v>1.42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23</v>
      </c>
      <c r="E24" s="7" t="n">
        <v>1</v>
      </c>
      <c r="F24" s="6" t="n">
        <v>129.47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-0.1123</v>
      </c>
      <c r="L24" s="6" t="n">
        <v>17991.99</v>
      </c>
      <c r="M24" s="17" t="n">
        <v>1.38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23</v>
      </c>
      <c r="E25" s="7" t="n">
        <v>5</v>
      </c>
      <c r="F25" s="6" t="n">
        <v>25.85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-0.0094</v>
      </c>
      <c r="L25" s="6" t="n">
        <v>2546.81</v>
      </c>
      <c r="M25" s="17" t="n">
        <v>1.38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23</v>
      </c>
      <c r="E26" s="7" t="n">
        <v>2.16</v>
      </c>
      <c r="F26" s="6" t="n">
        <v>56.42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0.0598</v>
      </c>
      <c r="L26" s="6" t="n">
        <v>2937.09</v>
      </c>
      <c r="M26" s="17" t="n">
        <v>1.3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23</v>
      </c>
      <c r="E27" s="7" t="n">
        <v>2</v>
      </c>
      <c r="F27" s="6" t="n">
        <v>52.88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-0.0845</v>
      </c>
      <c r="L27" s="6" t="n">
        <v>6074.43</v>
      </c>
      <c r="M27" s="17" t="n">
        <v>1.13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300</v>
      </c>
      <c r="F28" s="6" t="n">
        <v>23.835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0.0144</v>
      </c>
      <c r="L28" s="6" t="n">
        <v>36.06</v>
      </c>
      <c r="M28" s="17" t="n">
        <v>1.06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23</v>
      </c>
      <c r="E29" s="7" t="n">
        <v>4</v>
      </c>
      <c r="F29" s="6" t="n">
        <v>23.85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-0.0178</v>
      </c>
      <c r="L29" s="6" t="n">
        <v>2527</v>
      </c>
      <c r="M29" s="17" t="n">
        <v>1.02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23</v>
      </c>
      <c r="E30" s="7" t="n">
        <v>12</v>
      </c>
      <c r="F30" s="6" t="n">
        <v>5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-0.1868</v>
      </c>
      <c r="L30" s="6" t="n">
        <v>2403.41</v>
      </c>
      <c r="M30" s="17" t="n">
        <v>0.64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54747</v>
      </c>
      <c r="F31" s="6" t="n">
        <v>0.0632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-0.082</v>
      </c>
      <c r="L31" s="6" t="n">
        <v>0.09</v>
      </c>
      <c r="M31" s="17" t="n">
        <v>0.52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12000</v>
      </c>
      <c r="F32" s="6" t="n">
        <v>0.2667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-0.0323</v>
      </c>
      <c r="L32" s="6" t="n">
        <v>0.64</v>
      </c>
      <c r="M32" s="17" t="n">
        <v>0.48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23</v>
      </c>
      <c r="E33" s="7" t="n">
        <v>8</v>
      </c>
      <c r="F33" s="6" t="n">
        <v>4.97</v>
      </c>
      <c r="G33" s="17" t="n">
        <v>0</v>
      </c>
      <c r="H33" s="6" t="n">
        <v>0</v>
      </c>
      <c r="I33" s="16"/>
      <c r="J33" s="6" t="s">
        <f>=E33*F33*Портфель!$Q$17</f>
      </c>
      <c r="K33" s="9" t="n">
        <v>-0.3014</v>
      </c>
      <c r="L33" s="6" t="n">
        <v>2339.75</v>
      </c>
      <c r="M33" s="17" t="n">
        <v>0.42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19</v>
      </c>
      <c r="E34" s="7" t="n">
        <v>60</v>
      </c>
      <c r="F34" s="6" t="n">
        <v>33.885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0.1138</v>
      </c>
      <c r="L34" s="6" t="n">
        <v>29.68</v>
      </c>
      <c r="M34" s="17" t="n">
        <v>0.3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23</v>
      </c>
      <c r="E35" s="7" t="n">
        <v>1</v>
      </c>
      <c r="F35" s="6" t="n">
        <v>27</v>
      </c>
      <c r="G35" s="17" t="n">
        <v>0</v>
      </c>
      <c r="H35" s="6" t="n">
        <v>0</v>
      </c>
      <c r="I35" s="16"/>
      <c r="J35" s="6" t="s">
        <f>=E35*F35*Портфель!$Q$17</f>
      </c>
      <c r="K35" s="9" t="n">
        <v>-0.0169</v>
      </c>
      <c r="L35" s="6" t="n">
        <v>2076.02</v>
      </c>
      <c r="M35" s="17" t="n">
        <v>0.29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17</v>
      </c>
      <c r="C36" s="16" t="s">
        <v>102</v>
      </c>
      <c r="D36" s="16" t="s">
        <v>23</v>
      </c>
      <c r="E36" s="7" t="n">
        <v>1</v>
      </c>
      <c r="F36" s="6" t="n">
        <v>12.61</v>
      </c>
      <c r="G36" s="17" t="n">
        <v>0</v>
      </c>
      <c r="H36" s="6" t="n">
        <v>0</v>
      </c>
      <c r="I36" s="16"/>
      <c r="J36" s="6" t="s">
        <f>=E36*F36*Портфель!$Q$17</f>
      </c>
      <c r="K36" s="9" t="n">
        <v>-0.2704</v>
      </c>
      <c r="L36" s="6" t="n">
        <v>4805.87</v>
      </c>
      <c r="M36" s="17" t="n">
        <v>0.13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17</v>
      </c>
      <c r="C37" s="16" t="s">
        <v>104</v>
      </c>
      <c r="D37" s="16" t="s">
        <v>19</v>
      </c>
      <c r="E37" s="7" t="n">
        <v>800</v>
      </c>
      <c r="F37" s="6" t="n">
        <v>0.87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-0.465</v>
      </c>
      <c r="L37" s="6" t="n">
        <v>32.18</v>
      </c>
      <c r="M37" s="17" t="n">
        <v>0.1</v>
      </c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105</v>
      </c>
      <c r="I38" s="4"/>
      <c r="J38" s="5" t="s">
        <f>=SUM(J2:J37)</f>
      </c>
      <c r="K38" s="4"/>
      <c r="L38" s="4"/>
      <c r="M38" s="10" t="s">
        <f>=J38/J44</f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107</v>
      </c>
      <c r="C39" s="16" t="s">
        <v>108</v>
      </c>
      <c r="D39" s="16" t="s">
        <v>19</v>
      </c>
      <c r="E39" s="7" t="n">
        <v>19</v>
      </c>
      <c r="F39" s="6" t="n">
        <v>748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-0.0781</v>
      </c>
      <c r="L39" s="6" t="n">
        <v>1197.54</v>
      </c>
      <c r="M39" s="17" t="n">
        <v>2.12</v>
      </c>
      <c r="N39" s="16"/>
      <c r="O39" s="16"/>
      <c r="P39" s="17"/>
      <c r="Q39" s="17"/>
    </row>
    <row collapsed="false" customFormat="false" customHeight="false" hidden="false" ht="12.1" outlineLevel="0" r="40">
      <c r="A40" s="16"/>
      <c r="B40" s="16"/>
      <c r="C40" s="16"/>
      <c r="D40" s="16"/>
      <c r="E40" s="7"/>
      <c r="F40" s="6"/>
      <c r="G40" s="4"/>
      <c r="H40" s="4" t="s">
        <v>109</v>
      </c>
      <c r="I40" s="4"/>
      <c r="J40" s="5" t="s">
        <f>=SUM(J39:J39)</f>
      </c>
      <c r="K40" s="4"/>
      <c r="L40" s="4"/>
      <c r="M40" s="10" t="s">
        <f>=J40/J44</f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19</v>
      </c>
      <c r="B41" s="16" t="s">
        <v>3</v>
      </c>
      <c r="C41" s="16" t="s">
        <v>110</v>
      </c>
      <c r="D41" s="16" t="s">
        <v>19</v>
      </c>
      <c r="E41" s="7" t="n">
        <v>12633.44</v>
      </c>
      <c r="F41" s="6" t="n">
        <v>1</v>
      </c>
      <c r="G41" s="17" t="n">
        <v>0</v>
      </c>
      <c r="H41" s="6" t="n">
        <v>0</v>
      </c>
      <c r="I41" s="16"/>
      <c r="J41" s="6" t="s">
        <f>=E41*F41</f>
      </c>
      <c r="K41" s="17"/>
      <c r="L41" s="6"/>
      <c r="M41" s="17"/>
      <c r="N41" s="16"/>
      <c r="O41" s="16"/>
      <c r="P41" s="17"/>
      <c r="Q41" s="17"/>
    </row>
    <row collapsed="false" customFormat="false" customHeight="false" hidden="false" ht="12.1" outlineLevel="0" r="42">
      <c r="A42" s="16" t="s">
        <v>23</v>
      </c>
      <c r="B42" s="16" t="s">
        <v>3</v>
      </c>
      <c r="C42" s="16" t="s">
        <v>111</v>
      </c>
      <c r="D42" s="16" t="s">
        <v>19</v>
      </c>
      <c r="E42" s="7" t="n">
        <v>0.21</v>
      </c>
      <c r="F42" s="6" t="n">
        <v>71.546</v>
      </c>
      <c r="G42" s="17" t="n">
        <v>0</v>
      </c>
      <c r="H42" s="6" t="n">
        <v>0</v>
      </c>
      <c r="I42" s="16"/>
      <c r="J42" s="6" t="s">
        <f>=E42*F42</f>
      </c>
      <c r="K42" s="17"/>
      <c r="L42" s="6"/>
      <c r="M42" s="17"/>
      <c r="N42" s="16"/>
      <c r="O42" s="16"/>
      <c r="P42" s="17"/>
      <c r="Q42" s="17"/>
    </row>
    <row collapsed="false" customFormat="false" customHeight="false" hidden="false" ht="12.1" outlineLevel="0" r="43">
      <c r="A43" s="16"/>
      <c r="B43" s="16"/>
      <c r="C43" s="16"/>
      <c r="D43" s="16"/>
      <c r="E43" s="7"/>
      <c r="F43" s="6"/>
      <c r="G43" s="4"/>
      <c r="H43" s="4" t="s">
        <v>112</v>
      </c>
      <c r="I43" s="4"/>
      <c r="J43" s="5" t="s">
        <f>=SUM(J41:J42)</f>
      </c>
      <c r="K43" s="4"/>
      <c r="L43" s="4"/>
      <c r="M43" s="10" t="s">
        <f>=J43/J44</f>
      </c>
      <c r="N43" s="16"/>
      <c r="O43" s="16"/>
      <c r="P43" s="17"/>
      <c r="Q43" s="17"/>
    </row>
    <row collapsed="false" customFormat="false" customHeight="false" hidden="false" ht="12.1" outlineLevel="0" r="44">
      <c r="A44" s="16"/>
      <c r="B44" s="16"/>
      <c r="C44" s="16"/>
      <c r="D44" s="16"/>
      <c r="E44" s="7"/>
      <c r="F44" s="6"/>
      <c r="G44" s="4"/>
      <c r="H44" s="4" t="s">
        <v>113</v>
      </c>
      <c r="I44" s="4"/>
      <c r="J44" s="5" t="s">
        <f>=J38+J40+J43</f>
      </c>
      <c r="K44" s="17"/>
      <c r="L44" s="6"/>
      <c r="M44" s="17"/>
      <c r="N44" s="16"/>
      <c r="O44" s="16"/>
      <c r="P44" s="17"/>
      <c r="Q44" s="17"/>
    </row>
  </sheetData>
  <mergeCells>
    <mergeCell ref="H38:I38"/>
    <mergeCell ref="H40:I40"/>
    <mergeCell ref="H43:I4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686</v>
      </c>
      <c r="D1" s="42" t="s">
        <v>687</v>
      </c>
      <c r="E1" s="42" t="s">
        <v>647</v>
      </c>
      <c r="F1" s="42" t="s">
        <v>688</v>
      </c>
      <c r="G1" s="42" t="s">
        <v>644</v>
      </c>
      <c r="H1" s="42" t="s">
        <v>689</v>
      </c>
      <c r="I1" s="42" t="s">
        <v>690</v>
      </c>
      <c r="J1" s="42" t="s">
        <v>691</v>
      </c>
      <c r="K1" s="42" t="s">
        <v>692</v>
      </c>
    </row>
    <row collapsed="false" customFormat="false" customHeight="false" hidden="false" ht="12.1" outlineLevel="0" r="2">
      <c r="A2" s="16" t="s">
        <v>446</v>
      </c>
      <c r="B2" s="16" t="s">
        <v>655</v>
      </c>
      <c r="C2" s="45" t="n">
        <v>43726</v>
      </c>
      <c r="D2" s="46" t="n">
        <v>43916</v>
      </c>
      <c r="E2" s="17" t="n">
        <v>7756.15</v>
      </c>
      <c r="F2" s="17" t="n">
        <v>10129.415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446</v>
      </c>
      <c r="B3" s="16" t="s">
        <v>655</v>
      </c>
      <c r="C3" s="45" t="n">
        <v>43795</v>
      </c>
      <c r="D3" s="46" t="n">
        <v>43916</v>
      </c>
      <c r="E3" s="17" t="n">
        <v>6721.54</v>
      </c>
      <c r="F3" s="17" t="n">
        <v>10128.92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73</v>
      </c>
      <c r="B4" s="16" t="s">
        <v>74</v>
      </c>
      <c r="C4" s="45" t="n">
        <v>43726</v>
      </c>
      <c r="D4" s="46" t="n">
        <v>44085</v>
      </c>
      <c r="E4" s="17" t="n">
        <v>102.7418</v>
      </c>
      <c r="F4" s="17" t="n">
        <v>81.4512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447</v>
      </c>
      <c r="B5" s="16" t="s">
        <v>657</v>
      </c>
      <c r="C5" s="45" t="n">
        <v>43726</v>
      </c>
      <c r="D5" s="46" t="n">
        <v>44209</v>
      </c>
      <c r="E5" s="17" t="n">
        <v>439.764</v>
      </c>
      <c r="F5" s="17" t="n">
        <v>715.571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447</v>
      </c>
      <c r="B6" s="16" t="s">
        <v>657</v>
      </c>
      <c r="C6" s="45" t="n">
        <v>43726</v>
      </c>
      <c r="D6" s="46" t="n">
        <v>44209</v>
      </c>
      <c r="E6" s="17" t="n">
        <v>439.764</v>
      </c>
      <c r="F6" s="17" t="n">
        <v>715.5703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447</v>
      </c>
      <c r="B7" s="16" t="s">
        <v>657</v>
      </c>
      <c r="C7" s="45" t="n">
        <v>43776</v>
      </c>
      <c r="D7" s="46" t="n">
        <v>44209</v>
      </c>
      <c r="E7" s="17" t="n">
        <v>483.154</v>
      </c>
      <c r="F7" s="17" t="n">
        <v>715.5703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447</v>
      </c>
      <c r="B8" s="16" t="s">
        <v>657</v>
      </c>
      <c r="C8" s="45" t="n">
        <v>44064</v>
      </c>
      <c r="D8" s="46" t="n">
        <v>44209</v>
      </c>
      <c r="E8" s="17" t="n">
        <v>497.599</v>
      </c>
      <c r="F8" s="17" t="n">
        <v>715.5703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69</v>
      </c>
      <c r="B9" s="16" t="s">
        <v>70</v>
      </c>
      <c r="C9" s="45" t="n">
        <v>43726</v>
      </c>
      <c r="D9" s="46" t="n">
        <v>44189</v>
      </c>
      <c r="E9" s="17" t="n">
        <v>0.0426</v>
      </c>
      <c r="F9" s="17" t="n">
        <v>0.0378</v>
      </c>
      <c r="G9" s="17" t="n">
        <v>100000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69</v>
      </c>
      <c r="B10" s="16" t="s">
        <v>70</v>
      </c>
      <c r="C10" s="45" t="n">
        <v>43726</v>
      </c>
      <c r="D10" s="46" t="n">
        <v>44189</v>
      </c>
      <c r="E10" s="17" t="n">
        <v>0.0426</v>
      </c>
      <c r="F10" s="17" t="n">
        <v>0.0378</v>
      </c>
      <c r="G10" s="17" t="n">
        <v>20000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69</v>
      </c>
      <c r="B11" s="16" t="s">
        <v>70</v>
      </c>
      <c r="C11" s="45" t="n">
        <v>43755</v>
      </c>
      <c r="D11" s="46" t="n">
        <v>44189</v>
      </c>
      <c r="E11" s="17" t="n">
        <v>0.0421</v>
      </c>
      <c r="F11" s="17" t="n">
        <v>0.0378</v>
      </c>
      <c r="G11" s="17" t="n">
        <v>50000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69</v>
      </c>
      <c r="B12" s="16" t="s">
        <v>70</v>
      </c>
      <c r="C12" s="45" t="n">
        <v>43852</v>
      </c>
      <c r="D12" s="46" t="n">
        <v>44189</v>
      </c>
      <c r="E12" s="17" t="n">
        <v>0.0491</v>
      </c>
      <c r="F12" s="17" t="n">
        <v>0.0378</v>
      </c>
      <c r="G12" s="17" t="n">
        <v>50000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69</v>
      </c>
      <c r="B13" s="16" t="s">
        <v>70</v>
      </c>
      <c r="C13" s="45" t="n">
        <v>43889</v>
      </c>
      <c r="D13" s="46" t="n">
        <v>44189</v>
      </c>
      <c r="E13" s="17" t="n">
        <v>0.0437</v>
      </c>
      <c r="F13" s="17" t="n">
        <v>0.0378</v>
      </c>
      <c r="G13" s="17" t="n">
        <v>100000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69</v>
      </c>
      <c r="B14" s="16" t="s">
        <v>70</v>
      </c>
      <c r="C14" s="45" t="n">
        <v>43892</v>
      </c>
      <c r="D14" s="46" t="n">
        <v>44189</v>
      </c>
      <c r="E14" s="17" t="n">
        <v>0.0442</v>
      </c>
      <c r="F14" s="17" t="n">
        <v>0.0378</v>
      </c>
      <c r="G14" s="17" t="n">
        <v>60000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69</v>
      </c>
      <c r="B15" s="16" t="s">
        <v>70</v>
      </c>
      <c r="C15" s="45" t="n">
        <v>43892</v>
      </c>
      <c r="D15" s="46" t="n">
        <v>44189</v>
      </c>
      <c r="E15" s="17" t="n">
        <v>0.0442</v>
      </c>
      <c r="F15" s="17" t="n">
        <v>0.0378</v>
      </c>
      <c r="G15" s="17" t="n">
        <v>40000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69</v>
      </c>
      <c r="B16" s="16" t="s">
        <v>70</v>
      </c>
      <c r="C16" s="45" t="n">
        <v>43900</v>
      </c>
      <c r="D16" s="46" t="n">
        <v>44189</v>
      </c>
      <c r="E16" s="17" t="n">
        <v>0.0391</v>
      </c>
      <c r="F16" s="17" t="n">
        <v>0.0378</v>
      </c>
      <c r="G16" s="17" t="n">
        <v>20000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69</v>
      </c>
      <c r="B17" s="16" t="s">
        <v>70</v>
      </c>
      <c r="C17" s="45" t="n">
        <v>43902</v>
      </c>
      <c r="D17" s="46" t="n">
        <v>44189</v>
      </c>
      <c r="E17" s="17" t="n">
        <v>0.0346</v>
      </c>
      <c r="F17" s="17" t="n">
        <v>0.0378</v>
      </c>
      <c r="G17" s="17" t="n">
        <v>10000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69</v>
      </c>
      <c r="B18" s="16" t="s">
        <v>70</v>
      </c>
      <c r="C18" s="45" t="n">
        <v>43909</v>
      </c>
      <c r="D18" s="46" t="n">
        <v>44189</v>
      </c>
      <c r="E18" s="17" t="n">
        <v>0.0294</v>
      </c>
      <c r="F18" s="17" t="n">
        <v>0.0378</v>
      </c>
      <c r="G18" s="17" t="n">
        <v>10000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69</v>
      </c>
      <c r="B19" s="16" t="s">
        <v>70</v>
      </c>
      <c r="C19" s="45" t="n">
        <v>43914</v>
      </c>
      <c r="D19" s="46" t="n">
        <v>44189</v>
      </c>
      <c r="E19" s="17" t="n">
        <v>0.0327</v>
      </c>
      <c r="F19" s="17" t="n">
        <v>0.0378</v>
      </c>
      <c r="G19" s="17" t="n">
        <v>10000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69</v>
      </c>
      <c r="B20" s="16" t="s">
        <v>70</v>
      </c>
      <c r="C20" s="45" t="n">
        <v>43921</v>
      </c>
      <c r="D20" s="46" t="n">
        <v>44189</v>
      </c>
      <c r="E20" s="17" t="n">
        <v>0.0322</v>
      </c>
      <c r="F20" s="17" t="n">
        <v>0.0378</v>
      </c>
      <c r="G20" s="17" t="n">
        <v>10000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69</v>
      </c>
      <c r="B21" s="16" t="s">
        <v>70</v>
      </c>
      <c r="C21" s="45" t="n">
        <v>43927</v>
      </c>
      <c r="D21" s="46" t="n">
        <v>44189</v>
      </c>
      <c r="E21" s="17" t="n">
        <v>0.0334</v>
      </c>
      <c r="F21" s="17" t="n">
        <v>0.0378</v>
      </c>
      <c r="G21" s="17" t="n">
        <v>140000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69</v>
      </c>
      <c r="B22" s="16" t="s">
        <v>70</v>
      </c>
      <c r="C22" s="45" t="n">
        <v>43928</v>
      </c>
      <c r="D22" s="46" t="n">
        <v>44189</v>
      </c>
      <c r="E22" s="17" t="n">
        <v>0.035</v>
      </c>
      <c r="F22" s="17" t="n">
        <v>0.0378</v>
      </c>
      <c r="G22" s="17" t="n">
        <v>10000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69</v>
      </c>
      <c r="B23" s="16" t="s">
        <v>70</v>
      </c>
      <c r="C23" s="45" t="n">
        <v>43931</v>
      </c>
      <c r="D23" s="46" t="n">
        <v>44189</v>
      </c>
      <c r="E23" s="17" t="n">
        <v>0.0365</v>
      </c>
      <c r="F23" s="17" t="n">
        <v>0.0378</v>
      </c>
      <c r="G23" s="17" t="n">
        <v>10000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69</v>
      </c>
      <c r="B24" s="16" t="s">
        <v>70</v>
      </c>
      <c r="C24" s="45" t="n">
        <v>44123</v>
      </c>
      <c r="D24" s="46" t="n">
        <v>44189</v>
      </c>
      <c r="E24" s="17" t="n">
        <v>0.0319</v>
      </c>
      <c r="F24" s="17" t="n">
        <v>0.0378</v>
      </c>
      <c r="G24" s="17" t="n">
        <v>100000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448</v>
      </c>
      <c r="B25" s="16" t="s">
        <v>668</v>
      </c>
      <c r="C25" s="45" t="n">
        <v>43726</v>
      </c>
      <c r="D25" s="46" t="n">
        <v>43732</v>
      </c>
      <c r="E25" s="17" t="n">
        <v>38.0478</v>
      </c>
      <c r="F25" s="17" t="n">
        <v>37.8073</v>
      </c>
      <c r="G25" s="17" t="n">
        <v>100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448</v>
      </c>
      <c r="B26" s="16" t="s">
        <v>668</v>
      </c>
      <c r="C26" s="45" t="n">
        <v>44007</v>
      </c>
      <c r="D26" s="46" t="n">
        <v>44067</v>
      </c>
      <c r="E26" s="17" t="n">
        <v>34.6858</v>
      </c>
      <c r="F26" s="17" t="n">
        <v>37.6524</v>
      </c>
      <c r="G26" s="17" t="n">
        <v>100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448</v>
      </c>
      <c r="B27" s="16" t="s">
        <v>668</v>
      </c>
      <c r="C27" s="45" t="n">
        <v>44134</v>
      </c>
      <c r="D27" s="46" t="n">
        <v>44225</v>
      </c>
      <c r="E27" s="17" t="n">
        <v>36.4718</v>
      </c>
      <c r="F27" s="17" t="n">
        <v>40.2159</v>
      </c>
      <c r="G27" s="17" t="n">
        <v>100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448</v>
      </c>
      <c r="B28" s="16" t="s">
        <v>668</v>
      </c>
      <c r="C28" s="45" t="n">
        <v>44239</v>
      </c>
      <c r="D28" s="46" t="n">
        <v>44239</v>
      </c>
      <c r="E28" s="17" t="n">
        <v>39.976</v>
      </c>
      <c r="F28" s="17" t="n">
        <v>40.054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448</v>
      </c>
      <c r="B29" s="16" t="s">
        <v>668</v>
      </c>
      <c r="C29" s="45" t="n">
        <v>44239</v>
      </c>
      <c r="D29" s="46" t="n">
        <v>44239</v>
      </c>
      <c r="E29" s="17" t="n">
        <v>40.054</v>
      </c>
      <c r="F29" s="17" t="n">
        <v>40.001</v>
      </c>
      <c r="G29" s="17" t="n">
        <v>100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449</v>
      </c>
      <c r="B30" s="16" t="s">
        <v>654</v>
      </c>
      <c r="C30" s="45" t="n">
        <v>43726</v>
      </c>
      <c r="D30" s="46" t="n">
        <v>44062</v>
      </c>
      <c r="E30" s="17" t="n">
        <v>16055.62</v>
      </c>
      <c r="F30" s="17" t="n">
        <v>20757.54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449</v>
      </c>
      <c r="B31" s="16" t="s">
        <v>654</v>
      </c>
      <c r="C31" s="45" t="n">
        <v>43921</v>
      </c>
      <c r="D31" s="46" t="n">
        <v>44063</v>
      </c>
      <c r="E31" s="17" t="n">
        <v>19747.84</v>
      </c>
      <c r="F31" s="17" t="n">
        <v>20045.97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449</v>
      </c>
      <c r="B32" s="16" t="s">
        <v>654</v>
      </c>
      <c r="C32" s="45" t="n">
        <v>44012</v>
      </c>
      <c r="D32" s="46" t="n">
        <v>44218</v>
      </c>
      <c r="E32" s="17" t="n">
        <v>18849.3</v>
      </c>
      <c r="F32" s="17" t="n">
        <v>25936.43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450</v>
      </c>
      <c r="B33" s="16" t="s">
        <v>672</v>
      </c>
      <c r="C33" s="45" t="n">
        <v>43731</v>
      </c>
      <c r="D33" s="46" t="n">
        <v>43889</v>
      </c>
      <c r="E33" s="17" t="n">
        <v>1030.94</v>
      </c>
      <c r="F33" s="17" t="n">
        <v>1022.29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450</v>
      </c>
      <c r="B34" s="16" t="s">
        <v>672</v>
      </c>
      <c r="C34" s="45" t="n">
        <v>43732</v>
      </c>
      <c r="D34" s="46" t="n">
        <v>43889</v>
      </c>
      <c r="E34" s="17" t="n">
        <v>1030.3</v>
      </c>
      <c r="F34" s="17" t="n">
        <v>1022.29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450</v>
      </c>
      <c r="B35" s="16" t="s">
        <v>672</v>
      </c>
      <c r="C35" s="45" t="n">
        <v>43732</v>
      </c>
      <c r="D35" s="46" t="n">
        <v>43889</v>
      </c>
      <c r="E35" s="17" t="n">
        <v>1030.3</v>
      </c>
      <c r="F35" s="17" t="n">
        <v>1022.29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450</v>
      </c>
      <c r="B36" s="16" t="s">
        <v>672</v>
      </c>
      <c r="C36" s="45" t="n">
        <v>43732</v>
      </c>
      <c r="D36" s="46" t="n">
        <v>43889</v>
      </c>
      <c r="E36" s="17" t="n">
        <v>1030.3</v>
      </c>
      <c r="F36" s="17" t="n">
        <v>1022.29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450</v>
      </c>
      <c r="B37" s="16" t="s">
        <v>672</v>
      </c>
      <c r="C37" s="45" t="n">
        <v>43732</v>
      </c>
      <c r="D37" s="46" t="n">
        <v>43889</v>
      </c>
      <c r="E37" s="17" t="n">
        <v>1030.3</v>
      </c>
      <c r="F37" s="17" t="n">
        <v>1022.29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451</v>
      </c>
      <c r="B38" s="16" t="s">
        <v>673</v>
      </c>
      <c r="C38" s="45" t="n">
        <v>43732</v>
      </c>
      <c r="D38" s="46" t="n">
        <v>43784</v>
      </c>
      <c r="E38" s="17" t="n">
        <v>1044.23</v>
      </c>
      <c r="F38" s="17" t="n">
        <v>1005.6067</v>
      </c>
      <c r="G38" s="17" t="n">
        <v>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452</v>
      </c>
      <c r="B39" s="16" t="s">
        <v>674</v>
      </c>
      <c r="C39" s="45" t="n">
        <v>43732</v>
      </c>
      <c r="D39" s="46" t="n">
        <v>43892</v>
      </c>
      <c r="E39" s="17" t="n">
        <v>1040.788</v>
      </c>
      <c r="F39" s="17" t="n">
        <v>1022.4733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452</v>
      </c>
      <c r="B40" s="16" t="s">
        <v>674</v>
      </c>
      <c r="C40" s="45" t="n">
        <v>43732</v>
      </c>
      <c r="D40" s="46" t="n">
        <v>43892</v>
      </c>
      <c r="E40" s="17" t="n">
        <v>1040.788</v>
      </c>
      <c r="F40" s="17" t="n">
        <v>1022.4733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452</v>
      </c>
      <c r="B41" s="16" t="s">
        <v>674</v>
      </c>
      <c r="C41" s="45" t="n">
        <v>43747</v>
      </c>
      <c r="D41" s="46" t="n">
        <v>43892</v>
      </c>
      <c r="E41" s="17" t="n">
        <v>1045.87</v>
      </c>
      <c r="F41" s="17" t="n">
        <v>1022.4733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453</v>
      </c>
      <c r="B42" s="16" t="s">
        <v>693</v>
      </c>
      <c r="C42" s="45" t="n">
        <v>43732</v>
      </c>
      <c r="D42" s="46" t="n">
        <v>43921</v>
      </c>
      <c r="E42" s="17" t="n">
        <v>672.4036</v>
      </c>
      <c r="F42" s="17" t="n">
        <v>881.4711</v>
      </c>
      <c r="G42" s="17" t="n">
        <v>11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453</v>
      </c>
      <c r="B43" s="16" t="s">
        <v>693</v>
      </c>
      <c r="C43" s="45" t="n">
        <v>43732</v>
      </c>
      <c r="D43" s="46" t="n">
        <v>43921</v>
      </c>
      <c r="E43" s="17" t="n">
        <v>672.21</v>
      </c>
      <c r="F43" s="17" t="n">
        <v>881.4711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453</v>
      </c>
      <c r="B44" s="16" t="s">
        <v>693</v>
      </c>
      <c r="C44" s="45" t="n">
        <v>43735</v>
      </c>
      <c r="D44" s="46" t="n">
        <v>43921</v>
      </c>
      <c r="E44" s="17" t="n">
        <v>665.2</v>
      </c>
      <c r="F44" s="17" t="n">
        <v>881.4711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453</v>
      </c>
      <c r="B45" s="16" t="s">
        <v>693</v>
      </c>
      <c r="C45" s="45" t="n">
        <v>43755</v>
      </c>
      <c r="D45" s="46" t="n">
        <v>43921</v>
      </c>
      <c r="E45" s="17" t="n">
        <v>659.6</v>
      </c>
      <c r="F45" s="17" t="n">
        <v>881.4711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453</v>
      </c>
      <c r="B46" s="16" t="s">
        <v>693</v>
      </c>
      <c r="C46" s="45" t="n">
        <v>43784</v>
      </c>
      <c r="D46" s="46" t="n">
        <v>43921</v>
      </c>
      <c r="E46" s="17" t="n">
        <v>646.14</v>
      </c>
      <c r="F46" s="17" t="n">
        <v>881.4711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453</v>
      </c>
      <c r="B47" s="16" t="s">
        <v>693</v>
      </c>
      <c r="C47" s="45" t="n">
        <v>43818</v>
      </c>
      <c r="D47" s="46" t="n">
        <v>43921</v>
      </c>
      <c r="E47" s="17" t="n">
        <v>637.3833</v>
      </c>
      <c r="F47" s="17" t="n">
        <v>881.4711</v>
      </c>
      <c r="G47" s="17" t="n">
        <v>3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453</v>
      </c>
      <c r="B48" s="16" t="s">
        <v>693</v>
      </c>
      <c r="C48" s="45" t="n">
        <v>44062</v>
      </c>
      <c r="D48" s="46" t="n">
        <v>44084</v>
      </c>
      <c r="E48" s="17" t="n">
        <v>997.2</v>
      </c>
      <c r="F48" s="17" t="n">
        <v>1003.7608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453</v>
      </c>
      <c r="B49" s="16" t="s">
        <v>693</v>
      </c>
      <c r="C49" s="45" t="n">
        <v>44064</v>
      </c>
      <c r="D49" s="46" t="n">
        <v>44084</v>
      </c>
      <c r="E49" s="17" t="n">
        <v>982.19</v>
      </c>
      <c r="F49" s="17" t="n">
        <v>1003.7608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453</v>
      </c>
      <c r="B50" s="16" t="s">
        <v>693</v>
      </c>
      <c r="C50" s="45" t="n">
        <v>44084</v>
      </c>
      <c r="D50" s="46" t="n">
        <v>44092</v>
      </c>
      <c r="E50" s="17" t="n">
        <v>1006.8037</v>
      </c>
      <c r="F50" s="17" t="n">
        <v>998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453</v>
      </c>
      <c r="B51" s="16" t="s">
        <v>693</v>
      </c>
      <c r="C51" s="45" t="n">
        <v>44084</v>
      </c>
      <c r="D51" s="46" t="n">
        <v>44092</v>
      </c>
      <c r="E51" s="17" t="n">
        <v>1006.8037</v>
      </c>
      <c r="F51" s="17" t="n">
        <v>998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453</v>
      </c>
      <c r="B52" s="16" t="s">
        <v>693</v>
      </c>
      <c r="C52" s="45" t="n">
        <v>44085</v>
      </c>
      <c r="D52" s="46" t="n">
        <v>44092</v>
      </c>
      <c r="E52" s="17" t="n">
        <v>1006.025</v>
      </c>
      <c r="F52" s="17" t="n">
        <v>998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454</v>
      </c>
      <c r="B53" s="16" t="s">
        <v>659</v>
      </c>
      <c r="C53" s="45" t="n">
        <v>43739</v>
      </c>
      <c r="D53" s="46" t="n">
        <v>43941</v>
      </c>
      <c r="E53" s="17" t="n">
        <v>626.375</v>
      </c>
      <c r="F53" s="17" t="n">
        <v>473.82</v>
      </c>
      <c r="G53" s="17" t="n">
        <v>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454</v>
      </c>
      <c r="B54" s="16" t="s">
        <v>659</v>
      </c>
      <c r="C54" s="45" t="n">
        <v>43748</v>
      </c>
      <c r="D54" s="46" t="n">
        <v>43941</v>
      </c>
      <c r="E54" s="17" t="n">
        <v>631.69</v>
      </c>
      <c r="F54" s="17" t="n">
        <v>473.7167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454</v>
      </c>
      <c r="B55" s="16" t="s">
        <v>659</v>
      </c>
      <c r="C55" s="45" t="n">
        <v>43752</v>
      </c>
      <c r="D55" s="46" t="n">
        <v>43941</v>
      </c>
      <c r="E55" s="17" t="n">
        <v>632.675</v>
      </c>
      <c r="F55" s="17" t="n">
        <v>473.7167</v>
      </c>
      <c r="G55" s="17" t="n">
        <v>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454</v>
      </c>
      <c r="B56" s="16" t="s">
        <v>659</v>
      </c>
      <c r="C56" s="45" t="n">
        <v>43753</v>
      </c>
      <c r="D56" s="46" t="n">
        <v>43941</v>
      </c>
      <c r="E56" s="17" t="n">
        <v>627.38</v>
      </c>
      <c r="F56" s="17" t="n">
        <v>473.7167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454</v>
      </c>
      <c r="B57" s="16" t="s">
        <v>659</v>
      </c>
      <c r="C57" s="45" t="n">
        <v>43790</v>
      </c>
      <c r="D57" s="46" t="n">
        <v>43941</v>
      </c>
      <c r="E57" s="17" t="n">
        <v>674.96</v>
      </c>
      <c r="F57" s="17" t="n">
        <v>473.7167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454</v>
      </c>
      <c r="B58" s="16" t="s">
        <v>659</v>
      </c>
      <c r="C58" s="45" t="n">
        <v>43903</v>
      </c>
      <c r="D58" s="46" t="n">
        <v>43941</v>
      </c>
      <c r="E58" s="17" t="n">
        <v>476.49</v>
      </c>
      <c r="F58" s="17" t="n">
        <v>473.7167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455</v>
      </c>
      <c r="B59" s="16" t="s">
        <v>694</v>
      </c>
      <c r="C59" s="45" t="n">
        <v>43745</v>
      </c>
      <c r="D59" s="46" t="n">
        <v>44012</v>
      </c>
      <c r="E59" s="17" t="n">
        <v>0.5053</v>
      </c>
      <c r="F59" s="17" t="n">
        <v>0.7567</v>
      </c>
      <c r="G59" s="17" t="n">
        <v>1000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455</v>
      </c>
      <c r="B60" s="16" t="s">
        <v>694</v>
      </c>
      <c r="C60" s="45" t="n">
        <v>43746</v>
      </c>
      <c r="D60" s="46" t="n">
        <v>44012</v>
      </c>
      <c r="E60" s="17" t="n">
        <v>0.5071</v>
      </c>
      <c r="F60" s="17" t="n">
        <v>0.7567</v>
      </c>
      <c r="G60" s="17" t="n">
        <v>1000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455</v>
      </c>
      <c r="B61" s="16" t="s">
        <v>694</v>
      </c>
      <c r="C61" s="45" t="n">
        <v>43746</v>
      </c>
      <c r="D61" s="46" t="n">
        <v>44012</v>
      </c>
      <c r="E61" s="17" t="n">
        <v>0.5055</v>
      </c>
      <c r="F61" s="17" t="n">
        <v>0.7567</v>
      </c>
      <c r="G61" s="17" t="n">
        <v>1000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455</v>
      </c>
      <c r="B62" s="16" t="s">
        <v>694</v>
      </c>
      <c r="C62" s="45" t="n">
        <v>43749</v>
      </c>
      <c r="D62" s="46" t="n">
        <v>44012</v>
      </c>
      <c r="E62" s="17" t="n">
        <v>0.5053</v>
      </c>
      <c r="F62" s="17" t="n">
        <v>0.7567</v>
      </c>
      <c r="G62" s="17" t="n">
        <v>1000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455</v>
      </c>
      <c r="B63" s="16" t="s">
        <v>694</v>
      </c>
      <c r="C63" s="45" t="n">
        <v>44007</v>
      </c>
      <c r="D63" s="46" t="n">
        <v>44012</v>
      </c>
      <c r="E63" s="17" t="n">
        <v>0.7805</v>
      </c>
      <c r="F63" s="17" t="n">
        <v>0.7567</v>
      </c>
      <c r="G63" s="17" t="n">
        <v>1000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457</v>
      </c>
      <c r="B64" s="16" t="s">
        <v>676</v>
      </c>
      <c r="C64" s="45" t="n">
        <v>43747</v>
      </c>
      <c r="D64" s="46" t="n">
        <v>43889</v>
      </c>
      <c r="E64" s="17" t="n">
        <v>985.51</v>
      </c>
      <c r="F64" s="17" t="n">
        <v>1052.97</v>
      </c>
      <c r="G64" s="17" t="n">
        <v>3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457</v>
      </c>
      <c r="B65" s="16" t="s">
        <v>676</v>
      </c>
      <c r="C65" s="45" t="n">
        <v>43755</v>
      </c>
      <c r="D65" s="46" t="n">
        <v>43889</v>
      </c>
      <c r="E65" s="17" t="n">
        <v>1011.135</v>
      </c>
      <c r="F65" s="17" t="n">
        <v>1052.97</v>
      </c>
      <c r="G65" s="17" t="n">
        <v>2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457</v>
      </c>
      <c r="B66" s="16" t="s">
        <v>676</v>
      </c>
      <c r="C66" s="45" t="n">
        <v>43766</v>
      </c>
      <c r="D66" s="46" t="n">
        <v>43889</v>
      </c>
      <c r="E66" s="17" t="n">
        <v>1027.86</v>
      </c>
      <c r="F66" s="17" t="n">
        <v>1052.97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458</v>
      </c>
      <c r="B67" s="16" t="s">
        <v>661</v>
      </c>
      <c r="C67" s="45" t="n">
        <v>43747</v>
      </c>
      <c r="D67" s="46" t="n">
        <v>44124</v>
      </c>
      <c r="E67" s="17" t="n">
        <v>1324.99</v>
      </c>
      <c r="F67" s="17" t="n">
        <v>1065.76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458</v>
      </c>
      <c r="B68" s="16" t="s">
        <v>661</v>
      </c>
      <c r="C68" s="45" t="n">
        <v>43753</v>
      </c>
      <c r="D68" s="46" t="n">
        <v>44124</v>
      </c>
      <c r="E68" s="17" t="n">
        <v>1319</v>
      </c>
      <c r="F68" s="17" t="n">
        <v>1065.76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458</v>
      </c>
      <c r="B69" s="16" t="s">
        <v>661</v>
      </c>
      <c r="C69" s="45" t="n">
        <v>43755</v>
      </c>
      <c r="D69" s="46" t="n">
        <v>44124</v>
      </c>
      <c r="E69" s="17" t="n">
        <v>1347.805</v>
      </c>
      <c r="F69" s="17" t="n">
        <v>1065.76</v>
      </c>
      <c r="G69" s="17" t="n">
        <v>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458</v>
      </c>
      <c r="B70" s="16" t="s">
        <v>661</v>
      </c>
      <c r="C70" s="45" t="n">
        <v>43853</v>
      </c>
      <c r="D70" s="46" t="n">
        <v>44124</v>
      </c>
      <c r="E70" s="17" t="n">
        <v>1214.725</v>
      </c>
      <c r="F70" s="17" t="n">
        <v>1065.76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459</v>
      </c>
      <c r="B71" s="16" t="s">
        <v>695</v>
      </c>
      <c r="C71" s="45" t="n">
        <v>43752</v>
      </c>
      <c r="D71" s="46" t="n">
        <v>43755</v>
      </c>
      <c r="E71" s="17" t="n">
        <v>1961.176</v>
      </c>
      <c r="F71" s="17" t="n">
        <v>1928.842</v>
      </c>
      <c r="G71" s="17" t="n">
        <v>15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459</v>
      </c>
      <c r="B72" s="16" t="s">
        <v>695</v>
      </c>
      <c r="C72" s="45" t="n">
        <v>43761</v>
      </c>
      <c r="D72" s="46" t="n">
        <v>44069</v>
      </c>
      <c r="E72" s="17" t="n">
        <v>2062.84</v>
      </c>
      <c r="F72" s="17" t="n">
        <v>5081.95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459</v>
      </c>
      <c r="B73" s="16" t="s">
        <v>695</v>
      </c>
      <c r="C73" s="45" t="n">
        <v>43935</v>
      </c>
      <c r="D73" s="46" t="n">
        <v>44069</v>
      </c>
      <c r="E73" s="17" t="n">
        <v>2702.62</v>
      </c>
      <c r="F73" s="17" t="n">
        <v>5081.95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459</v>
      </c>
      <c r="B74" s="16" t="s">
        <v>695</v>
      </c>
      <c r="C74" s="45" t="n">
        <v>43935</v>
      </c>
      <c r="D74" s="46" t="n">
        <v>44069</v>
      </c>
      <c r="E74" s="17" t="n">
        <v>2702.62</v>
      </c>
      <c r="F74" s="17" t="n">
        <v>5012.5925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459</v>
      </c>
      <c r="B75" s="16" t="s">
        <v>695</v>
      </c>
      <c r="C75" s="45" t="n">
        <v>43945</v>
      </c>
      <c r="D75" s="46" t="n">
        <v>44069</v>
      </c>
      <c r="E75" s="17" t="n">
        <v>2630.77</v>
      </c>
      <c r="F75" s="17" t="n">
        <v>5012.5925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459</v>
      </c>
      <c r="B76" s="16" t="s">
        <v>695</v>
      </c>
      <c r="C76" s="45" t="n">
        <v>44062</v>
      </c>
      <c r="D76" s="46" t="n">
        <v>44069</v>
      </c>
      <c r="E76" s="17" t="n">
        <v>4557.33</v>
      </c>
      <c r="F76" s="17" t="n">
        <v>5012.5925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459</v>
      </c>
      <c r="B77" s="16" t="s">
        <v>695</v>
      </c>
      <c r="C77" s="45" t="n">
        <v>44063</v>
      </c>
      <c r="D77" s="46" t="n">
        <v>44069</v>
      </c>
      <c r="E77" s="17" t="n">
        <v>4648.19</v>
      </c>
      <c r="F77" s="17" t="n">
        <v>5012.5925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460</v>
      </c>
      <c r="B78" s="16" t="s">
        <v>658</v>
      </c>
      <c r="C78" s="45" t="n">
        <v>43752</v>
      </c>
      <c r="D78" s="46" t="n">
        <v>43999</v>
      </c>
      <c r="E78" s="17" t="n">
        <v>90.074</v>
      </c>
      <c r="F78" s="17" t="n">
        <v>97.5615</v>
      </c>
      <c r="G78" s="17" t="n">
        <v>20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460</v>
      </c>
      <c r="B79" s="16" t="s">
        <v>658</v>
      </c>
      <c r="C79" s="45" t="n">
        <v>43755</v>
      </c>
      <c r="D79" s="46" t="n">
        <v>43999</v>
      </c>
      <c r="E79" s="17" t="n">
        <v>94.0164</v>
      </c>
      <c r="F79" s="17" t="n">
        <v>97.5615</v>
      </c>
      <c r="G79" s="17" t="n">
        <v>50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460</v>
      </c>
      <c r="B80" s="16" t="s">
        <v>658</v>
      </c>
      <c r="C80" s="45" t="n">
        <v>43941</v>
      </c>
      <c r="D80" s="46" t="n">
        <v>43999</v>
      </c>
      <c r="E80" s="17" t="n">
        <v>92.596</v>
      </c>
      <c r="F80" s="17" t="n">
        <v>97.5615</v>
      </c>
      <c r="G80" s="17" t="n">
        <v>20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460</v>
      </c>
      <c r="B81" s="16" t="s">
        <v>658</v>
      </c>
      <c r="C81" s="45" t="n">
        <v>43941</v>
      </c>
      <c r="D81" s="46" t="n">
        <v>43999</v>
      </c>
      <c r="E81" s="17" t="n">
        <v>90.454</v>
      </c>
      <c r="F81" s="17" t="n">
        <v>97.5615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461</v>
      </c>
      <c r="B82" s="16" t="s">
        <v>660</v>
      </c>
      <c r="C82" s="45" t="n">
        <v>43752</v>
      </c>
      <c r="D82" s="46" t="n">
        <v>44106</v>
      </c>
      <c r="E82" s="17" t="n">
        <v>2483.49</v>
      </c>
      <c r="F82" s="17" t="n">
        <v>2837.295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461</v>
      </c>
      <c r="B83" s="16" t="s">
        <v>660</v>
      </c>
      <c r="C83" s="45" t="n">
        <v>43852</v>
      </c>
      <c r="D83" s="46" t="n">
        <v>44106</v>
      </c>
      <c r="E83" s="17" t="n">
        <v>2466.47</v>
      </c>
      <c r="F83" s="17" t="n">
        <v>2837.295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462</v>
      </c>
      <c r="B84" s="16" t="s">
        <v>656</v>
      </c>
      <c r="C84" s="45" t="n">
        <v>43753</v>
      </c>
      <c r="D84" s="46" t="n">
        <v>44067</v>
      </c>
      <c r="E84" s="17" t="n">
        <v>871.92</v>
      </c>
      <c r="F84" s="17" t="n">
        <v>962.0214</v>
      </c>
      <c r="G84" s="17" t="n">
        <v>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462</v>
      </c>
      <c r="B85" s="16" t="s">
        <v>656</v>
      </c>
      <c r="C85" s="45" t="n">
        <v>43790</v>
      </c>
      <c r="D85" s="46" t="n">
        <v>44067</v>
      </c>
      <c r="E85" s="17" t="n">
        <v>897.672</v>
      </c>
      <c r="F85" s="17" t="n">
        <v>962.0214</v>
      </c>
      <c r="G85" s="17" t="n">
        <v>5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463</v>
      </c>
      <c r="B86" s="16" t="s">
        <v>696</v>
      </c>
      <c r="C86" s="45" t="n">
        <v>43753</v>
      </c>
      <c r="D86" s="46" t="n">
        <v>43851</v>
      </c>
      <c r="E86" s="17" t="n">
        <v>88.853</v>
      </c>
      <c r="F86" s="17" t="n">
        <v>112.1327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463</v>
      </c>
      <c r="B87" s="16" t="s">
        <v>696</v>
      </c>
      <c r="C87" s="45" t="n">
        <v>43756</v>
      </c>
      <c r="D87" s="46" t="n">
        <v>43851</v>
      </c>
      <c r="E87" s="17" t="n">
        <v>90.154</v>
      </c>
      <c r="F87" s="17" t="n">
        <v>112.1327</v>
      </c>
      <c r="G87" s="17" t="n">
        <v>60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28</v>
      </c>
      <c r="B88" s="16" t="s">
        <v>29</v>
      </c>
      <c r="C88" s="45" t="n">
        <v>43755</v>
      </c>
      <c r="D88" s="46" t="n">
        <v>44067</v>
      </c>
      <c r="E88" s="17" t="n">
        <v>417.951</v>
      </c>
      <c r="F88" s="17" t="n">
        <v>319.758</v>
      </c>
      <c r="G88" s="17" t="n">
        <v>10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464</v>
      </c>
      <c r="B89" s="16" t="s">
        <v>667</v>
      </c>
      <c r="C89" s="45" t="n">
        <v>43761</v>
      </c>
      <c r="D89" s="46" t="n">
        <v>44179</v>
      </c>
      <c r="E89" s="17" t="n">
        <v>237.333</v>
      </c>
      <c r="F89" s="17" t="n">
        <v>203.418</v>
      </c>
      <c r="G89" s="17" t="n">
        <v>10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464</v>
      </c>
      <c r="B90" s="16" t="s">
        <v>667</v>
      </c>
      <c r="C90" s="45" t="n">
        <v>43791</v>
      </c>
      <c r="D90" s="46" t="n">
        <v>44179</v>
      </c>
      <c r="E90" s="17" t="n">
        <v>256.1145</v>
      </c>
      <c r="F90" s="17" t="n">
        <v>203.418</v>
      </c>
      <c r="G90" s="17" t="n">
        <v>20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464</v>
      </c>
      <c r="B91" s="16" t="s">
        <v>667</v>
      </c>
      <c r="C91" s="45" t="n">
        <v>43858</v>
      </c>
      <c r="D91" s="46" t="n">
        <v>44179</v>
      </c>
      <c r="E91" s="17" t="n">
        <v>234.66</v>
      </c>
      <c r="F91" s="17" t="n">
        <v>203.4178</v>
      </c>
      <c r="G91" s="17" t="n">
        <v>10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464</v>
      </c>
      <c r="B92" s="16" t="s">
        <v>667</v>
      </c>
      <c r="C92" s="45" t="n">
        <v>43872</v>
      </c>
      <c r="D92" s="46" t="n">
        <v>44179</v>
      </c>
      <c r="E92" s="17" t="n">
        <v>235.581</v>
      </c>
      <c r="F92" s="17" t="n">
        <v>203.4178</v>
      </c>
      <c r="G92" s="17" t="n">
        <v>20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464</v>
      </c>
      <c r="B93" s="16" t="s">
        <v>667</v>
      </c>
      <c r="C93" s="45" t="n">
        <v>43872</v>
      </c>
      <c r="D93" s="46" t="n">
        <v>44179</v>
      </c>
      <c r="E93" s="17" t="n">
        <v>235.581</v>
      </c>
      <c r="F93" s="17" t="n">
        <v>203.4178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464</v>
      </c>
      <c r="B94" s="16" t="s">
        <v>667</v>
      </c>
      <c r="C94" s="45" t="n">
        <v>43872</v>
      </c>
      <c r="D94" s="46" t="n">
        <v>44215</v>
      </c>
      <c r="E94" s="17" t="n">
        <v>235.581</v>
      </c>
      <c r="F94" s="17" t="n">
        <v>223.516</v>
      </c>
      <c r="G94" s="17" t="n">
        <v>10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464</v>
      </c>
      <c r="B95" s="16" t="s">
        <v>667</v>
      </c>
      <c r="C95" s="45" t="n">
        <v>43889</v>
      </c>
      <c r="D95" s="46" t="n">
        <v>44215</v>
      </c>
      <c r="E95" s="17" t="n">
        <v>208.6655</v>
      </c>
      <c r="F95" s="17" t="n">
        <v>223.516</v>
      </c>
      <c r="G95" s="17" t="n">
        <v>20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464</v>
      </c>
      <c r="B96" s="16" t="s">
        <v>667</v>
      </c>
      <c r="C96" s="45" t="n">
        <v>43896</v>
      </c>
      <c r="D96" s="46" t="n">
        <v>44215</v>
      </c>
      <c r="E96" s="17" t="n">
        <v>189.594</v>
      </c>
      <c r="F96" s="17" t="n">
        <v>223.516</v>
      </c>
      <c r="G96" s="17" t="n">
        <v>10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464</v>
      </c>
      <c r="B97" s="16" t="s">
        <v>667</v>
      </c>
      <c r="C97" s="45" t="n">
        <v>44019</v>
      </c>
      <c r="D97" s="46" t="n">
        <v>44215</v>
      </c>
      <c r="E97" s="17" t="n">
        <v>199.869</v>
      </c>
      <c r="F97" s="17" t="n">
        <v>223.425</v>
      </c>
      <c r="G97" s="17" t="n">
        <v>10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464</v>
      </c>
      <c r="B98" s="16" t="s">
        <v>667</v>
      </c>
      <c r="C98" s="45" t="n">
        <v>44027</v>
      </c>
      <c r="D98" s="46" t="n">
        <v>44217</v>
      </c>
      <c r="E98" s="17" t="n">
        <v>181.399</v>
      </c>
      <c r="F98" s="17" t="n">
        <v>219.3883</v>
      </c>
      <c r="G98" s="17" t="n">
        <v>10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464</v>
      </c>
      <c r="B99" s="16" t="s">
        <v>667</v>
      </c>
      <c r="C99" s="45" t="n">
        <v>44041</v>
      </c>
      <c r="D99" s="46" t="n">
        <v>44217</v>
      </c>
      <c r="E99" s="17" t="n">
        <v>184.781</v>
      </c>
      <c r="F99" s="17" t="n">
        <v>219.3883</v>
      </c>
      <c r="G99" s="17" t="n">
        <v>10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464</v>
      </c>
      <c r="B100" s="16" t="s">
        <v>667</v>
      </c>
      <c r="C100" s="45" t="n">
        <v>44041</v>
      </c>
      <c r="D100" s="46" t="n">
        <v>44217</v>
      </c>
      <c r="E100" s="17" t="n">
        <v>184.5605</v>
      </c>
      <c r="F100" s="17" t="n">
        <v>219.3883</v>
      </c>
      <c r="G100" s="17" t="n">
        <v>20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464</v>
      </c>
      <c r="B101" s="16" t="s">
        <v>667</v>
      </c>
      <c r="C101" s="45" t="n">
        <v>44074</v>
      </c>
      <c r="D101" s="46" t="n">
        <v>44217</v>
      </c>
      <c r="E101" s="17" t="n">
        <v>183.391</v>
      </c>
      <c r="F101" s="17" t="n">
        <v>219.3883</v>
      </c>
      <c r="G101" s="17" t="n">
        <v>10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464</v>
      </c>
      <c r="B102" s="16" t="s">
        <v>667</v>
      </c>
      <c r="C102" s="45" t="n">
        <v>44179</v>
      </c>
      <c r="D102" s="46" t="n">
        <v>44217</v>
      </c>
      <c r="E102" s="17" t="n">
        <v>203.6221</v>
      </c>
      <c r="F102" s="17" t="n">
        <v>219.3883</v>
      </c>
      <c r="G102" s="17" t="n">
        <v>70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97</v>
      </c>
      <c r="B103" s="16" t="s">
        <v>98</v>
      </c>
      <c r="C103" s="45" t="n">
        <v>43761</v>
      </c>
      <c r="D103" s="46" t="n">
        <v>43853</v>
      </c>
      <c r="E103" s="17" t="n">
        <v>27.0663</v>
      </c>
      <c r="F103" s="17" t="n">
        <v>34.819</v>
      </c>
      <c r="G103" s="17" t="n">
        <v>20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97</v>
      </c>
      <c r="B104" s="16" t="s">
        <v>98</v>
      </c>
      <c r="C104" s="45" t="n">
        <v>43761</v>
      </c>
      <c r="D104" s="46" t="n">
        <v>43853</v>
      </c>
      <c r="E104" s="17" t="n">
        <v>27.0663</v>
      </c>
      <c r="F104" s="17" t="n">
        <v>34.819</v>
      </c>
      <c r="G104" s="17" t="n">
        <v>20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97</v>
      </c>
      <c r="B105" s="16" t="s">
        <v>98</v>
      </c>
      <c r="C105" s="45" t="n">
        <v>43810</v>
      </c>
      <c r="D105" s="46" t="n">
        <v>43853</v>
      </c>
      <c r="E105" s="17" t="n">
        <v>27.9518</v>
      </c>
      <c r="F105" s="17" t="n">
        <v>34.8192</v>
      </c>
      <c r="G105" s="17" t="n">
        <v>50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52</v>
      </c>
      <c r="B106" s="16" t="s">
        <v>53</v>
      </c>
      <c r="C106" s="45" t="n">
        <v>43776</v>
      </c>
      <c r="D106" s="46" t="n">
        <v>43776</v>
      </c>
      <c r="E106" s="17" t="n">
        <v>121.814</v>
      </c>
      <c r="F106" s="17" t="n">
        <v>121.236</v>
      </c>
      <c r="G106" s="17" t="n">
        <v>10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52</v>
      </c>
      <c r="B107" s="16" t="s">
        <v>53</v>
      </c>
      <c r="C107" s="45" t="n">
        <v>43776</v>
      </c>
      <c r="D107" s="46" t="n">
        <v>43776</v>
      </c>
      <c r="E107" s="17" t="n">
        <v>121.814</v>
      </c>
      <c r="F107" s="17" t="n">
        <v>121.2363</v>
      </c>
      <c r="G107" s="17" t="n">
        <v>30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465</v>
      </c>
      <c r="B108" s="16" t="s">
        <v>675</v>
      </c>
      <c r="C108" s="45" t="n">
        <v>43784</v>
      </c>
      <c r="D108" s="46" t="n">
        <v>43902</v>
      </c>
      <c r="E108" s="17" t="n">
        <v>1017.4729</v>
      </c>
      <c r="F108" s="17" t="n">
        <v>997.1108</v>
      </c>
      <c r="G108" s="17" t="n">
        <v>7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465</v>
      </c>
      <c r="B109" s="16" t="s">
        <v>675</v>
      </c>
      <c r="C109" s="45" t="n">
        <v>43811</v>
      </c>
      <c r="D109" s="46" t="n">
        <v>43902</v>
      </c>
      <c r="E109" s="17" t="n">
        <v>1022.3367</v>
      </c>
      <c r="F109" s="17" t="n">
        <v>997.1108</v>
      </c>
      <c r="G109" s="17" t="n">
        <v>3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465</v>
      </c>
      <c r="B110" s="16" t="s">
        <v>675</v>
      </c>
      <c r="C110" s="45" t="n">
        <v>43844</v>
      </c>
      <c r="D110" s="46" t="n">
        <v>43902</v>
      </c>
      <c r="E110" s="17" t="n">
        <v>1024.7567</v>
      </c>
      <c r="F110" s="17" t="n">
        <v>997.1108</v>
      </c>
      <c r="G110" s="17" t="n">
        <v>3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466</v>
      </c>
      <c r="B111" s="16" t="s">
        <v>669</v>
      </c>
      <c r="C111" s="45" t="n">
        <v>43818</v>
      </c>
      <c r="D111" s="46" t="n">
        <v>44041</v>
      </c>
      <c r="E111" s="17" t="n">
        <v>8.375</v>
      </c>
      <c r="F111" s="17" t="n">
        <v>9.3344</v>
      </c>
      <c r="G111" s="17" t="n">
        <v>100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466</v>
      </c>
      <c r="B112" s="16" t="s">
        <v>669</v>
      </c>
      <c r="C112" s="45" t="n">
        <v>43818</v>
      </c>
      <c r="D112" s="46" t="n">
        <v>44041</v>
      </c>
      <c r="E112" s="17" t="n">
        <v>8.375</v>
      </c>
      <c r="F112" s="17" t="n">
        <v>9.3344</v>
      </c>
      <c r="G112" s="17" t="n">
        <v>100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466</v>
      </c>
      <c r="B113" s="16" t="s">
        <v>669</v>
      </c>
      <c r="C113" s="45" t="n">
        <v>43818</v>
      </c>
      <c r="D113" s="46" t="n">
        <v>44041</v>
      </c>
      <c r="E113" s="17" t="n">
        <v>8.375</v>
      </c>
      <c r="F113" s="17" t="n">
        <v>9.3344</v>
      </c>
      <c r="G113" s="17" t="n">
        <v>100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466</v>
      </c>
      <c r="B114" s="16" t="s">
        <v>669</v>
      </c>
      <c r="C114" s="45" t="n">
        <v>43818</v>
      </c>
      <c r="D114" s="46" t="n">
        <v>44041</v>
      </c>
      <c r="E114" s="17" t="n">
        <v>8.375</v>
      </c>
      <c r="F114" s="17" t="n">
        <v>9.3344</v>
      </c>
      <c r="G114" s="17" t="n">
        <v>100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466</v>
      </c>
      <c r="B115" s="16" t="s">
        <v>669</v>
      </c>
      <c r="C115" s="45" t="n">
        <v>43818</v>
      </c>
      <c r="D115" s="46" t="n">
        <v>44041</v>
      </c>
      <c r="E115" s="17" t="n">
        <v>8.375</v>
      </c>
      <c r="F115" s="17" t="n">
        <v>9.3344</v>
      </c>
      <c r="G115" s="17" t="n">
        <v>100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466</v>
      </c>
      <c r="B116" s="16" t="s">
        <v>669</v>
      </c>
      <c r="C116" s="45" t="n">
        <v>43852</v>
      </c>
      <c r="D116" s="46" t="n">
        <v>44041</v>
      </c>
      <c r="E116" s="17" t="n">
        <v>9.5357</v>
      </c>
      <c r="F116" s="17" t="n">
        <v>9.3344</v>
      </c>
      <c r="G116" s="17" t="n">
        <v>200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466</v>
      </c>
      <c r="B117" s="16" t="s">
        <v>669</v>
      </c>
      <c r="C117" s="45" t="n">
        <v>43852</v>
      </c>
      <c r="D117" s="46" t="n">
        <v>44041</v>
      </c>
      <c r="E117" s="17" t="n">
        <v>9.5658</v>
      </c>
      <c r="F117" s="17" t="n">
        <v>9.3344</v>
      </c>
      <c r="G117" s="17" t="n">
        <v>200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466</v>
      </c>
      <c r="B118" s="16" t="s">
        <v>669</v>
      </c>
      <c r="C118" s="45" t="n">
        <v>43852</v>
      </c>
      <c r="D118" s="46" t="n">
        <v>44041</v>
      </c>
      <c r="E118" s="17" t="n">
        <v>9.5657</v>
      </c>
      <c r="F118" s="17" t="n">
        <v>9.3344</v>
      </c>
      <c r="G118" s="17" t="n">
        <v>100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466</v>
      </c>
      <c r="B119" s="16" t="s">
        <v>669</v>
      </c>
      <c r="C119" s="45" t="n">
        <v>43892</v>
      </c>
      <c r="D119" s="46" t="n">
        <v>44041</v>
      </c>
      <c r="E119" s="17" t="n">
        <v>9.3706</v>
      </c>
      <c r="F119" s="17" t="n">
        <v>9.3344</v>
      </c>
      <c r="G119" s="17" t="n">
        <v>900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466</v>
      </c>
      <c r="B120" s="16" t="s">
        <v>669</v>
      </c>
      <c r="C120" s="45" t="n">
        <v>43892</v>
      </c>
      <c r="D120" s="46" t="n">
        <v>44041</v>
      </c>
      <c r="E120" s="17" t="n">
        <v>9.3706</v>
      </c>
      <c r="F120" s="17" t="n">
        <v>9.3344</v>
      </c>
      <c r="G120" s="17" t="n">
        <v>100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467</v>
      </c>
      <c r="B121" s="16" t="s">
        <v>697</v>
      </c>
      <c r="C121" s="45" t="n">
        <v>43818</v>
      </c>
      <c r="D121" s="46" t="n">
        <v>43971</v>
      </c>
      <c r="E121" s="17" t="n">
        <v>2.7146</v>
      </c>
      <c r="F121" s="17" t="n">
        <v>2.6564</v>
      </c>
      <c r="G121" s="17" t="n">
        <v>1000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467</v>
      </c>
      <c r="B122" s="16" t="s">
        <v>697</v>
      </c>
      <c r="C122" s="45" t="n">
        <v>43852</v>
      </c>
      <c r="D122" s="46" t="n">
        <v>43971</v>
      </c>
      <c r="E122" s="17" t="n">
        <v>2.9218</v>
      </c>
      <c r="F122" s="17" t="n">
        <v>2.6564</v>
      </c>
      <c r="G122" s="17" t="n">
        <v>1000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468</v>
      </c>
      <c r="B123" s="16" t="s">
        <v>698</v>
      </c>
      <c r="C123" s="45" t="n">
        <v>43818</v>
      </c>
      <c r="D123" s="46" t="n">
        <v>43844</v>
      </c>
      <c r="E123" s="17" t="n">
        <v>9.047</v>
      </c>
      <c r="F123" s="17" t="n">
        <v>17.4295</v>
      </c>
      <c r="G123" s="17" t="n">
        <v>10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468</v>
      </c>
      <c r="B124" s="16" t="s">
        <v>698</v>
      </c>
      <c r="C124" s="45" t="n">
        <v>43818</v>
      </c>
      <c r="D124" s="46" t="n">
        <v>43844</v>
      </c>
      <c r="E124" s="17" t="n">
        <v>9.0457</v>
      </c>
      <c r="F124" s="17" t="n">
        <v>17.4295</v>
      </c>
      <c r="G124" s="17" t="n">
        <v>30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468</v>
      </c>
      <c r="B125" s="16" t="s">
        <v>698</v>
      </c>
      <c r="C125" s="45" t="n">
        <v>43818</v>
      </c>
      <c r="D125" s="46" t="n">
        <v>43844</v>
      </c>
      <c r="E125" s="17" t="n">
        <v>9.0457</v>
      </c>
      <c r="F125" s="17" t="n">
        <v>17.4295</v>
      </c>
      <c r="G125" s="17" t="n">
        <v>30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468</v>
      </c>
      <c r="B126" s="16" t="s">
        <v>698</v>
      </c>
      <c r="C126" s="45" t="n">
        <v>43818</v>
      </c>
      <c r="D126" s="46" t="n">
        <v>43844</v>
      </c>
      <c r="E126" s="17" t="n">
        <v>9.0457</v>
      </c>
      <c r="F126" s="17" t="n">
        <v>17.4295</v>
      </c>
      <c r="G126" s="17" t="n">
        <v>30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468</v>
      </c>
      <c r="B127" s="16" t="s">
        <v>698</v>
      </c>
      <c r="C127" s="45" t="n">
        <v>43818</v>
      </c>
      <c r="D127" s="46" t="n">
        <v>43844</v>
      </c>
      <c r="E127" s="17" t="n">
        <v>9.0457</v>
      </c>
      <c r="F127" s="17" t="n">
        <v>17.4295</v>
      </c>
      <c r="G127" s="17" t="n">
        <v>30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468</v>
      </c>
      <c r="B128" s="16" t="s">
        <v>698</v>
      </c>
      <c r="C128" s="45" t="n">
        <v>43818</v>
      </c>
      <c r="D128" s="46" t="n">
        <v>43844</v>
      </c>
      <c r="E128" s="17" t="n">
        <v>9.0457</v>
      </c>
      <c r="F128" s="17" t="n">
        <v>17.4295</v>
      </c>
      <c r="G128" s="17" t="n">
        <v>30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468</v>
      </c>
      <c r="B129" s="16" t="s">
        <v>698</v>
      </c>
      <c r="C129" s="45" t="n">
        <v>43818</v>
      </c>
      <c r="D129" s="46" t="n">
        <v>43844</v>
      </c>
      <c r="E129" s="17" t="n">
        <v>9.047</v>
      </c>
      <c r="F129" s="17" t="n">
        <v>17.4295</v>
      </c>
      <c r="G129" s="17" t="n">
        <v>10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469</v>
      </c>
      <c r="B130" s="16" t="s">
        <v>699</v>
      </c>
      <c r="C130" s="45" t="n">
        <v>43843</v>
      </c>
      <c r="D130" s="46" t="n">
        <v>44012</v>
      </c>
      <c r="E130" s="17" t="n">
        <v>0.2302</v>
      </c>
      <c r="F130" s="17" t="n">
        <v>0.1939</v>
      </c>
      <c r="G130" s="17" t="n">
        <v>10000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470</v>
      </c>
      <c r="B131" s="16" t="s">
        <v>662</v>
      </c>
      <c r="C131" s="45" t="n">
        <v>43853</v>
      </c>
      <c r="D131" s="46" t="n">
        <v>44068</v>
      </c>
      <c r="E131" s="17" t="n">
        <v>5.8205</v>
      </c>
      <c r="F131" s="17" t="n">
        <v>5.3668</v>
      </c>
      <c r="G131" s="17" t="n">
        <v>1000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470</v>
      </c>
      <c r="B132" s="16" t="s">
        <v>662</v>
      </c>
      <c r="C132" s="45" t="n">
        <v>43892</v>
      </c>
      <c r="D132" s="46" t="n">
        <v>44068</v>
      </c>
      <c r="E132" s="17" t="n">
        <v>5.5453</v>
      </c>
      <c r="F132" s="17" t="n">
        <v>5.3668</v>
      </c>
      <c r="G132" s="17" t="n">
        <v>1000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470</v>
      </c>
      <c r="B133" s="16" t="s">
        <v>662</v>
      </c>
      <c r="C133" s="45" t="n">
        <v>43971</v>
      </c>
      <c r="D133" s="46" t="n">
        <v>44068</v>
      </c>
      <c r="E133" s="17" t="n">
        <v>4.8834</v>
      </c>
      <c r="F133" s="17" t="n">
        <v>5.3668</v>
      </c>
      <c r="G133" s="17" t="n">
        <v>1000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46</v>
      </c>
      <c r="B134" s="16" t="s">
        <v>47</v>
      </c>
      <c r="C134" s="45" t="n">
        <v>43858</v>
      </c>
      <c r="D134" s="46" t="n">
        <v>44211</v>
      </c>
      <c r="E134" s="17" t="n">
        <v>6526.42</v>
      </c>
      <c r="F134" s="17" t="n">
        <v>5909.455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46</v>
      </c>
      <c r="B135" s="16" t="s">
        <v>47</v>
      </c>
      <c r="C135" s="45" t="n">
        <v>43900</v>
      </c>
      <c r="D135" s="46" t="n">
        <v>44211</v>
      </c>
      <c r="E135" s="17" t="n">
        <v>4937.46</v>
      </c>
      <c r="F135" s="17" t="n">
        <v>5909.455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471</v>
      </c>
      <c r="B136" s="16" t="s">
        <v>665</v>
      </c>
      <c r="C136" s="45" t="n">
        <v>43873</v>
      </c>
      <c r="D136" s="46" t="n">
        <v>44049</v>
      </c>
      <c r="E136" s="17" t="n">
        <v>0.0146</v>
      </c>
      <c r="F136" s="17" t="n">
        <v>0.0124</v>
      </c>
      <c r="G136" s="17" t="n">
        <v>400000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471</v>
      </c>
      <c r="B137" s="16" t="s">
        <v>665</v>
      </c>
      <c r="C137" s="45" t="n">
        <v>43873</v>
      </c>
      <c r="D137" s="46" t="n">
        <v>44049</v>
      </c>
      <c r="E137" s="17" t="n">
        <v>0.0146</v>
      </c>
      <c r="F137" s="17" t="n">
        <v>0.0124</v>
      </c>
      <c r="G137" s="17" t="n">
        <v>100000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472</v>
      </c>
      <c r="B138" s="16" t="s">
        <v>663</v>
      </c>
      <c r="C138" s="45" t="n">
        <v>43896</v>
      </c>
      <c r="D138" s="46" t="n">
        <v>44012</v>
      </c>
      <c r="E138" s="17" t="n">
        <v>119.612</v>
      </c>
      <c r="F138" s="17" t="n">
        <v>140.6158</v>
      </c>
      <c r="G138" s="17" t="n">
        <v>10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472</v>
      </c>
      <c r="B139" s="16" t="s">
        <v>663</v>
      </c>
      <c r="C139" s="45" t="n">
        <v>43915</v>
      </c>
      <c r="D139" s="46" t="n">
        <v>44012</v>
      </c>
      <c r="E139" s="17" t="n">
        <v>124.795</v>
      </c>
      <c r="F139" s="17" t="n">
        <v>140.6158</v>
      </c>
      <c r="G139" s="17" t="n">
        <v>30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473</v>
      </c>
      <c r="B140" s="16" t="s">
        <v>666</v>
      </c>
      <c r="C140" s="45" t="n">
        <v>43916</v>
      </c>
      <c r="D140" s="46" t="n">
        <v>44057</v>
      </c>
      <c r="E140" s="17" t="n">
        <v>59.7057</v>
      </c>
      <c r="F140" s="17" t="n">
        <v>67.7094</v>
      </c>
      <c r="G140" s="17" t="n">
        <v>100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473</v>
      </c>
      <c r="B141" s="16" t="s">
        <v>666</v>
      </c>
      <c r="C141" s="45" t="n">
        <v>43938</v>
      </c>
      <c r="D141" s="46" t="n">
        <v>44057</v>
      </c>
      <c r="E141" s="17" t="n">
        <v>59.4757</v>
      </c>
      <c r="F141" s="17" t="n">
        <v>67.7094</v>
      </c>
      <c r="G141" s="17" t="n">
        <v>60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474</v>
      </c>
      <c r="B142" s="16" t="s">
        <v>700</v>
      </c>
      <c r="C142" s="45" t="n">
        <v>43927</v>
      </c>
      <c r="D142" s="46" t="n">
        <v>43927</v>
      </c>
      <c r="E142" s="17" t="n">
        <v>1606.0633</v>
      </c>
      <c r="F142" s="17" t="n">
        <v>1604.0367</v>
      </c>
      <c r="G142" s="17" t="n">
        <v>3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475</v>
      </c>
      <c r="B143" s="16" t="s">
        <v>701</v>
      </c>
      <c r="C143" s="45" t="n">
        <v>43928</v>
      </c>
      <c r="D143" s="46" t="n">
        <v>43938</v>
      </c>
      <c r="E143" s="17" t="n">
        <v>974.079</v>
      </c>
      <c r="F143" s="17" t="n">
        <v>979.228</v>
      </c>
      <c r="G143" s="17" t="n">
        <v>5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475</v>
      </c>
      <c r="B144" s="16" t="s">
        <v>701</v>
      </c>
      <c r="C144" s="45" t="n">
        <v>43928</v>
      </c>
      <c r="D144" s="46" t="n">
        <v>43938</v>
      </c>
      <c r="E144" s="17" t="n">
        <v>974.079</v>
      </c>
      <c r="F144" s="17" t="n">
        <v>977.728</v>
      </c>
      <c r="G144" s="17" t="n">
        <v>5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476</v>
      </c>
      <c r="B145" s="16" t="s">
        <v>623</v>
      </c>
      <c r="C145" s="45" t="n">
        <v>43957</v>
      </c>
      <c r="D145" s="46" t="n">
        <v>44063</v>
      </c>
      <c r="E145" s="17" t="n">
        <v>359.9952</v>
      </c>
      <c r="F145" s="17" t="n">
        <v>501.2003</v>
      </c>
      <c r="G145" s="17" t="n">
        <v>1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476</v>
      </c>
      <c r="B146" s="16" t="s">
        <v>623</v>
      </c>
      <c r="C146" s="45" t="n">
        <v>43958</v>
      </c>
      <c r="D146" s="46" t="n">
        <v>44063</v>
      </c>
      <c r="E146" s="17" t="n">
        <v>364.6815</v>
      </c>
      <c r="F146" s="17" t="n">
        <v>501.2003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476</v>
      </c>
      <c r="B147" s="16" t="s">
        <v>623</v>
      </c>
      <c r="C147" s="45" t="n">
        <v>43963</v>
      </c>
      <c r="D147" s="46" t="n">
        <v>44063</v>
      </c>
      <c r="E147" s="17" t="n">
        <v>378.2272</v>
      </c>
      <c r="F147" s="17" t="n">
        <v>501.2003</v>
      </c>
      <c r="G147" s="17" t="n">
        <v>1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476</v>
      </c>
      <c r="B148" s="16" t="s">
        <v>623</v>
      </c>
      <c r="C148" s="45" t="n">
        <v>43963</v>
      </c>
      <c r="D148" s="46" t="n">
        <v>44063</v>
      </c>
      <c r="E148" s="17" t="n">
        <v>378.2272</v>
      </c>
      <c r="F148" s="17" t="n">
        <v>500.9561</v>
      </c>
      <c r="G148" s="17" t="n">
        <v>1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476</v>
      </c>
      <c r="B149" s="16" t="s">
        <v>623</v>
      </c>
      <c r="C149" s="45" t="n">
        <v>43963</v>
      </c>
      <c r="D149" s="46" t="n">
        <v>44063</v>
      </c>
      <c r="E149" s="17" t="n">
        <v>378.2272</v>
      </c>
      <c r="F149" s="17" t="n">
        <v>500.9561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476</v>
      </c>
      <c r="B150" s="16" t="s">
        <v>623</v>
      </c>
      <c r="C150" s="45" t="n">
        <v>43985</v>
      </c>
      <c r="D150" s="46" t="n">
        <v>44063</v>
      </c>
      <c r="E150" s="17" t="n">
        <v>418.7274</v>
      </c>
      <c r="F150" s="17" t="n">
        <v>500.9561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476</v>
      </c>
      <c r="B151" s="16" t="s">
        <v>623</v>
      </c>
      <c r="C151" s="45" t="n">
        <v>44046</v>
      </c>
      <c r="D151" s="46" t="n">
        <v>44063</v>
      </c>
      <c r="E151" s="17" t="n">
        <v>486.815</v>
      </c>
      <c r="F151" s="17" t="n">
        <v>500.9561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477</v>
      </c>
      <c r="B152" s="16" t="s">
        <v>622</v>
      </c>
      <c r="C152" s="45" t="n">
        <v>43958</v>
      </c>
      <c r="D152" s="46" t="n">
        <v>44063</v>
      </c>
      <c r="E152" s="17" t="n">
        <v>1100.7019</v>
      </c>
      <c r="F152" s="17" t="n">
        <v>1324.1647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477</v>
      </c>
      <c r="B153" s="16" t="s">
        <v>622</v>
      </c>
      <c r="C153" s="45" t="n">
        <v>43958</v>
      </c>
      <c r="D153" s="46" t="n">
        <v>44063</v>
      </c>
      <c r="E153" s="17" t="n">
        <v>1099.9622</v>
      </c>
      <c r="F153" s="17" t="n">
        <v>1324.1647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477</v>
      </c>
      <c r="B154" s="16" t="s">
        <v>622</v>
      </c>
      <c r="C154" s="45" t="n">
        <v>43965</v>
      </c>
      <c r="D154" s="46" t="n">
        <v>44063</v>
      </c>
      <c r="E154" s="17" t="n">
        <v>1028.675</v>
      </c>
      <c r="F154" s="17" t="n">
        <v>1322.3338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477</v>
      </c>
      <c r="B155" s="16" t="s">
        <v>622</v>
      </c>
      <c r="C155" s="45" t="n">
        <v>44041</v>
      </c>
      <c r="D155" s="46" t="n">
        <v>44063</v>
      </c>
      <c r="E155" s="17" t="n">
        <v>1212.5645</v>
      </c>
      <c r="F155" s="17" t="n">
        <v>1322.3338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478</v>
      </c>
      <c r="B156" s="16" t="s">
        <v>702</v>
      </c>
      <c r="C156" s="45" t="n">
        <v>43966</v>
      </c>
      <c r="D156" s="46" t="n">
        <v>43970</v>
      </c>
      <c r="E156" s="17" t="n">
        <v>1.0177</v>
      </c>
      <c r="F156" s="17" t="n">
        <v>1.017</v>
      </c>
      <c r="G156" s="17" t="n">
        <v>57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479</v>
      </c>
      <c r="B157" s="16" t="s">
        <v>630</v>
      </c>
      <c r="C157" s="45" t="n">
        <v>43972</v>
      </c>
      <c r="D157" s="46" t="n">
        <v>44095</v>
      </c>
      <c r="E157" s="17" t="n">
        <v>8627.7652</v>
      </c>
      <c r="F157" s="17" t="n">
        <v>9298.7034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480</v>
      </c>
      <c r="B158" s="16" t="s">
        <v>603</v>
      </c>
      <c r="C158" s="45" t="n">
        <v>43972</v>
      </c>
      <c r="D158" s="46" t="n">
        <v>44103</v>
      </c>
      <c r="E158" s="17" t="n">
        <v>3088.8369</v>
      </c>
      <c r="F158" s="17" t="n">
        <v>3030.4185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481</v>
      </c>
      <c r="B159" s="16" t="s">
        <v>703</v>
      </c>
      <c r="C159" s="45" t="n">
        <v>43985</v>
      </c>
      <c r="D159" s="46" t="n">
        <v>44046</v>
      </c>
      <c r="E159" s="17" t="n">
        <v>1184.4398</v>
      </c>
      <c r="F159" s="17" t="n">
        <v>977.3014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481</v>
      </c>
      <c r="B160" s="16" t="s">
        <v>703</v>
      </c>
      <c r="C160" s="45" t="n">
        <v>43987</v>
      </c>
      <c r="D160" s="46" t="n">
        <v>44046</v>
      </c>
      <c r="E160" s="17" t="n">
        <v>1574.2344</v>
      </c>
      <c r="F160" s="17" t="n">
        <v>977.3014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482</v>
      </c>
      <c r="B161" s="16" t="s">
        <v>605</v>
      </c>
      <c r="C161" s="45" t="n">
        <v>43985</v>
      </c>
      <c r="D161" s="46" t="n">
        <v>44046</v>
      </c>
      <c r="E161" s="17" t="n">
        <v>807.1023</v>
      </c>
      <c r="F161" s="17" t="n">
        <v>790.0648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482</v>
      </c>
      <c r="B162" s="16" t="s">
        <v>605</v>
      </c>
      <c r="C162" s="45" t="n">
        <v>43987</v>
      </c>
      <c r="D162" s="46" t="n">
        <v>44046</v>
      </c>
      <c r="E162" s="17" t="n">
        <v>1390.6543</v>
      </c>
      <c r="F162" s="17" t="n">
        <v>790.0648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483</v>
      </c>
      <c r="B163" s="16" t="s">
        <v>704</v>
      </c>
      <c r="C163" s="45" t="n">
        <v>43987</v>
      </c>
      <c r="D163" s="46" t="n">
        <v>43992</v>
      </c>
      <c r="E163" s="17" t="n">
        <v>4848.3108</v>
      </c>
      <c r="F163" s="17" t="n">
        <v>4770.1308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81</v>
      </c>
      <c r="B164" s="16" t="s">
        <v>82</v>
      </c>
      <c r="C164" s="45" t="n">
        <v>43987</v>
      </c>
      <c r="D164" s="46" t="n">
        <v>44036</v>
      </c>
      <c r="E164" s="17" t="n">
        <v>117.3257</v>
      </c>
      <c r="F164" s="17" t="n">
        <v>119.9275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81</v>
      </c>
      <c r="B165" s="16" t="s">
        <v>82</v>
      </c>
      <c r="C165" s="45" t="n">
        <v>43987</v>
      </c>
      <c r="D165" s="46" t="n">
        <v>44036</v>
      </c>
      <c r="E165" s="17" t="n">
        <v>118.0158</v>
      </c>
      <c r="F165" s="17" t="n">
        <v>119.9275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484</v>
      </c>
      <c r="B166" s="16" t="s">
        <v>705</v>
      </c>
      <c r="C166" s="45" t="n">
        <v>43992</v>
      </c>
      <c r="D166" s="46" t="n">
        <v>44036</v>
      </c>
      <c r="E166" s="17" t="n">
        <v>3973.5066</v>
      </c>
      <c r="F166" s="17" t="n">
        <v>4122.2407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485</v>
      </c>
      <c r="B167" s="16" t="s">
        <v>706</v>
      </c>
      <c r="C167" s="45" t="n">
        <v>43992</v>
      </c>
      <c r="D167" s="46" t="n">
        <v>44001</v>
      </c>
      <c r="E167" s="17" t="n">
        <v>1.3449</v>
      </c>
      <c r="F167" s="17" t="n">
        <v>1.3227</v>
      </c>
      <c r="G167" s="17" t="n">
        <v>400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485</v>
      </c>
      <c r="B168" s="16" t="s">
        <v>706</v>
      </c>
      <c r="C168" s="45" t="n">
        <v>43992</v>
      </c>
      <c r="D168" s="46" t="n">
        <v>44004</v>
      </c>
      <c r="E168" s="17" t="n">
        <v>1.3449</v>
      </c>
      <c r="F168" s="17" t="n">
        <v>1.3254</v>
      </c>
      <c r="G168" s="17" t="n">
        <v>200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485</v>
      </c>
      <c r="B169" s="16" t="s">
        <v>706</v>
      </c>
      <c r="C169" s="45" t="n">
        <v>43992</v>
      </c>
      <c r="D169" s="46" t="n">
        <v>44004</v>
      </c>
      <c r="E169" s="17" t="n">
        <v>1.3461</v>
      </c>
      <c r="F169" s="17" t="n">
        <v>1.3272</v>
      </c>
      <c r="G169" s="17" t="n">
        <v>18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57</v>
      </c>
      <c r="B170" s="16" t="s">
        <v>707</v>
      </c>
      <c r="C170" s="45" t="n">
        <v>44004</v>
      </c>
      <c r="D170" s="46" t="n">
        <v>44036</v>
      </c>
      <c r="E170" s="17" t="n">
        <v>1368.4911</v>
      </c>
      <c r="F170" s="17" t="n">
        <v>1728.3039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57</v>
      </c>
      <c r="B171" s="16" t="s">
        <v>707</v>
      </c>
      <c r="C171" s="45" t="n">
        <v>44006</v>
      </c>
      <c r="D171" s="46" t="n">
        <v>44036</v>
      </c>
      <c r="E171" s="17" t="n">
        <v>1460.7339</v>
      </c>
      <c r="F171" s="17" t="n">
        <v>1728.3039</v>
      </c>
      <c r="G171" s="17" t="n">
        <v>1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57</v>
      </c>
      <c r="B172" s="16" t="s">
        <v>707</v>
      </c>
      <c r="C172" s="45" t="n">
        <v>44124</v>
      </c>
      <c r="D172" s="46" t="n">
        <v>44145</v>
      </c>
      <c r="E172" s="17" t="n">
        <v>1827.7098</v>
      </c>
      <c r="F172" s="17" t="n">
        <v>2137.7127</v>
      </c>
      <c r="G172" s="17" t="n">
        <v>1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57</v>
      </c>
      <c r="B173" s="16" t="s">
        <v>707</v>
      </c>
      <c r="C173" s="45" t="n">
        <v>44124</v>
      </c>
      <c r="D173" s="46" t="n">
        <v>44145</v>
      </c>
      <c r="E173" s="17" t="n">
        <v>1827.7098</v>
      </c>
      <c r="F173" s="17" t="n">
        <v>2137.7127</v>
      </c>
      <c r="G173" s="17" t="n">
        <v>1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486</v>
      </c>
      <c r="B174" s="16" t="s">
        <v>708</v>
      </c>
      <c r="C174" s="45" t="n">
        <v>44004</v>
      </c>
      <c r="D174" s="46" t="n">
        <v>44046</v>
      </c>
      <c r="E174" s="17" t="n">
        <v>434.1324</v>
      </c>
      <c r="F174" s="17" t="n">
        <v>812.0927</v>
      </c>
      <c r="G174" s="17" t="n">
        <v>1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487</v>
      </c>
      <c r="B175" s="16" t="s">
        <v>709</v>
      </c>
      <c r="C175" s="45" t="n">
        <v>44015</v>
      </c>
      <c r="D175" s="46" t="n">
        <v>44078</v>
      </c>
      <c r="E175" s="17" t="n">
        <v>1675.4</v>
      </c>
      <c r="F175" s="17" t="n">
        <v>2198.68</v>
      </c>
      <c r="G175" s="17" t="n">
        <v>2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487</v>
      </c>
      <c r="B176" s="16" t="s">
        <v>709</v>
      </c>
      <c r="C176" s="45" t="n">
        <v>44069</v>
      </c>
      <c r="D176" s="46" t="n">
        <v>44160</v>
      </c>
      <c r="E176" s="17" t="n">
        <v>2337.805</v>
      </c>
      <c r="F176" s="17" t="n">
        <v>2181.49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487</v>
      </c>
      <c r="B177" s="16" t="s">
        <v>709</v>
      </c>
      <c r="C177" s="45" t="n">
        <v>44069</v>
      </c>
      <c r="D177" s="46" t="n">
        <v>44160</v>
      </c>
      <c r="E177" s="17" t="n">
        <v>2337.805</v>
      </c>
      <c r="F177" s="17" t="n">
        <v>2181.49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488</v>
      </c>
      <c r="B178" s="16" t="s">
        <v>710</v>
      </c>
      <c r="C178" s="45" t="n">
        <v>44020</v>
      </c>
      <c r="D178" s="46" t="n">
        <v>44047</v>
      </c>
      <c r="E178" s="17" t="n">
        <v>451.0744</v>
      </c>
      <c r="F178" s="17" t="n">
        <v>455.3338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488</v>
      </c>
      <c r="B179" s="16" t="s">
        <v>710</v>
      </c>
      <c r="C179" s="45" t="n">
        <v>44020</v>
      </c>
      <c r="D179" s="46" t="n">
        <v>44047</v>
      </c>
      <c r="E179" s="17" t="n">
        <v>451.0744</v>
      </c>
      <c r="F179" s="17" t="n">
        <v>455.3338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489</v>
      </c>
      <c r="B180" s="16" t="s">
        <v>711</v>
      </c>
      <c r="C180" s="45" t="n">
        <v>44032</v>
      </c>
      <c r="D180" s="46" t="n">
        <v>44106</v>
      </c>
      <c r="E180" s="17" t="n">
        <v>114.38</v>
      </c>
      <c r="F180" s="17" t="n">
        <v>120.5276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489</v>
      </c>
      <c r="B181" s="16" t="s">
        <v>711</v>
      </c>
      <c r="C181" s="45" t="n">
        <v>44032</v>
      </c>
      <c r="D181" s="46" t="n">
        <v>44106</v>
      </c>
      <c r="E181" s="17" t="n">
        <v>114.34</v>
      </c>
      <c r="F181" s="17" t="n">
        <v>120.5276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489</v>
      </c>
      <c r="B182" s="16" t="s">
        <v>711</v>
      </c>
      <c r="C182" s="45" t="n">
        <v>44032</v>
      </c>
      <c r="D182" s="46" t="n">
        <v>44106</v>
      </c>
      <c r="E182" s="17" t="n">
        <v>114.3267</v>
      </c>
      <c r="F182" s="17" t="n">
        <v>120.5276</v>
      </c>
      <c r="G182" s="17" t="n">
        <v>3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489</v>
      </c>
      <c r="B183" s="16" t="s">
        <v>711</v>
      </c>
      <c r="C183" s="45" t="n">
        <v>44032</v>
      </c>
      <c r="D183" s="46" t="n">
        <v>44106</v>
      </c>
      <c r="E183" s="17" t="n">
        <v>111.6069</v>
      </c>
      <c r="F183" s="17" t="n">
        <v>120.5276</v>
      </c>
      <c r="G183" s="17" t="n">
        <v>13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489</v>
      </c>
      <c r="B184" s="16" t="s">
        <v>711</v>
      </c>
      <c r="C184" s="45" t="n">
        <v>44035</v>
      </c>
      <c r="D184" s="46" t="n">
        <v>44106</v>
      </c>
      <c r="E184" s="17" t="n">
        <v>109.7464</v>
      </c>
      <c r="F184" s="17" t="n">
        <v>120.5276</v>
      </c>
      <c r="G184" s="17" t="n">
        <v>14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489</v>
      </c>
      <c r="B185" s="16" t="s">
        <v>711</v>
      </c>
      <c r="C185" s="45" t="n">
        <v>44048</v>
      </c>
      <c r="D185" s="46" t="n">
        <v>44106</v>
      </c>
      <c r="E185" s="17" t="n">
        <v>111.4667</v>
      </c>
      <c r="F185" s="17" t="n">
        <v>120.5276</v>
      </c>
      <c r="G185" s="17" t="n">
        <v>3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489</v>
      </c>
      <c r="B186" s="16" t="s">
        <v>711</v>
      </c>
      <c r="C186" s="45" t="n">
        <v>44048</v>
      </c>
      <c r="D186" s="46" t="n">
        <v>44106</v>
      </c>
      <c r="E186" s="17" t="n">
        <v>111.365</v>
      </c>
      <c r="F186" s="17" t="n">
        <v>120.5276</v>
      </c>
      <c r="G186" s="17" t="n">
        <v>2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489</v>
      </c>
      <c r="B187" s="16" t="s">
        <v>711</v>
      </c>
      <c r="C187" s="45" t="n">
        <v>44064</v>
      </c>
      <c r="D187" s="46" t="n">
        <v>44106</v>
      </c>
      <c r="E187" s="17" t="n">
        <v>111.5467</v>
      </c>
      <c r="F187" s="17" t="n">
        <v>120.5276</v>
      </c>
      <c r="G187" s="17" t="n">
        <v>3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489</v>
      </c>
      <c r="B188" s="16" t="s">
        <v>711</v>
      </c>
      <c r="C188" s="45" t="n">
        <v>44074</v>
      </c>
      <c r="D188" s="46" t="n">
        <v>44106</v>
      </c>
      <c r="E188" s="17" t="n">
        <v>118.0314</v>
      </c>
      <c r="F188" s="17" t="n">
        <v>120.5276</v>
      </c>
      <c r="G188" s="17" t="n">
        <v>7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489</v>
      </c>
      <c r="B189" s="16" t="s">
        <v>711</v>
      </c>
      <c r="C189" s="45" t="n">
        <v>44082</v>
      </c>
      <c r="D189" s="46" t="n">
        <v>44106</v>
      </c>
      <c r="E189" s="17" t="n">
        <v>117.61</v>
      </c>
      <c r="F189" s="17" t="n">
        <v>120.5276</v>
      </c>
      <c r="G189" s="17" t="n">
        <v>11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103</v>
      </c>
      <c r="B190" s="16" t="s">
        <v>104</v>
      </c>
      <c r="C190" s="45" t="n">
        <v>44035</v>
      </c>
      <c r="D190" s="46" t="n">
        <v>44041</v>
      </c>
      <c r="E190" s="17" t="n">
        <v>33.5201</v>
      </c>
      <c r="F190" s="17" t="n">
        <v>39.0366</v>
      </c>
      <c r="G190" s="17" t="n">
        <v>100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31</v>
      </c>
      <c r="B191" s="16" t="s">
        <v>32</v>
      </c>
      <c r="C191" s="45" t="n">
        <v>44036</v>
      </c>
      <c r="D191" s="46" t="n">
        <v>44186</v>
      </c>
      <c r="E191" s="17" t="n">
        <v>3818.519</v>
      </c>
      <c r="F191" s="17" t="n">
        <v>3454.718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31</v>
      </c>
      <c r="B192" s="16" t="s">
        <v>32</v>
      </c>
      <c r="C192" s="45" t="n">
        <v>44036</v>
      </c>
      <c r="D192" s="46" t="n">
        <v>44186</v>
      </c>
      <c r="E192" s="17" t="n">
        <v>3548.8596</v>
      </c>
      <c r="F192" s="17" t="n">
        <v>3454.718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31</v>
      </c>
      <c r="B193" s="16" t="s">
        <v>32</v>
      </c>
      <c r="C193" s="45" t="n">
        <v>44041</v>
      </c>
      <c r="D193" s="46" t="n">
        <v>44186</v>
      </c>
      <c r="E193" s="17" t="n">
        <v>3531.9716</v>
      </c>
      <c r="F193" s="17" t="n">
        <v>3454.718</v>
      </c>
      <c r="G193" s="17" t="n">
        <v>2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31</v>
      </c>
      <c r="B194" s="16" t="s">
        <v>32</v>
      </c>
      <c r="C194" s="45" t="n">
        <v>44046</v>
      </c>
      <c r="D194" s="46" t="n">
        <v>44186</v>
      </c>
      <c r="E194" s="17" t="n">
        <v>3534.7325</v>
      </c>
      <c r="F194" s="17" t="n">
        <v>3454.718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31</v>
      </c>
      <c r="B195" s="16" t="s">
        <v>32</v>
      </c>
      <c r="C195" s="45" t="n">
        <v>44047</v>
      </c>
      <c r="D195" s="46" t="n">
        <v>44186</v>
      </c>
      <c r="E195" s="17" t="n">
        <v>3616.7149</v>
      </c>
      <c r="F195" s="17" t="n">
        <v>3454.718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31</v>
      </c>
      <c r="B196" s="16" t="s">
        <v>32</v>
      </c>
      <c r="C196" s="45" t="n">
        <v>44063</v>
      </c>
      <c r="D196" s="46" t="n">
        <v>44186</v>
      </c>
      <c r="E196" s="17" t="n">
        <v>3652.4389</v>
      </c>
      <c r="F196" s="17" t="n">
        <v>3454.718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31</v>
      </c>
      <c r="B197" s="16" t="s">
        <v>32</v>
      </c>
      <c r="C197" s="45" t="n">
        <v>44067</v>
      </c>
      <c r="D197" s="46" t="n">
        <v>44186</v>
      </c>
      <c r="E197" s="17" t="n">
        <v>3677.578</v>
      </c>
      <c r="F197" s="17" t="n">
        <v>3454.718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31</v>
      </c>
      <c r="B198" s="16" t="s">
        <v>32</v>
      </c>
      <c r="C198" s="45" t="n">
        <v>44186</v>
      </c>
      <c r="D198" s="46" t="n">
        <v>44209</v>
      </c>
      <c r="E198" s="17" t="n">
        <v>3462.5994</v>
      </c>
      <c r="F198" s="17" t="n">
        <v>4395.451</v>
      </c>
      <c r="G198" s="17" t="n">
        <v>2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31</v>
      </c>
      <c r="B199" s="16" t="s">
        <v>32</v>
      </c>
      <c r="C199" s="45" t="n">
        <v>44186</v>
      </c>
      <c r="D199" s="46" t="n">
        <v>44209</v>
      </c>
      <c r="E199" s="17" t="n">
        <v>3462.5994</v>
      </c>
      <c r="F199" s="17" t="n">
        <v>4395.0796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490</v>
      </c>
      <c r="B200" s="16" t="s">
        <v>637</v>
      </c>
      <c r="C200" s="45" t="n">
        <v>44036</v>
      </c>
      <c r="D200" s="46" t="n">
        <v>44200</v>
      </c>
      <c r="E200" s="17" t="n">
        <v>2444.6754</v>
      </c>
      <c r="F200" s="17" t="n">
        <v>1996.8602</v>
      </c>
      <c r="G200" s="17" t="n">
        <v>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490</v>
      </c>
      <c r="B201" s="16" t="s">
        <v>637</v>
      </c>
      <c r="C201" s="45" t="n">
        <v>44036</v>
      </c>
      <c r="D201" s="46" t="n">
        <v>44200</v>
      </c>
      <c r="E201" s="17" t="n">
        <v>2444.6754</v>
      </c>
      <c r="F201" s="17" t="n">
        <v>1996.8602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491</v>
      </c>
      <c r="B202" s="16" t="s">
        <v>712</v>
      </c>
      <c r="C202" s="45" t="n">
        <v>44041</v>
      </c>
      <c r="D202" s="46" t="n">
        <v>44048</v>
      </c>
      <c r="E202" s="17" t="n">
        <v>231.339</v>
      </c>
      <c r="F202" s="17" t="n">
        <v>216.47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491</v>
      </c>
      <c r="B203" s="16" t="s">
        <v>712</v>
      </c>
      <c r="C203" s="45" t="n">
        <v>44041</v>
      </c>
      <c r="D203" s="46" t="n">
        <v>44048</v>
      </c>
      <c r="E203" s="17" t="n">
        <v>231.339</v>
      </c>
      <c r="F203" s="17" t="n">
        <v>216.47</v>
      </c>
      <c r="G203" s="17" t="n">
        <v>18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491</v>
      </c>
      <c r="B204" s="16" t="s">
        <v>712</v>
      </c>
      <c r="C204" s="45" t="n">
        <v>44041</v>
      </c>
      <c r="D204" s="46" t="n">
        <v>44048</v>
      </c>
      <c r="E204" s="17" t="n">
        <v>231.339</v>
      </c>
      <c r="F204" s="17" t="n">
        <v>216.47</v>
      </c>
      <c r="G204" s="17" t="n">
        <v>1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493</v>
      </c>
      <c r="B205" s="16" t="s">
        <v>624</v>
      </c>
      <c r="C205" s="45" t="n">
        <v>44064</v>
      </c>
      <c r="D205" s="46" t="n">
        <v>44132</v>
      </c>
      <c r="E205" s="17" t="n">
        <v>7455.3074</v>
      </c>
      <c r="F205" s="17" t="n">
        <v>8872.6724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494</v>
      </c>
      <c r="B206" s="16" t="s">
        <v>625</v>
      </c>
      <c r="C206" s="45" t="n">
        <v>44064</v>
      </c>
      <c r="D206" s="46" t="n">
        <v>44067</v>
      </c>
      <c r="E206" s="17" t="n">
        <v>568.5293</v>
      </c>
      <c r="F206" s="17" t="n">
        <v>549.0803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494</v>
      </c>
      <c r="B207" s="16" t="s">
        <v>625</v>
      </c>
      <c r="C207" s="45" t="n">
        <v>44064</v>
      </c>
      <c r="D207" s="46" t="n">
        <v>44067</v>
      </c>
      <c r="E207" s="17" t="n">
        <v>568.5293</v>
      </c>
      <c r="F207" s="17" t="n">
        <v>549.3273</v>
      </c>
      <c r="G207" s="17" t="n">
        <v>2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494</v>
      </c>
      <c r="B208" s="16" t="s">
        <v>625</v>
      </c>
      <c r="C208" s="45" t="n">
        <v>44064</v>
      </c>
      <c r="D208" s="46" t="n">
        <v>44067</v>
      </c>
      <c r="E208" s="17" t="n">
        <v>568.7752</v>
      </c>
      <c r="F208" s="17" t="n">
        <v>549.3273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495</v>
      </c>
      <c r="B209" s="16" t="s">
        <v>626</v>
      </c>
      <c r="C209" s="45" t="n">
        <v>44074</v>
      </c>
      <c r="D209" s="46" t="n">
        <v>44167</v>
      </c>
      <c r="E209" s="17" t="n">
        <v>9756.7055</v>
      </c>
      <c r="F209" s="17" t="n">
        <v>9352.7984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495</v>
      </c>
      <c r="B210" s="16" t="s">
        <v>626</v>
      </c>
      <c r="C210" s="45" t="n">
        <v>44074</v>
      </c>
      <c r="D210" s="46" t="n">
        <v>44167</v>
      </c>
      <c r="E210" s="17" t="n">
        <v>9751.4808</v>
      </c>
      <c r="F210" s="17" t="n">
        <v>9352.7984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495</v>
      </c>
      <c r="B211" s="16" t="s">
        <v>626</v>
      </c>
      <c r="C211" s="45" t="n">
        <v>44095</v>
      </c>
      <c r="D211" s="46" t="n">
        <v>44167</v>
      </c>
      <c r="E211" s="17" t="n">
        <v>8006.654</v>
      </c>
      <c r="F211" s="17" t="n">
        <v>9352.7984</v>
      </c>
      <c r="G211" s="17" t="n">
        <v>1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79</v>
      </c>
      <c r="B212" s="16" t="s">
        <v>80</v>
      </c>
      <c r="C212" s="45" t="n">
        <v>44078</v>
      </c>
      <c r="D212" s="46" t="n">
        <v>44211</v>
      </c>
      <c r="E212" s="17" t="n">
        <v>2768.9209</v>
      </c>
      <c r="F212" s="17" t="n">
        <v>2697.2475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79</v>
      </c>
      <c r="B213" s="16" t="s">
        <v>80</v>
      </c>
      <c r="C213" s="45" t="n">
        <v>44085</v>
      </c>
      <c r="D213" s="46" t="n">
        <v>44211</v>
      </c>
      <c r="E213" s="17" t="n">
        <v>2700.1046</v>
      </c>
      <c r="F213" s="17" t="n">
        <v>2697.2475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496</v>
      </c>
      <c r="B214" s="16" t="s">
        <v>713</v>
      </c>
      <c r="C214" s="45" t="n">
        <v>44082</v>
      </c>
      <c r="D214" s="46" t="n">
        <v>44092</v>
      </c>
      <c r="E214" s="17" t="n">
        <v>6.2799</v>
      </c>
      <c r="F214" s="17" t="n">
        <v>5.9403</v>
      </c>
      <c r="G214" s="17" t="n">
        <v>13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496</v>
      </c>
      <c r="B215" s="16" t="s">
        <v>713</v>
      </c>
      <c r="C215" s="45" t="n">
        <v>44088</v>
      </c>
      <c r="D215" s="46" t="n">
        <v>44092</v>
      </c>
      <c r="E215" s="17" t="n">
        <v>6.2051</v>
      </c>
      <c r="F215" s="17" t="n">
        <v>5.9403</v>
      </c>
      <c r="G215" s="17" t="n">
        <v>7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497</v>
      </c>
      <c r="B216" s="16" t="s">
        <v>714</v>
      </c>
      <c r="C216" s="45" t="n">
        <v>44082</v>
      </c>
      <c r="D216" s="46" t="n">
        <v>44092</v>
      </c>
      <c r="E216" s="17" t="n">
        <v>1957.77</v>
      </c>
      <c r="F216" s="17" t="n">
        <v>1748.86</v>
      </c>
      <c r="G216" s="17" t="n">
        <v>1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498</v>
      </c>
      <c r="B217" s="16" t="s">
        <v>715</v>
      </c>
      <c r="C217" s="45" t="n">
        <v>44096</v>
      </c>
      <c r="D217" s="46" t="n">
        <v>44113</v>
      </c>
      <c r="E217" s="17" t="n">
        <v>1.5208</v>
      </c>
      <c r="F217" s="17" t="n">
        <v>1.2012</v>
      </c>
      <c r="G217" s="17" t="n">
        <v>6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498</v>
      </c>
      <c r="B218" s="16" t="s">
        <v>715</v>
      </c>
      <c r="C218" s="45" t="n">
        <v>44096</v>
      </c>
      <c r="D218" s="46" t="n">
        <v>44113</v>
      </c>
      <c r="E218" s="17" t="n">
        <v>1.5208</v>
      </c>
      <c r="F218" s="17" t="n">
        <v>1.2012</v>
      </c>
      <c r="G218" s="17" t="n">
        <v>6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498</v>
      </c>
      <c r="B219" s="16" t="s">
        <v>715</v>
      </c>
      <c r="C219" s="45" t="n">
        <v>44096</v>
      </c>
      <c r="D219" s="46" t="n">
        <v>44113</v>
      </c>
      <c r="E219" s="17" t="n">
        <v>1.5208</v>
      </c>
      <c r="F219" s="17" t="n">
        <v>1.2012</v>
      </c>
      <c r="G219" s="17" t="n">
        <v>6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498</v>
      </c>
      <c r="B220" s="16" t="s">
        <v>715</v>
      </c>
      <c r="C220" s="45" t="n">
        <v>44096</v>
      </c>
      <c r="D220" s="46" t="n">
        <v>44113</v>
      </c>
      <c r="E220" s="17" t="n">
        <v>1.5208</v>
      </c>
      <c r="F220" s="17" t="n">
        <v>1.2012</v>
      </c>
      <c r="G220" s="17" t="n">
        <v>6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499</v>
      </c>
      <c r="B221" s="16" t="s">
        <v>632</v>
      </c>
      <c r="C221" s="45" t="n">
        <v>44103</v>
      </c>
      <c r="D221" s="46" t="n">
        <v>44118</v>
      </c>
      <c r="E221" s="17" t="n">
        <v>3976.8342</v>
      </c>
      <c r="F221" s="17" t="n">
        <v>4005.7075</v>
      </c>
      <c r="G221" s="17" t="n">
        <v>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20</v>
      </c>
      <c r="B222" s="16" t="s">
        <v>634</v>
      </c>
      <c r="C222" s="45" t="n">
        <v>44132</v>
      </c>
      <c r="D222" s="46" t="n">
        <v>44167</v>
      </c>
      <c r="E222" s="17" t="n">
        <v>5903.1369</v>
      </c>
      <c r="F222" s="17" t="n">
        <v>7180.2138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500</v>
      </c>
      <c r="B223" s="16" t="s">
        <v>716</v>
      </c>
      <c r="C223" s="45" t="n">
        <v>44218</v>
      </c>
      <c r="D223" s="46" t="n">
        <v>44218</v>
      </c>
      <c r="E223" s="17" t="n">
        <v>143085.8</v>
      </c>
      <c r="F223" s="17" t="n">
        <v>143014.14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101</v>
      </c>
      <c r="B224" s="16" t="s">
        <v>102</v>
      </c>
      <c r="C224" s="45" t="n">
        <v>44223</v>
      </c>
      <c r="D224" s="46" t="n">
        <v>44223</v>
      </c>
      <c r="E224" s="17" t="n">
        <v>4873.9452</v>
      </c>
      <c r="F224" s="17" t="n">
        <v>4837.6402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501</v>
      </c>
      <c r="B225" s="16" t="s">
        <v>717</v>
      </c>
      <c r="C225" s="45" t="n">
        <v>44225</v>
      </c>
      <c r="D225" s="46" t="n">
        <v>44243</v>
      </c>
      <c r="E225" s="17" t="n">
        <v>33.9854</v>
      </c>
      <c r="F225" s="17" t="n">
        <v>33.9696</v>
      </c>
      <c r="G225" s="17" t="n">
        <v>100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501</v>
      </c>
      <c r="B226" s="16" t="s">
        <v>717</v>
      </c>
      <c r="C226" s="45" t="n">
        <v>44225</v>
      </c>
      <c r="D226" s="46" t="n">
        <v>44243</v>
      </c>
      <c r="E226" s="17" t="n">
        <v>33.9854</v>
      </c>
      <c r="F226" s="17" t="n">
        <v>33.9396</v>
      </c>
      <c r="G226" s="17" t="n">
        <v>100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501</v>
      </c>
      <c r="B227" s="16" t="s">
        <v>717</v>
      </c>
      <c r="C227" s="45" t="n">
        <v>44225</v>
      </c>
      <c r="D227" s="46" t="n">
        <v>44243</v>
      </c>
      <c r="E227" s="17" t="n">
        <v>33.6803</v>
      </c>
      <c r="F227" s="17" t="n">
        <v>33.9396</v>
      </c>
      <c r="G227" s="17" t="n">
        <v>200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501</v>
      </c>
      <c r="B228" s="16" t="s">
        <v>717</v>
      </c>
      <c r="C228" s="45" t="n">
        <v>44225</v>
      </c>
      <c r="D228" s="46" t="n">
        <v>44243</v>
      </c>
      <c r="E228" s="17" t="n">
        <v>33.49</v>
      </c>
      <c r="F228" s="17" t="n">
        <v>33.9396</v>
      </c>
      <c r="G228" s="17" t="n">
        <v>100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502</v>
      </c>
      <c r="B229" s="16" t="s">
        <v>641</v>
      </c>
      <c r="C229" s="45" t="n">
        <v>44232</v>
      </c>
      <c r="D229" s="46" t="n">
        <v>44244</v>
      </c>
      <c r="E229" s="17" t="n">
        <v>7941.7317</v>
      </c>
      <c r="F229" s="17" t="n">
        <v>7745.2344</v>
      </c>
      <c r="G229" s="17" t="n">
        <v>1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95</v>
      </c>
      <c r="B230" s="16" t="s">
        <v>96</v>
      </c>
      <c r="C230" s="45" t="n">
        <v>44243</v>
      </c>
      <c r="D230" s="46" t="n">
        <v>44243</v>
      </c>
      <c r="E230" s="17" t="n">
        <v>2567.6547</v>
      </c>
      <c r="F230" s="17" t="n">
        <v>2424.3352</v>
      </c>
      <c r="G230" s="17" t="n">
        <v>1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95</v>
      </c>
      <c r="B231" s="16" t="s">
        <v>96</v>
      </c>
      <c r="C231" s="45" t="n">
        <v>44243</v>
      </c>
      <c r="D231" s="46" t="n">
        <v>44243</v>
      </c>
      <c r="E231" s="17" t="n">
        <v>2567.6547</v>
      </c>
      <c r="F231" s="17" t="n">
        <v>2424.3352</v>
      </c>
      <c r="G231" s="17" t="n">
        <v>1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114</v>
      </c>
      <c r="B1" s="18" t="s">
        <v>9</v>
      </c>
      <c r="C1" s="18" t="s">
        <v>115</v>
      </c>
      <c r="D1" s="18" t="s">
        <v>116</v>
      </c>
      <c r="E1" s="18" t="s">
        <v>117</v>
      </c>
      <c r="F1" s="18" t="s">
        <v>118</v>
      </c>
      <c r="G1" s="18" t="s">
        <v>119</v>
      </c>
      <c r="H1" s="18" t="s">
        <v>120</v>
      </c>
    </row>
    <row collapsed="false" customFormat="false" customHeight="false" hidden="false" ht="12.1" outlineLevel="0" r="2">
      <c r="A2" s="13" t="n">
        <v>43726</v>
      </c>
      <c r="B2" s="6" t="n">
        <v>60000</v>
      </c>
      <c r="C2" s="16" t="s">
        <v>121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43726</v>
      </c>
      <c r="B3" s="6" t="n">
        <v>10200.31</v>
      </c>
      <c r="C3" s="16" t="s">
        <v>121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43727</v>
      </c>
      <c r="B4" s="6" t="n">
        <v>20000</v>
      </c>
      <c r="C4" s="16" t="s">
        <v>121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43734</v>
      </c>
      <c r="B5" s="6" t="n">
        <v>-222.87</v>
      </c>
      <c r="C5" s="16" t="s">
        <v>122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43735</v>
      </c>
      <c r="B6" s="6" t="n">
        <v>226.87</v>
      </c>
      <c r="C6" s="16" t="s">
        <v>123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43735</v>
      </c>
      <c r="B7" s="6" t="n">
        <v>300</v>
      </c>
      <c r="C7" s="16" t="s">
        <v>121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43738</v>
      </c>
      <c r="B8" s="6" t="n">
        <v>1250</v>
      </c>
      <c r="C8" s="16" t="s">
        <v>121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43745</v>
      </c>
      <c r="B9" s="6" t="n">
        <v>-768.93</v>
      </c>
      <c r="C9" s="16" t="s">
        <v>124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43745</v>
      </c>
      <c r="B10" s="6" t="n">
        <v>505</v>
      </c>
      <c r="C10" s="16" t="s">
        <v>121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43746</v>
      </c>
      <c r="B11" s="6" t="n">
        <v>10000</v>
      </c>
      <c r="C11" s="16" t="s">
        <v>121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43746</v>
      </c>
      <c r="B12" s="6" t="n">
        <v>2800</v>
      </c>
      <c r="C12" s="16" t="s">
        <v>121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43748</v>
      </c>
      <c r="B13" s="6" t="n">
        <v>-283.96</v>
      </c>
      <c r="C13" s="16" t="s">
        <v>125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43748</v>
      </c>
      <c r="B14" s="6" t="n">
        <v>985</v>
      </c>
      <c r="C14" s="16" t="s">
        <v>121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43752</v>
      </c>
      <c r="B15" s="6" t="n">
        <v>-150.6</v>
      </c>
      <c r="C15" s="16" t="s">
        <v>126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43752</v>
      </c>
      <c r="B16" s="6" t="n">
        <v>35000</v>
      </c>
      <c r="C16" s="16" t="s">
        <v>121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43753</v>
      </c>
      <c r="B17" s="6" t="n">
        <v>4000</v>
      </c>
      <c r="C17" s="16" t="s">
        <v>121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43753</v>
      </c>
      <c r="B18" s="6" t="n">
        <v>883.93</v>
      </c>
      <c r="C18" s="16" t="s">
        <v>127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43761</v>
      </c>
      <c r="B19" s="6" t="n">
        <v>7000</v>
      </c>
      <c r="C19" s="16" t="s">
        <v>121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43762</v>
      </c>
      <c r="B20" s="6" t="n">
        <v>-157.08</v>
      </c>
      <c r="C20" s="16" t="s">
        <v>128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43762</v>
      </c>
      <c r="B21" s="6" t="n">
        <v>-223.84</v>
      </c>
      <c r="C21" s="16" t="s">
        <v>129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43766</v>
      </c>
      <c r="B22" s="6" t="n">
        <v>1000</v>
      </c>
      <c r="C22" s="16" t="s">
        <v>121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43775</v>
      </c>
      <c r="B23" s="6" t="n">
        <v>6000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43784</v>
      </c>
      <c r="B24" s="6" t="n">
        <v>5000</v>
      </c>
      <c r="C24" s="16" t="s">
        <v>121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43790</v>
      </c>
      <c r="B25" s="6" t="n">
        <v>5000</v>
      </c>
      <c r="C25" s="16" t="s">
        <v>121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43791</v>
      </c>
      <c r="B26" s="6" t="n">
        <v>5000</v>
      </c>
      <c r="C26" s="16" t="s">
        <v>121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43795</v>
      </c>
      <c r="B27" s="6" t="n">
        <v>7000</v>
      </c>
      <c r="C27" s="16" t="s">
        <v>121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43802</v>
      </c>
      <c r="B28" s="6" t="n">
        <v>-167.29</v>
      </c>
      <c r="C28" s="16" t="s">
        <v>130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43810</v>
      </c>
      <c r="B29" s="6" t="n">
        <v>5000</v>
      </c>
      <c r="C29" s="16" t="s">
        <v>121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43812</v>
      </c>
      <c r="B30" s="6" t="n">
        <v>-73.7</v>
      </c>
      <c r="C30" s="16" t="s">
        <v>131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43815</v>
      </c>
      <c r="B31" s="6" t="n">
        <v>-871.1</v>
      </c>
      <c r="C31" s="16" t="s">
        <v>132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43816</v>
      </c>
      <c r="B32" s="6" t="n">
        <v>-308.2</v>
      </c>
      <c r="C32" s="16" t="s">
        <v>133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43816</v>
      </c>
      <c r="B33" s="6" t="n">
        <v>5000</v>
      </c>
      <c r="C33" s="16" t="s">
        <v>121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43817</v>
      </c>
      <c r="B34" s="6" t="n">
        <v>9000</v>
      </c>
      <c r="C34" s="16" t="s">
        <v>121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43818</v>
      </c>
      <c r="B35" s="6" t="n">
        <v>1300</v>
      </c>
      <c r="C35" s="16" t="s">
        <v>121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43824</v>
      </c>
      <c r="B36" s="6" t="n">
        <v>-329.1</v>
      </c>
      <c r="C36" s="16" t="s">
        <v>134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43825</v>
      </c>
      <c r="B37" s="6" t="n">
        <v>-218.87</v>
      </c>
      <c r="C37" s="16" t="s">
        <v>135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43826</v>
      </c>
      <c r="B38" s="6" t="n">
        <v>-525.09</v>
      </c>
      <c r="C38" s="16" t="s">
        <v>136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43829</v>
      </c>
      <c r="B39" s="6" t="n">
        <v>-148.52</v>
      </c>
      <c r="C39" s="16" t="s">
        <v>137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43840</v>
      </c>
      <c r="B40" s="6" t="n">
        <v>-345.5</v>
      </c>
      <c r="C40" s="16" t="s">
        <v>138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43840</v>
      </c>
      <c r="B41" s="6" t="n">
        <v>1000</v>
      </c>
      <c r="C41" s="16" t="s">
        <v>139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43842</v>
      </c>
      <c r="B42" s="6" t="n">
        <v>-105</v>
      </c>
      <c r="C42" s="16" t="s">
        <v>140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43843</v>
      </c>
      <c r="B43" s="6" t="n">
        <v>2294</v>
      </c>
      <c r="C43" s="16" t="s">
        <v>139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43852</v>
      </c>
      <c r="B44" s="6" t="n">
        <v>10000</v>
      </c>
      <c r="C44" s="16" t="s">
        <v>139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43853</v>
      </c>
      <c r="B45" s="6" t="n">
        <v>-219.84</v>
      </c>
      <c r="C45" s="16" t="s">
        <v>141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43858</v>
      </c>
      <c r="B46" s="6" t="n">
        <v>1000</v>
      </c>
      <c r="C46" s="16" t="s">
        <v>139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43858</v>
      </c>
      <c r="B47" s="6" t="n">
        <v>2500</v>
      </c>
      <c r="C47" s="16" t="s">
        <v>139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43858</v>
      </c>
      <c r="B48" s="6" t="n">
        <v>4600</v>
      </c>
      <c r="C48" s="16" t="s">
        <v>139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43865</v>
      </c>
      <c r="B49" s="6" t="n">
        <v>-84</v>
      </c>
      <c r="C49" s="16" t="s">
        <v>142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43868</v>
      </c>
      <c r="B50" s="6" t="n">
        <v>10000</v>
      </c>
      <c r="C50" s="16" t="s">
        <v>139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43872</v>
      </c>
      <c r="B51" s="6" t="n">
        <v>-136.3</v>
      </c>
      <c r="C51" s="16" t="s">
        <v>143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43872</v>
      </c>
      <c r="B52" s="6" t="n">
        <v>7200</v>
      </c>
      <c r="C52" s="16" t="s">
        <v>139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43873</v>
      </c>
      <c r="B53" s="6" t="n">
        <v>7000</v>
      </c>
      <c r="C53" s="16" t="s">
        <v>139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43887</v>
      </c>
      <c r="B54" s="6" t="n">
        <v>10000</v>
      </c>
      <c r="C54" s="16" t="s">
        <v>139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43889</v>
      </c>
      <c r="B55" s="6" t="n">
        <v>10000</v>
      </c>
      <c r="C55" s="16" t="s">
        <v>139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43896</v>
      </c>
      <c r="B56" s="6" t="n">
        <v>7800</v>
      </c>
      <c r="C56" s="16" t="s">
        <v>139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43900</v>
      </c>
      <c r="B57" s="6" t="n">
        <v>7000</v>
      </c>
      <c r="C57" s="16" t="s">
        <v>139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43902</v>
      </c>
      <c r="B58" s="6" t="n">
        <v>-135.3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43913</v>
      </c>
      <c r="B59" s="6" t="n">
        <v>5000</v>
      </c>
      <c r="C59" s="16" t="s">
        <v>139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43915</v>
      </c>
      <c r="B60" s="6" t="n">
        <v>4200</v>
      </c>
      <c r="C60" s="16" t="s">
        <v>139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43916</v>
      </c>
      <c r="B61" s="6" t="n">
        <v>5000</v>
      </c>
      <c r="C61" s="16" t="s">
        <v>139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43923</v>
      </c>
      <c r="B62" s="6" t="n">
        <v>5000</v>
      </c>
      <c r="C62" s="16" t="s">
        <v>139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43928</v>
      </c>
      <c r="B63" s="6" t="n">
        <v>10000</v>
      </c>
      <c r="C63" s="16" t="s">
        <v>139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43930</v>
      </c>
      <c r="B64" s="6" t="n">
        <v>7060</v>
      </c>
      <c r="C64" s="16" t="s">
        <v>139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43935</v>
      </c>
      <c r="B65" s="6" t="n">
        <v>5000</v>
      </c>
      <c r="C65" s="16" t="s">
        <v>139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43935</v>
      </c>
      <c r="B66" s="6" t="n">
        <v>6600</v>
      </c>
      <c r="C66" s="16" t="s">
        <v>139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43935</v>
      </c>
      <c r="B67" s="6" t="n">
        <v>5000</v>
      </c>
      <c r="C67" s="16" t="s">
        <v>139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43937</v>
      </c>
      <c r="B68" s="6" t="n">
        <v>6000</v>
      </c>
      <c r="C68" s="16" t="s">
        <v>139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43941</v>
      </c>
      <c r="B69" s="6" t="n">
        <v>1900</v>
      </c>
      <c r="C69" s="16" t="s">
        <v>139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43942</v>
      </c>
      <c r="B70" s="6" t="n">
        <v>20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43944</v>
      </c>
      <c r="B71" s="6" t="n">
        <v>3000</v>
      </c>
      <c r="C71" s="16" t="s">
        <v>139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43958</v>
      </c>
      <c r="B72" s="6" t="n">
        <v>500</v>
      </c>
      <c r="C72" s="16" t="s">
        <v>139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43958</v>
      </c>
      <c r="B73" s="6" t="n">
        <v>6000</v>
      </c>
      <c r="C73" s="16" t="s">
        <v>139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43959</v>
      </c>
      <c r="B74" s="6" t="n">
        <v>-110.7</v>
      </c>
      <c r="C74" s="16" t="s">
        <v>145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43962</v>
      </c>
      <c r="B75" s="6" t="n">
        <v>1308</v>
      </c>
      <c r="C75" s="16" t="s">
        <v>139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43963</v>
      </c>
      <c r="B76" s="6" t="n">
        <v>-809</v>
      </c>
      <c r="C76" s="16" t="s">
        <v>146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43965</v>
      </c>
      <c r="B77" s="6" t="n">
        <v>809.4</v>
      </c>
      <c r="C77" s="16" t="s">
        <v>139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43966</v>
      </c>
      <c r="B78" s="6" t="n">
        <v>-1449.3</v>
      </c>
      <c r="C78" s="16" t="s">
        <v>147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43969</v>
      </c>
      <c r="B79" s="6" t="n">
        <v>4000</v>
      </c>
      <c r="C79" s="16" t="s">
        <v>139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43969</v>
      </c>
      <c r="B80" s="6" t="n">
        <v>800</v>
      </c>
      <c r="C80" s="16" t="s">
        <v>139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43972</v>
      </c>
      <c r="B81" s="6" t="n">
        <v>3500</v>
      </c>
      <c r="C81" s="16" t="s">
        <v>139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43972</v>
      </c>
      <c r="B82" s="6" t="n">
        <v>5000</v>
      </c>
      <c r="C82" s="16" t="s">
        <v>139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43972</v>
      </c>
      <c r="B83" s="6" t="n">
        <v>2000</v>
      </c>
      <c r="C83" s="16" t="s">
        <v>139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43976</v>
      </c>
      <c r="B84" s="6" t="n">
        <v>-969.4</v>
      </c>
      <c r="C84" s="16" t="s">
        <v>148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43983</v>
      </c>
      <c r="B85" s="6" t="n">
        <v>-511.57</v>
      </c>
      <c r="C85" s="16" t="s">
        <v>149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43984</v>
      </c>
      <c r="B86" s="6" t="n">
        <v>-31</v>
      </c>
      <c r="C86" s="16" t="s">
        <v>150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43984</v>
      </c>
      <c r="B87" s="6" t="n">
        <v>1449.39</v>
      </c>
      <c r="C87" s="16" t="s">
        <v>139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43985</v>
      </c>
      <c r="B88" s="6" t="n">
        <v>969.4</v>
      </c>
      <c r="C88" s="16" t="s">
        <v>139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43987</v>
      </c>
      <c r="B89" s="6" t="n">
        <v>5000</v>
      </c>
      <c r="C89" s="16" t="s">
        <v>139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43987</v>
      </c>
      <c r="B90" s="6" t="n">
        <v>3000</v>
      </c>
      <c r="C90" s="16" t="s">
        <v>139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43990</v>
      </c>
      <c r="B91" s="6" t="n">
        <v>-32.85</v>
      </c>
      <c r="C91" s="16" t="s">
        <v>151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43991</v>
      </c>
      <c r="B92" s="6" t="n">
        <v>-108.8</v>
      </c>
      <c r="C92" s="16" t="s">
        <v>152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43993</v>
      </c>
      <c r="B93" s="6" t="n">
        <v>-592.13</v>
      </c>
      <c r="C93" s="16" t="s">
        <v>153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43997</v>
      </c>
      <c r="B94" s="6" t="n">
        <v>-659.22</v>
      </c>
      <c r="C94" s="16" t="s">
        <v>154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43998</v>
      </c>
      <c r="B95" s="6" t="n">
        <v>-159.82</v>
      </c>
      <c r="C95" s="16" t="s">
        <v>155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43998</v>
      </c>
      <c r="B96" s="6" t="n">
        <v>-166.45</v>
      </c>
      <c r="C96" s="16" t="s">
        <v>156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44001</v>
      </c>
      <c r="B97" s="6" t="n">
        <v>904.47</v>
      </c>
      <c r="C97" s="16" t="s">
        <v>139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44004</v>
      </c>
      <c r="B98" s="6" t="n">
        <v>4200</v>
      </c>
      <c r="C98" s="16" t="s">
        <v>139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44005</v>
      </c>
      <c r="B99" s="6" t="n">
        <v>1200</v>
      </c>
      <c r="C99" s="16" t="s">
        <v>139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44006</v>
      </c>
      <c r="B100" s="6" t="n">
        <v>364.99</v>
      </c>
      <c r="C100" s="16" t="s">
        <v>139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44007</v>
      </c>
      <c r="B101" s="6" t="n">
        <v>3500</v>
      </c>
      <c r="C101" s="16" t="s">
        <v>139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44008</v>
      </c>
      <c r="B102" s="6" t="n">
        <v>-172.2</v>
      </c>
      <c r="C102" s="16" t="s">
        <v>157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44011</v>
      </c>
      <c r="B103" s="6" t="n">
        <v>5110</v>
      </c>
      <c r="C103" s="16" t="s">
        <v>139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44012</v>
      </c>
      <c r="B104" s="6" t="n">
        <v>3000</v>
      </c>
      <c r="C104" s="16" t="s">
        <v>139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44013</v>
      </c>
      <c r="B105" s="6" t="n">
        <v>593</v>
      </c>
      <c r="C105" s="16" t="s">
        <v>139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44015</v>
      </c>
      <c r="B106" s="6" t="n">
        <v>2100</v>
      </c>
      <c r="C106" s="16" t="s">
        <v>139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44015</v>
      </c>
      <c r="B107" s="6" t="n">
        <v>660</v>
      </c>
      <c r="C107" s="16" t="s">
        <v>139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44018</v>
      </c>
      <c r="B108" s="6" t="n">
        <v>-136</v>
      </c>
      <c r="C108" s="16" t="s">
        <v>158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44019</v>
      </c>
      <c r="B109" s="6" t="n">
        <v>-451.26</v>
      </c>
      <c r="C109" s="16" t="s">
        <v>159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44019</v>
      </c>
      <c r="B110" s="6" t="n">
        <v>1400</v>
      </c>
      <c r="C110" s="16" t="s">
        <v>139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44020</v>
      </c>
      <c r="B111" s="6" t="n">
        <v>860</v>
      </c>
      <c r="C111" s="16" t="s">
        <v>139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44021</v>
      </c>
      <c r="B112" s="6" t="n">
        <v>-1431.6</v>
      </c>
      <c r="C112" s="16" t="s">
        <v>160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44022</v>
      </c>
      <c r="B113" s="6" t="n">
        <v>-567.8</v>
      </c>
      <c r="C113" s="16" t="s">
        <v>161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44022</v>
      </c>
      <c r="B114" s="6" t="n">
        <v>-1827</v>
      </c>
      <c r="C114" s="16" t="s">
        <v>162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44025</v>
      </c>
      <c r="B115" s="6" t="n">
        <v>-365.8</v>
      </c>
      <c r="C115" s="16" t="s">
        <v>163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44027</v>
      </c>
      <c r="B116" s="6" t="n">
        <v>1800</v>
      </c>
      <c r="C116" s="16" t="s">
        <v>164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44028</v>
      </c>
      <c r="B117" s="6" t="n">
        <v>-23</v>
      </c>
      <c r="C117" s="16" t="s">
        <v>165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44028</v>
      </c>
      <c r="B118" s="6" t="n">
        <v>-1590.8</v>
      </c>
      <c r="C118" s="16" t="s">
        <v>166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44032</v>
      </c>
      <c r="B119" s="6" t="n">
        <v>-84</v>
      </c>
      <c r="C119" s="16" t="s">
        <v>167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44032</v>
      </c>
      <c r="B120" s="6" t="n">
        <v>483.6</v>
      </c>
      <c r="C120" s="16" t="s">
        <v>164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44032</v>
      </c>
      <c r="B121" s="6" t="n">
        <v>1432.6</v>
      </c>
      <c r="C121" s="16" t="s">
        <v>164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44034</v>
      </c>
      <c r="B122" s="6" t="n">
        <v>2400</v>
      </c>
      <c r="C122" s="16" t="s">
        <v>164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44034</v>
      </c>
      <c r="B123" s="6" t="n">
        <v>2500</v>
      </c>
      <c r="C123" s="16" t="s">
        <v>164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44036</v>
      </c>
      <c r="B124" s="6" t="n">
        <v>370</v>
      </c>
      <c r="C124" s="16" t="s">
        <v>164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44036</v>
      </c>
      <c r="B125" s="6" t="n">
        <v>4000</v>
      </c>
      <c r="C125" s="16" t="s">
        <v>164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44036</v>
      </c>
      <c r="B126" s="6" t="n">
        <v>150</v>
      </c>
      <c r="C126" s="16" t="s">
        <v>164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44040</v>
      </c>
      <c r="B127" s="6" t="n">
        <v>-2349</v>
      </c>
      <c r="C127" s="16" t="s">
        <v>168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44041</v>
      </c>
      <c r="B128" s="6" t="n">
        <v>380</v>
      </c>
      <c r="C128" s="16" t="s">
        <v>164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44046</v>
      </c>
      <c r="B129" s="6" t="n">
        <v>2000</v>
      </c>
      <c r="C129" s="16" t="s">
        <v>164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44047</v>
      </c>
      <c r="B130" s="6" t="n">
        <v>1690</v>
      </c>
      <c r="C130" s="16" t="s">
        <v>164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44047</v>
      </c>
      <c r="B131" s="6" t="n">
        <v>1000</v>
      </c>
      <c r="C131" s="16" t="s">
        <v>164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44049</v>
      </c>
      <c r="B132" s="6" t="n">
        <v>1000</v>
      </c>
      <c r="C132" s="16" t="s">
        <v>164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44049</v>
      </c>
      <c r="B133" s="6" t="n">
        <v>-130.44</v>
      </c>
      <c r="C133" s="16" t="s">
        <v>169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44050</v>
      </c>
      <c r="B134" s="6" t="n">
        <v>4000</v>
      </c>
      <c r="C134" s="16" t="s">
        <v>164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44054</v>
      </c>
      <c r="B135" s="6" t="n">
        <v>2350</v>
      </c>
      <c r="C135" s="16" t="s">
        <v>164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44055</v>
      </c>
      <c r="B136" s="6" t="n">
        <v>500</v>
      </c>
      <c r="C136" s="16" t="s">
        <v>164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44056</v>
      </c>
      <c r="B137" s="6" t="n">
        <v>2600</v>
      </c>
      <c r="C137" s="16" t="s">
        <v>164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44061</v>
      </c>
      <c r="B138" s="6" t="n">
        <v>3689.48</v>
      </c>
      <c r="C138" s="16" t="s">
        <v>164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44069</v>
      </c>
      <c r="B139" s="6" t="n">
        <v>-103.13</v>
      </c>
      <c r="C139" s="16" t="s">
        <v>170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44082</v>
      </c>
      <c r="B140" s="6" t="n">
        <v>3011</v>
      </c>
      <c r="C140" s="16" t="s">
        <v>164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44082</v>
      </c>
      <c r="B141" s="6" t="n">
        <v>3000</v>
      </c>
      <c r="C141" s="16" t="s">
        <v>164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44082</v>
      </c>
      <c r="B142" s="6" t="n">
        <v>326.9</v>
      </c>
      <c r="C142" s="16" t="s">
        <v>164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44082</v>
      </c>
      <c r="B143" s="6" t="n">
        <v>-3011</v>
      </c>
      <c r="C143" s="16" t="s">
        <v>171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44082</v>
      </c>
      <c r="B144" s="6" t="n">
        <v>-3011</v>
      </c>
      <c r="C144" s="16" t="s">
        <v>171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44082</v>
      </c>
      <c r="B145" s="6" t="n">
        <v>3011</v>
      </c>
      <c r="C145" s="16" t="s">
        <v>164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44088</v>
      </c>
      <c r="B146" s="6" t="n">
        <v>-45.68</v>
      </c>
      <c r="C146" s="16" t="s">
        <v>172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44089</v>
      </c>
      <c r="B147" s="6" t="n">
        <v>2500</v>
      </c>
      <c r="C147" s="16" t="s">
        <v>164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44089</v>
      </c>
      <c r="B148" s="6" t="n">
        <v>2000</v>
      </c>
      <c r="C148" s="16" t="s">
        <v>164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44092</v>
      </c>
      <c r="B149" s="6" t="n">
        <v>-181.5</v>
      </c>
      <c r="C149" s="16" t="s">
        <v>173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44092</v>
      </c>
      <c r="B150" s="6" t="n">
        <v>200</v>
      </c>
      <c r="C150" s="16" t="s">
        <v>164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44092</v>
      </c>
      <c r="B151" s="6" t="n">
        <v>1200</v>
      </c>
      <c r="C151" s="16" t="s">
        <v>164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44096</v>
      </c>
      <c r="B152" s="6" t="n">
        <v>3000</v>
      </c>
      <c r="C152" s="16" t="s">
        <v>164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44097</v>
      </c>
      <c r="B153" s="6" t="n">
        <v>3400</v>
      </c>
      <c r="C153" s="16" t="s">
        <v>164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44103</v>
      </c>
      <c r="B154" s="6" t="n">
        <v>1000</v>
      </c>
      <c r="C154" s="16" t="s">
        <v>164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44106</v>
      </c>
      <c r="B155" s="6" t="n">
        <v>1000</v>
      </c>
      <c r="C155" s="16" t="s">
        <v>164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44109</v>
      </c>
      <c r="B156" s="6" t="n">
        <v>-431.01</v>
      </c>
      <c r="C156" s="16" t="s">
        <v>174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44109</v>
      </c>
      <c r="B157" s="6" t="n">
        <v>-3579</v>
      </c>
      <c r="C157" s="16" t="s">
        <v>175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44110</v>
      </c>
      <c r="B158" s="6" t="n">
        <v>1800</v>
      </c>
      <c r="C158" s="16" t="s">
        <v>164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44112</v>
      </c>
      <c r="B159" s="6" t="n">
        <v>7000</v>
      </c>
      <c r="C159" s="16" t="s">
        <v>164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44112</v>
      </c>
      <c r="B160" s="6" t="n">
        <v>-109.33</v>
      </c>
      <c r="C160" s="16" t="s">
        <v>176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44113</v>
      </c>
      <c r="B161" s="6" t="n">
        <v>6000</v>
      </c>
      <c r="C161" s="16" t="s">
        <v>164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44116</v>
      </c>
      <c r="B162" s="6" t="n">
        <v>-71.74</v>
      </c>
      <c r="C162" s="16" t="s">
        <v>177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44116</v>
      </c>
      <c r="B163" s="6" t="n">
        <v>-539</v>
      </c>
      <c r="C163" s="16" t="s">
        <v>178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44116</v>
      </c>
      <c r="B164" s="6" t="n">
        <v>-854.3</v>
      </c>
      <c r="C164" s="16" t="s">
        <v>179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44120</v>
      </c>
      <c r="B165" s="6" t="n">
        <v>160</v>
      </c>
      <c r="C165" s="16" t="s">
        <v>164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44120</v>
      </c>
      <c r="B166" s="6" t="n">
        <v>3500</v>
      </c>
      <c r="C166" s="16" t="s">
        <v>164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44120</v>
      </c>
      <c r="B167" s="6" t="n">
        <v>470</v>
      </c>
      <c r="C167" s="16" t="s">
        <v>164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44124</v>
      </c>
      <c r="B168" s="6" t="n">
        <v>539</v>
      </c>
      <c r="C168" s="16" t="s">
        <v>164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44125</v>
      </c>
      <c r="B169" s="6" t="n">
        <v>3583.37</v>
      </c>
      <c r="C169" s="16" t="s">
        <v>164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44126</v>
      </c>
      <c r="B170" s="6" t="n">
        <v>862</v>
      </c>
      <c r="C170" s="16" t="s">
        <v>164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44126</v>
      </c>
      <c r="B171" s="6" t="n">
        <v>1600</v>
      </c>
      <c r="C171" s="16" t="s">
        <v>164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44126</v>
      </c>
      <c r="B172" s="6" t="n">
        <v>2150</v>
      </c>
      <c r="C172" s="16" t="s">
        <v>164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44131</v>
      </c>
      <c r="B173" s="6" t="n">
        <v>2700</v>
      </c>
      <c r="C173" s="16" t="s">
        <v>164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44134</v>
      </c>
      <c r="B174" s="6" t="n">
        <v>3759.28</v>
      </c>
      <c r="C174" s="16" t="s">
        <v>164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44140</v>
      </c>
      <c r="B175" s="6" t="n">
        <v>-190.4</v>
      </c>
      <c r="C175" s="16" t="s">
        <v>180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44140</v>
      </c>
      <c r="B176" s="6" t="n">
        <v>-54.4</v>
      </c>
      <c r="C176" s="16" t="s">
        <v>181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44140</v>
      </c>
      <c r="B177" s="6" t="n">
        <v>-115.6</v>
      </c>
      <c r="C177" s="16" t="s">
        <v>182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44141</v>
      </c>
      <c r="B178" s="6" t="n">
        <v>3500</v>
      </c>
      <c r="C178" s="16" t="s">
        <v>164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44141</v>
      </c>
      <c r="B179" s="6" t="n">
        <v>-43.54</v>
      </c>
      <c r="C179" s="16" t="s">
        <v>183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44144</v>
      </c>
      <c r="B180" s="6" t="n">
        <v>500</v>
      </c>
      <c r="C180" s="16" t="s">
        <v>164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44147</v>
      </c>
      <c r="B181" s="6" t="n">
        <v>16000</v>
      </c>
      <c r="C181" s="16" t="s">
        <v>164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44155</v>
      </c>
      <c r="B182" s="6" t="n">
        <v>-1044</v>
      </c>
      <c r="C182" s="16" t="s">
        <v>184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44158</v>
      </c>
      <c r="B183" s="6" t="n">
        <v>2370</v>
      </c>
      <c r="C183" s="16" t="s">
        <v>164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44159</v>
      </c>
      <c r="B184" s="6" t="n">
        <v>1100</v>
      </c>
      <c r="C184" s="16" t="s">
        <v>164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44159</v>
      </c>
      <c r="B185" s="6" t="n">
        <v>3320</v>
      </c>
      <c r="C185" s="16" t="s">
        <v>164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44161</v>
      </c>
      <c r="B186" s="6" t="n">
        <v>1044</v>
      </c>
      <c r="C186" s="16" t="s">
        <v>164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44167</v>
      </c>
      <c r="B187" s="6" t="n">
        <v>3500</v>
      </c>
      <c r="C187" s="16" t="s">
        <v>164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44172</v>
      </c>
      <c r="B188" s="6" t="n">
        <v>4000</v>
      </c>
      <c r="C188" s="16" t="s">
        <v>164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44179</v>
      </c>
      <c r="B189" s="6" t="n">
        <v>-44.6</v>
      </c>
      <c r="C189" s="16" t="s">
        <v>185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44183</v>
      </c>
      <c r="B190" s="6" t="n">
        <v>-280</v>
      </c>
      <c r="C190" s="16" t="s">
        <v>186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44186</v>
      </c>
      <c r="B191" s="6" t="n">
        <v>100</v>
      </c>
      <c r="C191" s="16" t="s">
        <v>164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44186</v>
      </c>
      <c r="B192" s="6" t="n">
        <v>2640</v>
      </c>
      <c r="C192" s="16" t="s">
        <v>164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44189</v>
      </c>
      <c r="B193" s="6" t="n">
        <v>-542.35</v>
      </c>
      <c r="C193" s="16" t="s">
        <v>187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44189</v>
      </c>
      <c r="B194" s="6" t="n">
        <v>18000</v>
      </c>
      <c r="C194" s="16" t="s">
        <v>164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44204</v>
      </c>
      <c r="B195" s="6" t="n">
        <v>-242.31</v>
      </c>
      <c r="C195" s="16" t="s">
        <v>188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44210</v>
      </c>
      <c r="B196" s="6" t="n">
        <v>-624.3</v>
      </c>
      <c r="C196" s="16" t="s">
        <v>189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44210</v>
      </c>
      <c r="B197" s="6" t="n">
        <v>6500</v>
      </c>
      <c r="C197" s="16" t="s">
        <v>164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44215</v>
      </c>
      <c r="B198" s="6" t="n">
        <v>4700</v>
      </c>
      <c r="C198" s="16" t="s">
        <v>164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44231</v>
      </c>
      <c r="B199" s="6" t="n">
        <v>-119.45</v>
      </c>
      <c r="C199" s="16" t="s">
        <v>190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44232</v>
      </c>
      <c r="B200" s="6" t="n">
        <v>5334</v>
      </c>
      <c r="C200" s="16" t="s">
        <v>164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44232</v>
      </c>
      <c r="B201" s="6" t="n">
        <v>-299.36</v>
      </c>
      <c r="C201" s="16" t="s">
        <v>191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44242</v>
      </c>
      <c r="B202" s="6" t="n">
        <v>7400</v>
      </c>
      <c r="C202" s="16" t="s">
        <v>164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44244</v>
      </c>
      <c r="B203" s="6" t="n">
        <v>-36.64</v>
      </c>
      <c r="C203" s="16" t="s">
        <v>192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44266</v>
      </c>
      <c r="B204" s="6" t="n">
        <v>-106.62</v>
      </c>
      <c r="C204" s="16" t="s">
        <v>193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44267</v>
      </c>
      <c r="B205" s="6" t="n">
        <v>-47.04</v>
      </c>
      <c r="C205" s="16" t="s">
        <v>194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44267</v>
      </c>
      <c r="B206" s="6" t="n">
        <v>-59.53</v>
      </c>
      <c r="C206" s="16" t="s">
        <v>195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44294</v>
      </c>
      <c r="B207" s="6" t="n">
        <v>-290.87</v>
      </c>
      <c r="C207" s="16" t="s">
        <v>196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44302</v>
      </c>
      <c r="B208" s="6" t="n">
        <v>-997.6</v>
      </c>
      <c r="C208" s="16" t="s">
        <v>197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44315</v>
      </c>
      <c r="B209" s="6" t="n">
        <v>-1218</v>
      </c>
      <c r="C209" s="16" t="s">
        <v>198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44322</v>
      </c>
      <c r="B210" s="6" t="n">
        <v>-117.53</v>
      </c>
      <c r="C210" s="16" t="s">
        <v>199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44322</v>
      </c>
      <c r="B211" s="6" t="n">
        <v>-131.01</v>
      </c>
      <c r="C211" s="16" t="s">
        <v>200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44326</v>
      </c>
      <c r="B212" s="6" t="n">
        <v>-292.29</v>
      </c>
      <c r="C212" s="16" t="s">
        <v>201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44327</v>
      </c>
      <c r="B213" s="6" t="n">
        <v>-1052</v>
      </c>
      <c r="C213" s="16" t="s">
        <v>202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44328</v>
      </c>
      <c r="B214" s="6" t="n">
        <v>-3579</v>
      </c>
      <c r="C214" s="16" t="s">
        <v>175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44330</v>
      </c>
      <c r="B215" s="6" t="n">
        <v>-2384.5</v>
      </c>
      <c r="C215" s="16" t="s">
        <v>203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44335</v>
      </c>
      <c r="B216" s="6" t="n">
        <v>-36.85</v>
      </c>
      <c r="C216" s="16" t="s">
        <v>204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44343</v>
      </c>
      <c r="B217" s="6" t="n">
        <v>-105.8</v>
      </c>
      <c r="C217" s="16" t="s">
        <v>205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44354</v>
      </c>
      <c r="B218" s="6" t="n">
        <v>-496</v>
      </c>
      <c r="C218" s="16" t="s">
        <v>206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44361</v>
      </c>
      <c r="B219" s="6" t="n">
        <v>-58.06</v>
      </c>
      <c r="C219" s="16" t="s">
        <v>207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44361</v>
      </c>
      <c r="B220" s="6" t="n">
        <v>-45.88</v>
      </c>
      <c r="C220" s="16" t="s">
        <v>208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44364</v>
      </c>
      <c r="B221" s="6" t="n">
        <v>-468.5</v>
      </c>
      <c r="C221" s="16" t="s">
        <v>209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44364</v>
      </c>
      <c r="B222" s="6" t="n">
        <v>-246.5</v>
      </c>
      <c r="C222" s="16" t="s">
        <v>210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44372</v>
      </c>
      <c r="B223" s="6" t="n">
        <v>-783</v>
      </c>
      <c r="C223" s="16" t="s">
        <v>211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44376</v>
      </c>
      <c r="B224" s="6" t="n">
        <v>-659.44</v>
      </c>
      <c r="C224" s="16" t="s">
        <v>212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44379</v>
      </c>
      <c r="B225" s="6" t="n">
        <v>-626</v>
      </c>
      <c r="C225" s="16" t="s">
        <v>213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44382</v>
      </c>
      <c r="B226" s="6" t="n">
        <v>-927</v>
      </c>
      <c r="C226" s="16" t="s">
        <v>214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44385</v>
      </c>
      <c r="B227" s="6" t="n">
        <v>-2537.1</v>
      </c>
      <c r="C227" s="16" t="s">
        <v>215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44385</v>
      </c>
      <c r="B228" s="6" t="n">
        <v>-276.98</v>
      </c>
      <c r="C228" s="16" t="s">
        <v>216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44392</v>
      </c>
      <c r="B229" s="6" t="n">
        <v>-901</v>
      </c>
      <c r="C229" s="16" t="s">
        <v>217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44392</v>
      </c>
      <c r="B230" s="6" t="n">
        <v>-324</v>
      </c>
      <c r="C230" s="16" t="s">
        <v>218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44393</v>
      </c>
      <c r="B231" s="6" t="n">
        <v>-204.2</v>
      </c>
      <c r="C231" s="16" t="s">
        <v>219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44406</v>
      </c>
      <c r="B232" s="6" t="n">
        <v>-128.82</v>
      </c>
      <c r="C232" s="16" t="s">
        <v>220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44412</v>
      </c>
      <c r="B233" s="6" t="n">
        <v>-287.3</v>
      </c>
      <c r="C233" s="16" t="s">
        <v>221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44413</v>
      </c>
      <c r="B234" s="6" t="n">
        <v>-114.27</v>
      </c>
      <c r="C234" s="16" t="s">
        <v>222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44427</v>
      </c>
      <c r="B235" s="6" t="n">
        <v>-36.73</v>
      </c>
      <c r="C235" s="16" t="s">
        <v>223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44438</v>
      </c>
      <c r="B236" s="6" t="n">
        <v>-106.54</v>
      </c>
      <c r="C236" s="16" t="s">
        <v>224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44442</v>
      </c>
      <c r="B237" s="6" t="n">
        <v>-979</v>
      </c>
      <c r="C237" s="16" t="s">
        <v>225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44449</v>
      </c>
      <c r="B238" s="6" t="n">
        <v>-854.5</v>
      </c>
      <c r="C238" s="16" t="s">
        <v>226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44454</v>
      </c>
      <c r="B239" s="6" t="n">
        <v>-46.54</v>
      </c>
      <c r="C239" s="16" t="s">
        <v>227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44455</v>
      </c>
      <c r="B240" s="6" t="n">
        <v>-59.01</v>
      </c>
      <c r="C240" s="16" t="s">
        <v>228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44466</v>
      </c>
      <c r="B241" s="6" t="n">
        <v>-921</v>
      </c>
      <c r="C241" s="16" t="s">
        <v>229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44473</v>
      </c>
      <c r="B242" s="6" t="n">
        <v>-2001</v>
      </c>
      <c r="C242" s="16" t="s">
        <v>230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44477</v>
      </c>
      <c r="B243" s="6" t="n">
        <v>-270.35</v>
      </c>
      <c r="C243" s="16" t="s">
        <v>231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44481</v>
      </c>
      <c r="B244" s="6" t="n">
        <v>-1009.5</v>
      </c>
      <c r="C244" s="16" t="s">
        <v>232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44502</v>
      </c>
      <c r="B245" s="6" t="n">
        <v>-3505.98</v>
      </c>
      <c r="C245" s="16" t="s">
        <v>233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44504</v>
      </c>
      <c r="B246" s="6" t="n">
        <v>-281.84</v>
      </c>
      <c r="C246" s="16" t="s">
        <v>234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44504</v>
      </c>
      <c r="B247" s="6" t="n">
        <v>-125.1</v>
      </c>
      <c r="C247" s="16" t="s">
        <v>235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44507</v>
      </c>
      <c r="B248" s="6" t="n">
        <v>-112.06</v>
      </c>
      <c r="C248" s="16" t="s">
        <v>236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44518</v>
      </c>
      <c r="B249" s="6" t="n">
        <v>-40.78</v>
      </c>
      <c r="C249" s="16" t="s">
        <v>237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44524</v>
      </c>
      <c r="B250" s="6" t="n">
        <v>-107.76</v>
      </c>
      <c r="C250" s="16" t="s">
        <v>238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44544</v>
      </c>
      <c r="B251" s="6" t="n">
        <v>-59.46</v>
      </c>
      <c r="C251" s="16" t="s">
        <v>239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44545</v>
      </c>
      <c r="B252" s="6" t="n">
        <v>-47.02</v>
      </c>
      <c r="C252" s="16" t="s">
        <v>240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44551</v>
      </c>
      <c r="B253" s="6" t="n">
        <v>-1479</v>
      </c>
      <c r="C253" s="16" t="s">
        <v>241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44558</v>
      </c>
      <c r="B254" s="6" t="n">
        <v>-3132</v>
      </c>
      <c r="C254" s="16" t="s">
        <v>242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44568</v>
      </c>
      <c r="B255" s="6" t="n">
        <v>-277.85</v>
      </c>
      <c r="C255" s="16" t="s">
        <v>243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44574</v>
      </c>
      <c r="B256" s="6" t="n">
        <v>-694.9</v>
      </c>
      <c r="C256" s="16" t="s">
        <v>244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44579</v>
      </c>
      <c r="B257" s="6" t="n">
        <v>-2436</v>
      </c>
      <c r="C257" s="16" t="s">
        <v>245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44588</v>
      </c>
      <c r="B258" s="6" t="n">
        <v>-142.1</v>
      </c>
      <c r="C258" s="16" t="s">
        <v>246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44599</v>
      </c>
      <c r="B259" s="6" t="n">
        <v>-125.1</v>
      </c>
      <c r="C259" s="16" t="s">
        <v>247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44599</v>
      </c>
      <c r="B260" s="6" t="n">
        <v>-344.13</v>
      </c>
      <c r="C260" s="16" t="s">
        <v>248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44608</v>
      </c>
      <c r="B261" s="6" t="n">
        <v>-42.65</v>
      </c>
      <c r="C261" s="16" t="s">
        <v>249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44630</v>
      </c>
      <c r="B262" s="6" t="n">
        <v>-167.16</v>
      </c>
      <c r="C262" s="16" t="s">
        <v>250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44634</v>
      </c>
      <c r="B263" s="6" t="n">
        <v>-99.24</v>
      </c>
      <c r="C263" s="16" t="s">
        <v>251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44635</v>
      </c>
      <c r="B264" s="6" t="n">
        <v>-76.03</v>
      </c>
      <c r="C264" s="16" t="s">
        <v>252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44664</v>
      </c>
      <c r="B265" s="6" t="n">
        <v>-159.25</v>
      </c>
      <c r="C265" s="16" t="s">
        <v>253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44687</v>
      </c>
      <c r="B266" s="6" t="n">
        <v>-342.45</v>
      </c>
      <c r="C266" s="16" t="s">
        <v>254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44688</v>
      </c>
      <c r="B267" s="6" t="n">
        <v>-110.85</v>
      </c>
      <c r="C267" s="16" t="s">
        <v>255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44693</v>
      </c>
      <c r="B268" s="6" t="n">
        <v>-123.91</v>
      </c>
      <c r="C268" s="16" t="s">
        <v>256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44699</v>
      </c>
      <c r="B269" s="6" t="n">
        <v>-35.58</v>
      </c>
      <c r="C269" s="16" t="s">
        <v>257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44707</v>
      </c>
      <c r="B270" s="6" t="n">
        <v>-81.07</v>
      </c>
      <c r="C270" s="16" t="s">
        <v>258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44722</v>
      </c>
      <c r="B271" s="6" t="n">
        <v>-923.19</v>
      </c>
      <c r="C271" s="16" t="s">
        <v>259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44726</v>
      </c>
      <c r="B272" s="6" t="n">
        <v>-38.13</v>
      </c>
      <c r="C272" s="16" t="s">
        <v>260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44726</v>
      </c>
      <c r="B273" s="6" t="n">
        <v>-49.11</v>
      </c>
      <c r="C273" s="16" t="s">
        <v>261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44750</v>
      </c>
      <c r="B274" s="6" t="n">
        <v>-1253</v>
      </c>
      <c r="C274" s="16" t="s">
        <v>262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44750</v>
      </c>
      <c r="B275" s="6" t="n">
        <v>-126.54</v>
      </c>
      <c r="C275" s="16" t="s">
        <v>263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44753</v>
      </c>
      <c r="B276" s="6" t="n">
        <v>-1007.64</v>
      </c>
      <c r="C276" s="16" t="s">
        <v>264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44754</v>
      </c>
      <c r="B277" s="6" t="n">
        <v>-3239.5</v>
      </c>
      <c r="C277" s="16" t="s">
        <v>265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44770</v>
      </c>
      <c r="B278" s="6" t="n">
        <v>-108.4</v>
      </c>
      <c r="C278" s="16" t="s">
        <v>266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44778</v>
      </c>
      <c r="B279" s="6" t="n">
        <v>-99.12</v>
      </c>
      <c r="C279" s="16" t="s">
        <v>267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44778</v>
      </c>
      <c r="B280" s="6" t="n">
        <v>-357.93</v>
      </c>
      <c r="C280" s="16" t="s">
        <v>268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44790</v>
      </c>
      <c r="B281" s="6" t="n">
        <v>-34.4</v>
      </c>
      <c r="C281" s="16" t="s">
        <v>269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44798</v>
      </c>
      <c r="B282" s="6" t="n">
        <v>-86.4</v>
      </c>
      <c r="C282" s="16" t="s">
        <v>270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44818</v>
      </c>
      <c r="B283" s="6" t="n">
        <v>-39.64</v>
      </c>
      <c r="C283" s="16" t="s">
        <v>271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44818</v>
      </c>
      <c r="B284" s="6" t="n">
        <v>-51.06</v>
      </c>
      <c r="C284" s="16" t="s">
        <v>272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44840</v>
      </c>
      <c r="B285" s="6" t="n">
        <v>-119.05</v>
      </c>
      <c r="C285" s="16" t="s">
        <v>273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44854</v>
      </c>
      <c r="B286" s="6" t="n">
        <v>-63.6</v>
      </c>
      <c r="C286" s="16" t="s">
        <v>274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44868</v>
      </c>
      <c r="B287" s="6" t="n">
        <v>-421.77</v>
      </c>
      <c r="C287" s="16" t="s">
        <v>275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44868</v>
      </c>
      <c r="B288" s="6" t="n">
        <v>-110.91</v>
      </c>
      <c r="C288" s="16" t="s">
        <v>276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44869</v>
      </c>
      <c r="B289" s="6" t="n">
        <v>-102.15</v>
      </c>
      <c r="C289" s="16" t="s">
        <v>277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44881</v>
      </c>
      <c r="B290" s="6" t="n">
        <v>-36.79</v>
      </c>
      <c r="C290" s="16" t="s">
        <v>278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44888</v>
      </c>
      <c r="B291" s="6" t="n">
        <v>-87.35</v>
      </c>
      <c r="C291" s="16" t="s">
        <v>279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44909</v>
      </c>
      <c r="B292" s="6" t="n">
        <v>-41.72</v>
      </c>
      <c r="C292" s="16" t="s">
        <v>280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44909</v>
      </c>
      <c r="B293" s="6" t="n">
        <v>-53.73</v>
      </c>
      <c r="C293" s="16" t="s">
        <v>281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44916</v>
      </c>
      <c r="B294" s="6" t="n">
        <v>-2336</v>
      </c>
      <c r="C294" s="16" t="s">
        <v>282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44916</v>
      </c>
      <c r="B295" s="6" t="n">
        <v>-1114</v>
      </c>
      <c r="C295" s="16" t="s">
        <v>283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44925</v>
      </c>
      <c r="B296" s="6" t="n">
        <v>-5464.2</v>
      </c>
      <c r="C296" s="16" t="s">
        <v>284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44934</v>
      </c>
      <c r="B297" s="6" t="n">
        <v>-19.18</v>
      </c>
      <c r="C297" s="16" t="s">
        <v>285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44935</v>
      </c>
      <c r="B298" s="6" t="n">
        <v>-140.96</v>
      </c>
      <c r="C298" s="16" t="s">
        <v>286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44952</v>
      </c>
      <c r="B299" s="6" t="n">
        <v>-126.88</v>
      </c>
      <c r="C299" s="16" t="s">
        <v>287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44963</v>
      </c>
      <c r="B300" s="6" t="n">
        <v>-115.78</v>
      </c>
      <c r="C300" s="16" t="s">
        <v>288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44963</v>
      </c>
      <c r="B301" s="6" t="n">
        <v>-554.28</v>
      </c>
      <c r="C301" s="16" t="s">
        <v>289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44972</v>
      </c>
      <c r="B302" s="6" t="n">
        <v>-45.06</v>
      </c>
      <c r="C302" s="16" t="s">
        <v>290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44994</v>
      </c>
      <c r="B303" s="6" t="n">
        <v>-108.66</v>
      </c>
      <c r="C303" s="16" t="s">
        <v>291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44999</v>
      </c>
      <c r="B304" s="6" t="n">
        <v>-50.56</v>
      </c>
      <c r="C304" s="16" t="s">
        <v>292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44999</v>
      </c>
      <c r="B305" s="6" t="n">
        <v>-64.14</v>
      </c>
      <c r="C305" s="16" t="s">
        <v>293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45022</v>
      </c>
      <c r="B306" s="6" t="n">
        <v>-159.31</v>
      </c>
      <c r="C306" s="16" t="s">
        <v>294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45050</v>
      </c>
      <c r="B307" s="6" t="n">
        <v>-44.81</v>
      </c>
      <c r="C307" s="16" t="s">
        <v>295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45051</v>
      </c>
      <c r="B308" s="6" t="n">
        <v>-625.61</v>
      </c>
      <c r="C308" s="16" t="s">
        <v>296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45057</v>
      </c>
      <c r="B309" s="6" t="n">
        <v>-4785</v>
      </c>
      <c r="C309" s="16" t="s">
        <v>297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45057</v>
      </c>
      <c r="B310" s="6" t="n">
        <v>-141.11</v>
      </c>
      <c r="C310" s="16" t="s">
        <v>298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45063</v>
      </c>
      <c r="B311" s="6" t="n">
        <v>-48.79</v>
      </c>
      <c r="C311" s="16" t="s">
        <v>299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45082</v>
      </c>
      <c r="B312" s="6" t="n">
        <v>-1905</v>
      </c>
      <c r="C312" s="16" t="s">
        <v>300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45082</v>
      </c>
      <c r="B313" s="6" t="n">
        <v>-116.46</v>
      </c>
      <c r="C313" s="16" t="s">
        <v>301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45091</v>
      </c>
      <c r="B314" s="6" t="n">
        <v>-56.04</v>
      </c>
      <c r="C314" s="16" t="s">
        <v>302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45091</v>
      </c>
      <c r="B315" s="6" t="n">
        <v>-71.09</v>
      </c>
      <c r="C315" s="16" t="s">
        <v>303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45093</v>
      </c>
      <c r="B316" s="6" t="n">
        <v>-1221.6</v>
      </c>
      <c r="C316" s="16" t="s">
        <v>304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45104</v>
      </c>
      <c r="B317" s="6" t="n">
        <v>-819.51</v>
      </c>
      <c r="C317" s="16" t="s">
        <v>305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45106</v>
      </c>
      <c r="B318" s="6" t="n">
        <v>-3281.9</v>
      </c>
      <c r="C318" s="16" t="s">
        <v>306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45114</v>
      </c>
      <c r="B319" s="6" t="n">
        <v>-185.51</v>
      </c>
      <c r="C319" s="16" t="s">
        <v>307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45114</v>
      </c>
      <c r="B320" s="6" t="n">
        <v>-2104</v>
      </c>
      <c r="C320" s="16" t="s">
        <v>308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45117</v>
      </c>
      <c r="B321" s="6" t="n">
        <v>-952.4</v>
      </c>
      <c r="C321" s="16" t="s">
        <v>309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45117</v>
      </c>
      <c r="B322" s="6" t="n">
        <v>-605.91</v>
      </c>
      <c r="C322" s="16" t="s">
        <v>310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45126</v>
      </c>
      <c r="B323" s="6" t="n">
        <v>-428</v>
      </c>
      <c r="C323" s="16" t="s">
        <v>311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45134</v>
      </c>
      <c r="B324" s="6" t="n">
        <v>-165.69</v>
      </c>
      <c r="C324" s="16" t="s">
        <v>312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45142</v>
      </c>
      <c r="B325" s="6" t="n">
        <v>-52.99</v>
      </c>
      <c r="C325" s="16" t="s">
        <v>313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45149</v>
      </c>
      <c r="B326" s="6" t="n">
        <v>-779.21</v>
      </c>
      <c r="C326" s="16" t="s">
        <v>314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45154</v>
      </c>
      <c r="B327" s="6" t="n">
        <v>-59.43</v>
      </c>
      <c r="C327" s="16" t="s">
        <v>315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45169</v>
      </c>
      <c r="B328" s="6" t="n">
        <v>-138.14</v>
      </c>
      <c r="C328" s="16" t="s">
        <v>316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45183</v>
      </c>
      <c r="B329" s="6" t="n">
        <v>-64.31</v>
      </c>
      <c r="C329" s="16" t="s">
        <v>317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45183</v>
      </c>
      <c r="B330" s="6" t="n">
        <v>-81.58</v>
      </c>
      <c r="C330" s="16" t="s">
        <v>318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45205</v>
      </c>
      <c r="B331" s="6" t="n">
        <v>-199.75</v>
      </c>
      <c r="C331" s="16" t="s">
        <v>319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45226</v>
      </c>
      <c r="B332" s="6" t="n">
        <v>-756.26</v>
      </c>
      <c r="C332" s="16" t="s">
        <v>320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45236</v>
      </c>
      <c r="B333" s="6" t="n">
        <v>-52.56</v>
      </c>
      <c r="C333" s="16" t="s">
        <v>321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45239</v>
      </c>
      <c r="B334" s="6" t="n">
        <v>-169.64</v>
      </c>
      <c r="C334" s="16" t="s">
        <v>322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45245</v>
      </c>
      <c r="B335" s="6" t="n">
        <v>-61.14</v>
      </c>
      <c r="C335" s="16" t="s">
        <v>323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45260</v>
      </c>
      <c r="B336" s="6" t="n">
        <v>-127.99</v>
      </c>
      <c r="C336" s="16" t="s">
        <v>324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45274</v>
      </c>
      <c r="B337" s="6" t="n">
        <v>-60.23</v>
      </c>
      <c r="C337" s="16" t="s">
        <v>325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45274</v>
      </c>
      <c r="B338" s="6" t="n">
        <v>-76.41</v>
      </c>
      <c r="C338" s="16" t="s">
        <v>326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45277</v>
      </c>
      <c r="B339" s="6" t="n">
        <v>-1944</v>
      </c>
      <c r="C339" s="16" t="s">
        <v>327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45280</v>
      </c>
      <c r="B340" s="6" t="n">
        <v>-81.08</v>
      </c>
      <c r="C340" s="16" t="s">
        <v>328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45287</v>
      </c>
      <c r="B341" s="6" t="n">
        <v>-6494.6</v>
      </c>
      <c r="C341" s="16" t="s">
        <v>329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45300</v>
      </c>
      <c r="B342" s="6" t="n">
        <v>-179.74</v>
      </c>
      <c r="C342" s="16" t="s">
        <v>330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45316</v>
      </c>
      <c r="B343" s="6" t="n">
        <v>-166.85</v>
      </c>
      <c r="C343" s="16" t="s">
        <v>331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45328</v>
      </c>
      <c r="B344" s="6" t="n">
        <v>-51.55</v>
      </c>
      <c r="C344" s="16" t="s">
        <v>332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45328</v>
      </c>
      <c r="B345" s="6" t="n">
        <v>-742.27</v>
      </c>
      <c r="C345" s="16" t="s">
        <v>333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45336</v>
      </c>
      <c r="B346" s="6" t="n">
        <v>-61.11</v>
      </c>
      <c r="C346" s="16" t="s">
        <v>334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45358</v>
      </c>
      <c r="B347" s="6" t="n">
        <v>-130.09</v>
      </c>
      <c r="C347" s="16" t="s">
        <v>335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45364</v>
      </c>
      <c r="B348" s="6" t="n">
        <v>-32.72</v>
      </c>
      <c r="C348" s="16" t="s">
        <v>336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45365</v>
      </c>
      <c r="B349" s="6" t="n">
        <v>-77.81</v>
      </c>
      <c r="C349" s="16" t="s">
        <v>337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45365</v>
      </c>
      <c r="B350" s="6" t="n">
        <v>-63.17</v>
      </c>
      <c r="C350" s="16" t="s">
        <v>338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45391</v>
      </c>
      <c r="B351" s="6" t="n">
        <v>-185.53</v>
      </c>
      <c r="C351" s="16" t="s">
        <v>339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45414</v>
      </c>
      <c r="B352" s="6" t="n">
        <v>-2697</v>
      </c>
      <c r="C352" s="16" t="s">
        <v>340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45418</v>
      </c>
      <c r="B353" s="6" t="n">
        <v>-51.81</v>
      </c>
      <c r="C353" s="16" t="s">
        <v>341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45419</v>
      </c>
      <c r="B354" s="6" t="n">
        <v>-2166</v>
      </c>
      <c r="C354" s="16" t="s">
        <v>342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45422</v>
      </c>
      <c r="B355" s="6" t="n">
        <v>-754.61</v>
      </c>
      <c r="C355" s="16" t="s">
        <v>343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45427</v>
      </c>
      <c r="B356" s="6" t="n">
        <v>-61.21</v>
      </c>
      <c r="C356" s="16" t="s">
        <v>344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45449</v>
      </c>
      <c r="B357" s="6" t="n">
        <v>-127.79</v>
      </c>
      <c r="C357" s="16" t="s">
        <v>345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45453</v>
      </c>
      <c r="B358" s="6" t="n">
        <v>-718.6</v>
      </c>
      <c r="C358" s="16" t="s">
        <v>346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45456</v>
      </c>
      <c r="B359" s="6" t="n">
        <v>-132.64</v>
      </c>
      <c r="C359" s="16" t="s">
        <v>347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45457</v>
      </c>
      <c r="B360" s="6" t="n">
        <v>-4377.5</v>
      </c>
      <c r="C360" s="16" t="s">
        <v>348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45457</v>
      </c>
      <c r="B361" s="6" t="n">
        <v>-60.86</v>
      </c>
      <c r="C361" s="16" t="s">
        <v>349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45457</v>
      </c>
      <c r="B362" s="6" t="n">
        <v>-74.98</v>
      </c>
      <c r="C362" s="16" t="s">
        <v>350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45475</v>
      </c>
      <c r="B363" s="6" t="n">
        <v>-967.27</v>
      </c>
      <c r="C363" s="16" t="s">
        <v>351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45481</v>
      </c>
      <c r="B364" s="6" t="n">
        <v>-1526.1</v>
      </c>
      <c r="C364" s="16" t="s">
        <v>352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45482</v>
      </c>
      <c r="B365" s="6" t="n">
        <v>-31.74</v>
      </c>
      <c r="C365" s="16" t="s">
        <v>353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45483</v>
      </c>
      <c r="B366" s="6" t="n">
        <v>-176.36</v>
      </c>
      <c r="C366" s="16" t="s">
        <v>354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45484</v>
      </c>
      <c r="B367" s="6" t="n">
        <v>-6374</v>
      </c>
      <c r="C367" s="16" t="s">
        <v>355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45489</v>
      </c>
      <c r="B368" s="6" t="n">
        <v>-3349</v>
      </c>
      <c r="C368" s="16" t="s">
        <v>356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45490</v>
      </c>
      <c r="B369" s="6" t="n">
        <v>-543</v>
      </c>
      <c r="C369" s="16" t="s">
        <v>357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45499</v>
      </c>
      <c r="B370" s="6" t="n">
        <v>-161.42</v>
      </c>
      <c r="C370" s="16" t="s">
        <v>358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45511</v>
      </c>
      <c r="B371" s="6" t="n">
        <v>-48.12</v>
      </c>
      <c r="C371" s="16" t="s">
        <v>359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45513</v>
      </c>
      <c r="B372" s="6" t="n">
        <v>-715.87</v>
      </c>
      <c r="C372" s="16" t="s">
        <v>360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45519</v>
      </c>
      <c r="B373" s="6" t="n">
        <v>-60.3</v>
      </c>
      <c r="C373" s="16" t="s">
        <v>361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45534</v>
      </c>
      <c r="B374" s="6" t="n">
        <v>-131.69</v>
      </c>
      <c r="C374" s="16" t="s">
        <v>362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45548</v>
      </c>
      <c r="B375" s="6" t="n">
        <v>-77.44</v>
      </c>
      <c r="C375" s="16" t="s">
        <v>363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45548</v>
      </c>
      <c r="B376" s="6" t="n">
        <v>-62.87</v>
      </c>
      <c r="C376" s="16" t="s">
        <v>364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45553</v>
      </c>
      <c r="B377" s="6" t="n">
        <v>-32.91</v>
      </c>
      <c r="C377" s="16" t="s">
        <v>365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45575</v>
      </c>
      <c r="B378" s="6" t="n">
        <v>-194.28</v>
      </c>
      <c r="C378" s="16" t="s">
        <v>366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45579</v>
      </c>
      <c r="B379" s="6" t="n">
        <v>-4068.4</v>
      </c>
      <c r="C379" s="16" t="s">
        <v>367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45582</v>
      </c>
      <c r="B380" s="6" t="n">
        <v>-651.2</v>
      </c>
      <c r="C380" s="16" t="s">
        <v>368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45604</v>
      </c>
      <c r="B381" s="6" t="n">
        <v>-818.22</v>
      </c>
      <c r="C381" s="16" t="s">
        <v>369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45604</v>
      </c>
      <c r="B382" s="6" t="n">
        <v>-185.36</v>
      </c>
      <c r="C382" s="16" t="s">
        <v>370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45617</v>
      </c>
      <c r="B383" s="6" t="n">
        <v>-75.16</v>
      </c>
      <c r="C383" s="16" t="s">
        <v>371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45625</v>
      </c>
      <c r="B384" s="6" t="n">
        <v>-157.79</v>
      </c>
      <c r="C384" s="16" t="s">
        <v>372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45639</v>
      </c>
      <c r="B385" s="6" t="n">
        <v>-88.36</v>
      </c>
      <c r="C385" s="16" t="s">
        <v>373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45639</v>
      </c>
      <c r="B386" s="6" t="n">
        <v>-37.42</v>
      </c>
      <c r="C386" s="16" t="s">
        <v>374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45639</v>
      </c>
      <c r="B387" s="6" t="n">
        <v>-71.73</v>
      </c>
      <c r="C387" s="16" t="s">
        <v>375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45643</v>
      </c>
      <c r="B388" s="6" t="n">
        <v>-2236</v>
      </c>
      <c r="C388" s="16" t="s">
        <v>376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45644</v>
      </c>
      <c r="B389" s="6" t="n">
        <v>-37.08</v>
      </c>
      <c r="C389" s="16" t="s">
        <v>377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45667</v>
      </c>
      <c r="B390" s="6" t="n">
        <v>-204.99</v>
      </c>
      <c r="C390" s="16" t="s">
        <v>378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45681</v>
      </c>
      <c r="B391" s="6" t="n">
        <v>-191.26</v>
      </c>
      <c r="C391" s="16" t="s">
        <v>379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45695</v>
      </c>
      <c r="B392" s="6" t="n">
        <v>-813.56</v>
      </c>
      <c r="C392" s="16" t="s">
        <v>380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45708</v>
      </c>
      <c r="B393" s="6" t="n">
        <v>-67.82</v>
      </c>
      <c r="C393" s="16" t="s">
        <v>381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45723</v>
      </c>
      <c r="B394" s="6" t="n">
        <v>-128.98</v>
      </c>
      <c r="C394" s="16" t="s">
        <v>382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45730</v>
      </c>
      <c r="B395" s="6" t="n">
        <v>-73.63</v>
      </c>
      <c r="C395" s="16" t="s">
        <v>383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45730</v>
      </c>
      <c r="B396" s="6" t="n">
        <v>-61.5</v>
      </c>
      <c r="C396" s="16" t="s">
        <v>384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45757</v>
      </c>
      <c r="B397" s="6" t="n">
        <v>-32.37</v>
      </c>
      <c r="C397" s="16" t="s">
        <v>385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45757</v>
      </c>
      <c r="B398" s="6" t="n">
        <v>-172.53</v>
      </c>
      <c r="C398" s="16" t="s">
        <v>386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45776</v>
      </c>
      <c r="B399" s="6" t="n">
        <v>-2104</v>
      </c>
      <c r="C399" s="16" t="s">
        <v>308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45786</v>
      </c>
      <c r="B400" s="6" t="n">
        <v>-156.06</v>
      </c>
      <c r="C400" s="16" t="s">
        <v>387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45786</v>
      </c>
      <c r="B401" s="6" t="n">
        <v>-684.73</v>
      </c>
      <c r="C401" s="16" t="s">
        <v>388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45792</v>
      </c>
      <c r="B402" s="6" t="n">
        <v>-60.17</v>
      </c>
      <c r="C402" s="16" t="s">
        <v>389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45807</v>
      </c>
      <c r="B403" s="6" t="n">
        <v>-113.04</v>
      </c>
      <c r="C403" s="16" t="s">
        <v>390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45811</v>
      </c>
      <c r="B404" s="6" t="n">
        <v>-2353</v>
      </c>
      <c r="C404" s="16" t="s">
        <v>391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45821</v>
      </c>
      <c r="B405" s="6" t="n">
        <v>-67.15</v>
      </c>
      <c r="C405" s="16" t="s">
        <v>392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45821</v>
      </c>
      <c r="B406" s="6" t="n">
        <v>-56.09</v>
      </c>
      <c r="C406" s="16" t="s">
        <v>393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45826</v>
      </c>
      <c r="B407" s="6" t="n">
        <v>-29.6</v>
      </c>
      <c r="C407" s="16" t="s">
        <v>394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45841</v>
      </c>
      <c r="B408" s="6" t="n">
        <v>-1128.62</v>
      </c>
      <c r="C408" s="16" t="s">
        <v>395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45845</v>
      </c>
      <c r="B409" s="6" t="n">
        <v>-3349</v>
      </c>
      <c r="C409" s="16" t="s">
        <v>356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45846</v>
      </c>
      <c r="B410" s="6" t="n">
        <v>-2130.9</v>
      </c>
      <c r="C410" s="16" t="s">
        <v>396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45848</v>
      </c>
      <c r="B411" s="6" t="n">
        <v>-6587.9</v>
      </c>
      <c r="C411" s="16" t="s">
        <v>397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45848</v>
      </c>
      <c r="B412" s="6" t="n">
        <v>-156.66</v>
      </c>
      <c r="C412" s="16" t="s">
        <v>398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45849</v>
      </c>
      <c r="B413" s="6" t="n">
        <v>-3293.84</v>
      </c>
      <c r="C413" s="16" t="s">
        <v>399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45856</v>
      </c>
      <c r="B414" s="6" t="n">
        <v>-962.7</v>
      </c>
      <c r="C414" s="16" t="s">
        <v>400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45856</v>
      </c>
      <c r="B415" s="6" t="n">
        <v>-6668.8</v>
      </c>
      <c r="C415" s="16" t="s">
        <v>401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45863</v>
      </c>
      <c r="B416" s="6" t="n">
        <v>-152.2</v>
      </c>
      <c r="C416" s="16" t="s">
        <v>402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45877</v>
      </c>
      <c r="B417" s="6" t="n">
        <v>-676.36</v>
      </c>
      <c r="C417" s="16" t="s">
        <v>403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45890</v>
      </c>
      <c r="B418" s="6" t="n">
        <v>-60.08</v>
      </c>
      <c r="C418" s="16" t="s">
        <v>404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45898</v>
      </c>
      <c r="B419" s="6" t="n">
        <v>-115.62</v>
      </c>
      <c r="C419" s="16" t="s">
        <v>405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45915</v>
      </c>
      <c r="B420" s="6" t="n">
        <v>-59.91</v>
      </c>
      <c r="C420" s="16" t="s">
        <v>406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45915</v>
      </c>
      <c r="B421" s="6" t="n">
        <v>-71.72</v>
      </c>
      <c r="C421" s="16" t="s">
        <v>407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45917</v>
      </c>
      <c r="B422" s="6" t="n">
        <v>-31.15</v>
      </c>
      <c r="C422" s="16" t="s">
        <v>408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45940</v>
      </c>
      <c r="B423" s="6" t="n">
        <v>-163.15</v>
      </c>
      <c r="C423" s="16" t="s">
        <v>409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45943</v>
      </c>
      <c r="B424" s="6" t="n">
        <v>-1355</v>
      </c>
      <c r="C424" s="16" t="s">
        <v>410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45966</v>
      </c>
      <c r="B425" s="6" t="n">
        <v>-624.8</v>
      </c>
      <c r="C425" s="16" t="s">
        <v>411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45968</v>
      </c>
      <c r="B426" s="6" t="n">
        <v>-700.08</v>
      </c>
      <c r="C426" s="16" t="s">
        <v>412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45968</v>
      </c>
      <c r="B427" s="6" t="n">
        <v>-157.06</v>
      </c>
      <c r="C427" s="16" t="s">
        <v>413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45981</v>
      </c>
      <c r="B428" s="6" t="n">
        <v>-66.37</v>
      </c>
      <c r="C428" s="16" t="s">
        <v>414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45989</v>
      </c>
      <c r="B429" s="6" t="n">
        <v>-112.68</v>
      </c>
      <c r="C429" s="16" t="s">
        <v>415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46006</v>
      </c>
      <c r="B430" s="6" t="n">
        <v>-56.61</v>
      </c>
      <c r="C430" s="16" t="s">
        <v>416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46006</v>
      </c>
      <c r="B431" s="6" t="n">
        <v>-67.77</v>
      </c>
      <c r="C431" s="16" t="s">
        <v>417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46009</v>
      </c>
      <c r="B432" s="6" t="n">
        <v>-30.22</v>
      </c>
      <c r="C432" s="16" t="s">
        <v>418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46034</v>
      </c>
      <c r="B433" s="6" t="n">
        <v>-1727</v>
      </c>
      <c r="C433" s="16" t="s">
        <v>419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46034</v>
      </c>
      <c r="B434" s="6" t="n">
        <v>-156.77</v>
      </c>
      <c r="C434" s="16" t="s">
        <v>420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46045</v>
      </c>
      <c r="B435" s="6" t="n">
        <v>-146.75</v>
      </c>
      <c r="C435" s="16" t="s">
        <v>421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46059</v>
      </c>
      <c r="B436" s="6" t="n">
        <v>-662.56</v>
      </c>
      <c r="C436" s="16" t="s">
        <v>422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46072</v>
      </c>
      <c r="B437" s="6" t="n">
        <v>-62.44</v>
      </c>
      <c r="C437" s="16" t="s">
        <v>423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46087</v>
      </c>
      <c r="B438" s="6" t="n">
        <v>-112.59</v>
      </c>
      <c r="C438" s="16" t="s">
        <v>424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46094</v>
      </c>
      <c r="B439" s="6" t="n">
        <v>-67.21</v>
      </c>
      <c r="C439" s="16" t="s">
        <v>425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46094</v>
      </c>
      <c r="B440" s="6" t="n">
        <v>-58.51</v>
      </c>
      <c r="C440" s="16" t="s">
        <v>426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46121</v>
      </c>
      <c r="B441" s="6" t="n">
        <v>-31.32</v>
      </c>
      <c r="C441" s="16" t="s">
        <v>427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46122</v>
      </c>
      <c r="B442" s="6" t="n">
        <v>-155.98</v>
      </c>
      <c r="C442" s="16" t="s">
        <v>428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46146</v>
      </c>
      <c r="B443" s="6" t="n">
        <v>-1209</v>
      </c>
      <c r="C443" s="16" t="s">
        <v>429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46150</v>
      </c>
      <c r="B444" s="6" t="n">
        <v>-651.29</v>
      </c>
      <c r="C444" s="16" t="s">
        <v>430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46150</v>
      </c>
      <c r="B445" s="6" t="n">
        <v>-144.02</v>
      </c>
      <c r="C445" s="16" t="s">
        <v>431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2" t="n">
        <v>46168.999988426</v>
      </c>
      <c r="B446" s="5" t="n">
        <v>-671541.19</v>
      </c>
      <c r="C446" s="14" t="s">
        <v>432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/>
      <c r="B447" s="9" t="s">
        <f>=XIRR(B2:B446,A2:A446)</f>
      </c>
      <c r="C447" s="16" t="s">
        <v>433</v>
      </c>
      <c r="D447" s="16"/>
      <c r="E447" s="16"/>
      <c r="F447" s="7"/>
      <c r="G447" s="2" t="s">
        <v>434</v>
      </c>
      <c r="H447" s="6" t="s">
        <f>=SUM(I2:H446)/365</f>
      </c>
    </row>
    <row collapsed="false" customFormat="false" customHeight="false" hidden="false" ht="12.1" outlineLevel="0" r="448">
      <c r="A448" s="13"/>
      <c r="B448" s="5" t="s">
        <f>=-SUM(B2:B446)</f>
      </c>
      <c r="C448" s="16" t="s">
        <v>435</v>
      </c>
      <c r="D448" s="16"/>
      <c r="E448" s="16"/>
      <c r="F448" s="7"/>
      <c r="G448" s="14" t="s">
        <v>436</v>
      </c>
      <c r="H448" s="9" t="s">
        <f>=B448/H447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101</v>
      </c>
      <c r="DA1" s="0"/>
      <c r="DB1" s="0"/>
      <c r="DC1" s="4" t="s">
        <v>103</v>
      </c>
      <c r="DD1" s="0"/>
      <c r="DE1" s="0"/>
      <c r="DF1" s="4" t="s">
        <v>106</v>
      </c>
      <c r="DG1" s="0"/>
    </row>
    <row collapsed="false" customFormat="false" customHeight="false" hidden="false" ht="12.1" outlineLevel="0" r="2">
      <c r="A2" s="11" t="n">
        <v>43726</v>
      </c>
      <c r="B2" s="6" t="n">
        <v>2065.94</v>
      </c>
      <c r="C2" s="0" t="s">
        <v>437</v>
      </c>
      <c r="D2" s="11" t="n">
        <v>44089</v>
      </c>
      <c r="E2" s="6" t="n">
        <v>896.5776</v>
      </c>
      <c r="F2" s="0" t="s">
        <v>437</v>
      </c>
      <c r="G2" s="11" t="n">
        <v>43889</v>
      </c>
      <c r="H2" s="6" t="n">
        <v>990.29</v>
      </c>
      <c r="I2" s="0" t="s">
        <v>437</v>
      </c>
      <c r="J2" s="11" t="n">
        <v>43755</v>
      </c>
      <c r="K2" s="6" t="n">
        <v>4179.51</v>
      </c>
      <c r="L2" s="0" t="s">
        <v>437</v>
      </c>
      <c r="M2" s="11" t="n">
        <v>44036</v>
      </c>
      <c r="N2" s="6" t="n">
        <v>3818.51903</v>
      </c>
      <c r="O2" s="0" t="s">
        <v>437</v>
      </c>
      <c r="P2" s="11" t="n">
        <v>44799</v>
      </c>
      <c r="Q2" s="6" t="n">
        <v>19057.5</v>
      </c>
      <c r="R2" s="0" t="s">
        <v>438</v>
      </c>
      <c r="S2" s="11" t="n">
        <v>44167</v>
      </c>
      <c r="T2" s="6" t="n">
        <v>16394.363643</v>
      </c>
      <c r="U2" s="0" t="s">
        <v>437</v>
      </c>
      <c r="V2" s="11" t="n">
        <v>44147</v>
      </c>
      <c r="W2" s="6" t="n">
        <v>4590.24</v>
      </c>
      <c r="X2" s="0" t="s">
        <v>437</v>
      </c>
      <c r="Y2" s="11" t="n">
        <v>43726</v>
      </c>
      <c r="Z2" s="6" t="n">
        <v>5431.25</v>
      </c>
      <c r="AA2" s="0" t="s">
        <v>437</v>
      </c>
      <c r="AB2" s="11" t="n">
        <v>43858</v>
      </c>
      <c r="AC2" s="6" t="n">
        <v>6526.42</v>
      </c>
      <c r="AD2" s="0" t="s">
        <v>437</v>
      </c>
      <c r="AE2" s="11" t="n">
        <v>44167</v>
      </c>
      <c r="AF2" s="6" t="n">
        <v>10814.58651</v>
      </c>
      <c r="AG2" s="0" t="s">
        <v>437</v>
      </c>
      <c r="AH2" s="11" t="n">
        <v>43776</v>
      </c>
      <c r="AI2" s="6" t="n">
        <v>6090.7</v>
      </c>
      <c r="AJ2" s="0" t="s">
        <v>437</v>
      </c>
      <c r="AK2" s="11" t="n">
        <v>43761</v>
      </c>
      <c r="AL2" s="6" t="n">
        <v>1444.06</v>
      </c>
      <c r="AM2" s="0" t="s">
        <v>437</v>
      </c>
      <c r="AN2" s="11" t="n">
        <v>44069</v>
      </c>
      <c r="AO2" s="6" t="n">
        <v>2227.181614</v>
      </c>
      <c r="AP2" s="0" t="s">
        <v>437</v>
      </c>
      <c r="AQ2" s="11" t="n">
        <v>44224</v>
      </c>
      <c r="AR2" s="6" t="n">
        <v>11043.6368</v>
      </c>
      <c r="AS2" s="0" t="s">
        <v>437</v>
      </c>
      <c r="AT2" s="11" t="n">
        <v>43816</v>
      </c>
      <c r="AU2" s="6" t="n">
        <v>3039.02</v>
      </c>
      <c r="AV2" s="0" t="s">
        <v>437</v>
      </c>
      <c r="AW2" s="11" t="n">
        <v>44215</v>
      </c>
      <c r="AX2" s="6" t="n">
        <v>4700.82</v>
      </c>
      <c r="AY2" s="0" t="s">
        <v>437</v>
      </c>
      <c r="AZ2" s="11" t="n">
        <v>44167</v>
      </c>
      <c r="BA2" s="6" t="n">
        <v>16928.605743</v>
      </c>
      <c r="BB2" s="0" t="s">
        <v>437</v>
      </c>
      <c r="BC2" s="11" t="n">
        <v>43726</v>
      </c>
      <c r="BD2" s="6" t="n">
        <v>4261.55</v>
      </c>
      <c r="BE2" s="0" t="s">
        <v>437</v>
      </c>
      <c r="BF2" s="11" t="n">
        <v>45705</v>
      </c>
      <c r="BG2" s="6" t="n">
        <v>22715.7</v>
      </c>
      <c r="BH2" s="0" t="s">
        <v>439</v>
      </c>
      <c r="BI2" s="11" t="n">
        <v>43726</v>
      </c>
      <c r="BJ2" s="6" t="n">
        <v>5137.09</v>
      </c>
      <c r="BK2" s="0" t="s">
        <v>437</v>
      </c>
      <c r="BL2" s="11" t="n">
        <v>44062</v>
      </c>
      <c r="BM2" s="6" t="n">
        <v>4941.98033</v>
      </c>
      <c r="BN2" s="0" t="s">
        <v>437</v>
      </c>
      <c r="BO2" s="11" t="n">
        <v>44189</v>
      </c>
      <c r="BP2" s="6" t="n">
        <v>17991.990924</v>
      </c>
      <c r="BQ2" s="0" t="s">
        <v>437</v>
      </c>
      <c r="BR2" s="11" t="n">
        <v>44078</v>
      </c>
      <c r="BS2" s="6" t="n">
        <v>2768.92092</v>
      </c>
      <c r="BT2" s="0" t="s">
        <v>437</v>
      </c>
      <c r="BU2" s="11" t="n">
        <v>43987</v>
      </c>
      <c r="BV2" s="6" t="n">
        <v>117.32567</v>
      </c>
      <c r="BW2" s="0" t="s">
        <v>437</v>
      </c>
      <c r="BX2" s="11" t="n">
        <v>44210</v>
      </c>
      <c r="BY2" s="6" t="n">
        <v>6088.721184</v>
      </c>
      <c r="BZ2" s="0" t="s">
        <v>437</v>
      </c>
      <c r="CA2" s="11" t="n">
        <v>44120</v>
      </c>
      <c r="CB2" s="6" t="n">
        <v>3478.09</v>
      </c>
      <c r="CC2" s="0" t="s">
        <v>437</v>
      </c>
      <c r="CD2" s="11" t="n">
        <v>44174</v>
      </c>
      <c r="CE2" s="6" t="n">
        <v>2533.229302</v>
      </c>
      <c r="CF2" s="0" t="s">
        <v>437</v>
      </c>
      <c r="CG2" s="11" t="n">
        <v>44506</v>
      </c>
      <c r="CH2" s="6" t="n">
        <v>28840.957344</v>
      </c>
      <c r="CI2" s="0" t="s">
        <v>440</v>
      </c>
      <c r="CJ2" s="11" t="n">
        <v>44938</v>
      </c>
      <c r="CK2" s="6" t="n">
        <v>4782.69792</v>
      </c>
      <c r="CL2" s="0" t="s">
        <v>441</v>
      </c>
      <c r="CM2" s="11" t="n">
        <v>43873</v>
      </c>
      <c r="CN2" s="6" t="n">
        <v>7688.21</v>
      </c>
      <c r="CO2" s="0" t="s">
        <v>437</v>
      </c>
      <c r="CP2" s="11" t="n">
        <v>44243</v>
      </c>
      <c r="CQ2" s="6" t="n">
        <v>5135.30946</v>
      </c>
      <c r="CR2" s="0" t="s">
        <v>437</v>
      </c>
      <c r="CS2" s="11" t="n">
        <v>43761</v>
      </c>
      <c r="CT2" s="6" t="n">
        <v>1082.65</v>
      </c>
      <c r="CU2" s="0" t="s">
        <v>437</v>
      </c>
      <c r="CV2" s="11" t="n">
        <v>44665</v>
      </c>
      <c r="CW2" s="6" t="n">
        <v>2076.0246</v>
      </c>
      <c r="CX2" s="0" t="s">
        <v>442</v>
      </c>
      <c r="CY2" s="11" t="n">
        <v>44223</v>
      </c>
      <c r="CZ2" s="6" t="n">
        <v>4873.945176</v>
      </c>
      <c r="DA2" s="0" t="s">
        <v>437</v>
      </c>
      <c r="DB2" s="11" t="n">
        <v>44035</v>
      </c>
      <c r="DC2" s="6" t="n">
        <v>3352.01</v>
      </c>
      <c r="DD2" s="0" t="s">
        <v>437</v>
      </c>
      <c r="DE2" s="11" t="n">
        <v>44041</v>
      </c>
      <c r="DF2" s="6" t="n">
        <v>3890.33</v>
      </c>
      <c r="DG2" s="0" t="s">
        <v>437</v>
      </c>
    </row>
    <row collapsed="false" customFormat="false" customHeight="false" hidden="false" ht="12.1" outlineLevel="0" r="3">
      <c r="A3" s="11" t="n">
        <v>43726</v>
      </c>
      <c r="B3" s="6" t="n">
        <v>8263.75</v>
      </c>
      <c r="C3" s="0" t="s">
        <v>437</v>
      </c>
      <c r="D3" s="11" t="n">
        <v>44089</v>
      </c>
      <c r="E3" s="6" t="n">
        <v>1344.119252</v>
      </c>
      <c r="F3" s="0" t="s">
        <v>437</v>
      </c>
      <c r="G3" s="11" t="n">
        <v>43889</v>
      </c>
      <c r="H3" s="6" t="n">
        <v>1980.58</v>
      </c>
      <c r="I3" s="0" t="s">
        <v>437</v>
      </c>
      <c r="J3" s="11" t="n">
        <v>44008</v>
      </c>
      <c r="K3" s="6" t="n">
        <v>-172.2</v>
      </c>
      <c r="L3" s="0" t="s">
        <v>157</v>
      </c>
      <c r="M3" s="11" t="n">
        <v>44036</v>
      </c>
      <c r="N3" s="6" t="n">
        <v>3548.85963</v>
      </c>
      <c r="O3" s="0" t="s">
        <v>437</v>
      </c>
      <c r="P3" s="11" t="n">
        <v>46168</v>
      </c>
      <c r="Q3" s="8" t="s">
        <f>=-Портфель!J7</f>
      </c>
      <c r="R3" s="0" t="s">
        <v>443</v>
      </c>
      <c r="S3" s="11" t="n">
        <v>44244</v>
      </c>
      <c r="T3" s="6" t="n">
        <v>-36.64</v>
      </c>
      <c r="U3" s="0" t="s">
        <v>192</v>
      </c>
      <c r="V3" s="11" t="n">
        <v>44147</v>
      </c>
      <c r="W3" s="6" t="n">
        <v>4575.24</v>
      </c>
      <c r="X3" s="0" t="s">
        <v>437</v>
      </c>
      <c r="Y3" s="11" t="n">
        <v>43752</v>
      </c>
      <c r="Z3" s="6" t="n">
        <v>-150.6</v>
      </c>
      <c r="AA3" s="0" t="s">
        <v>126</v>
      </c>
      <c r="AB3" s="11" t="n">
        <v>43900</v>
      </c>
      <c r="AC3" s="6" t="n">
        <v>4937.46</v>
      </c>
      <c r="AD3" s="0" t="s">
        <v>437</v>
      </c>
      <c r="AE3" s="11" t="n">
        <v>44209</v>
      </c>
      <c r="AF3" s="6" t="n">
        <v>10029.663815</v>
      </c>
      <c r="AG3" s="0" t="s">
        <v>437</v>
      </c>
      <c r="AH3" s="11" t="n">
        <v>43776</v>
      </c>
      <c r="AI3" s="6" t="n">
        <v>-1212.36</v>
      </c>
      <c r="AJ3" s="0" t="s">
        <v>444</v>
      </c>
      <c r="AK3" s="11" t="n">
        <v>43811</v>
      </c>
      <c r="AL3" s="6" t="n">
        <v>750.45</v>
      </c>
      <c r="AM3" s="0" t="s">
        <v>437</v>
      </c>
      <c r="AN3" s="11" t="n">
        <v>44082</v>
      </c>
      <c r="AO3" s="6" t="n">
        <v>2233.71405</v>
      </c>
      <c r="AP3" s="0" t="s">
        <v>437</v>
      </c>
      <c r="AQ3" s="11" t="n">
        <v>44267</v>
      </c>
      <c r="AR3" s="6" t="n">
        <v>-59.53</v>
      </c>
      <c r="AS3" s="0" t="s">
        <v>195</v>
      </c>
      <c r="AT3" s="11" t="n">
        <v>44028</v>
      </c>
      <c r="AU3" s="6" t="n">
        <v>-23</v>
      </c>
      <c r="AV3" s="0" t="s">
        <v>165</v>
      </c>
      <c r="AW3" s="11" t="n">
        <v>44215</v>
      </c>
      <c r="AX3" s="6" t="n">
        <v>7824.69</v>
      </c>
      <c r="AY3" s="0" t="s">
        <v>437</v>
      </c>
      <c r="AZ3" s="11" t="n">
        <v>45364</v>
      </c>
      <c r="BA3" s="6" t="n">
        <v>-32.72</v>
      </c>
      <c r="BB3" s="0" t="s">
        <v>336</v>
      </c>
      <c r="BC3" s="11" t="n">
        <v>43726</v>
      </c>
      <c r="BD3" s="6" t="n">
        <v>852.02</v>
      </c>
      <c r="BE3" s="0" t="s">
        <v>437</v>
      </c>
      <c r="BF3" s="11" t="n">
        <v>46168</v>
      </c>
      <c r="BG3" s="8" t="s">
        <f>=-Портфель!J21</f>
      </c>
      <c r="BH3" s="0" t="s">
        <v>443</v>
      </c>
      <c r="BI3" s="11" t="n">
        <v>44085</v>
      </c>
      <c r="BJ3" s="6" t="n">
        <v>-4072.56</v>
      </c>
      <c r="BK3" s="0" t="s">
        <v>444</v>
      </c>
      <c r="BL3" s="11" t="n">
        <v>44088</v>
      </c>
      <c r="BM3" s="6" t="n">
        <v>-45.68</v>
      </c>
      <c r="BN3" s="0" t="s">
        <v>172</v>
      </c>
      <c r="BO3" s="11" t="n">
        <v>45280</v>
      </c>
      <c r="BP3" s="6" t="n">
        <v>-81.08</v>
      </c>
      <c r="BQ3" s="0" t="s">
        <v>328</v>
      </c>
      <c r="BR3" s="11" t="n">
        <v>44085</v>
      </c>
      <c r="BS3" s="6" t="n">
        <v>2700.10455</v>
      </c>
      <c r="BT3" s="0" t="s">
        <v>437</v>
      </c>
      <c r="BU3" s="11" t="n">
        <v>43987</v>
      </c>
      <c r="BV3" s="6" t="n">
        <v>118.015821</v>
      </c>
      <c r="BW3" s="0" t="s">
        <v>437</v>
      </c>
      <c r="BX3" s="11" t="n">
        <v>44211</v>
      </c>
      <c r="BY3" s="6" t="n">
        <v>6060.135732</v>
      </c>
      <c r="BZ3" s="0" t="s">
        <v>437</v>
      </c>
      <c r="CA3" s="11" t="n">
        <v>44125</v>
      </c>
      <c r="CB3" s="6" t="n">
        <v>3629.67</v>
      </c>
      <c r="CC3" s="0" t="s">
        <v>437</v>
      </c>
      <c r="CD3" s="11" t="n">
        <v>44222</v>
      </c>
      <c r="CE3" s="6" t="n">
        <v>2524.923237</v>
      </c>
      <c r="CF3" s="0" t="s">
        <v>437</v>
      </c>
      <c r="CG3" s="11" t="n">
        <v>46168</v>
      </c>
      <c r="CH3" s="8" t="s">
        <f>=-Портфель!J30</f>
      </c>
      <c r="CI3" s="0" t="s">
        <v>443</v>
      </c>
      <c r="CJ3" s="11" t="n">
        <v>46168</v>
      </c>
      <c r="CK3" s="8" t="s">
        <f>=-Портфель!J31</f>
      </c>
      <c r="CL3" s="0" t="s">
        <v>443</v>
      </c>
      <c r="CM3" s="11" t="n">
        <v>44022</v>
      </c>
      <c r="CN3" s="6" t="n">
        <v>-567.8</v>
      </c>
      <c r="CO3" s="0" t="s">
        <v>161</v>
      </c>
      <c r="CP3" s="11" t="n">
        <v>44243</v>
      </c>
      <c r="CQ3" s="6" t="n">
        <v>5059.800984</v>
      </c>
      <c r="CR3" s="0" t="s">
        <v>437</v>
      </c>
      <c r="CS3" s="11" t="n">
        <v>43810</v>
      </c>
      <c r="CT3" s="6" t="n">
        <v>1397.59</v>
      </c>
      <c r="CU3" s="0" t="s">
        <v>437</v>
      </c>
      <c r="CV3" s="11" t="n">
        <v>46168</v>
      </c>
      <c r="CW3" s="8" t="s">
        <f>=-Портфель!J35</f>
      </c>
      <c r="CX3" s="0" t="s">
        <v>443</v>
      </c>
      <c r="CY3" s="11" t="n">
        <v>44223</v>
      </c>
      <c r="CZ3" s="6" t="n">
        <v>-4837.640184</v>
      </c>
      <c r="DA3" s="0" t="s">
        <v>444</v>
      </c>
      <c r="DB3" s="11" t="n">
        <v>44041</v>
      </c>
      <c r="DC3" s="6" t="n">
        <v>-3903.66</v>
      </c>
      <c r="DD3" s="0" t="s">
        <v>444</v>
      </c>
      <c r="DE3" s="11" t="n">
        <v>44046</v>
      </c>
      <c r="DF3" s="6" t="n">
        <v>1985.18</v>
      </c>
      <c r="DG3" s="0" t="s">
        <v>437</v>
      </c>
    </row>
    <row collapsed="false" customFormat="false" customHeight="false" hidden="false" ht="12.1" outlineLevel="0" r="4">
      <c r="A4" s="11" t="n">
        <v>43746</v>
      </c>
      <c r="B4" s="6" t="n">
        <v>1989.28</v>
      </c>
      <c r="C4" s="0" t="s">
        <v>437</v>
      </c>
      <c r="D4" s="11" t="n">
        <v>44090</v>
      </c>
      <c r="E4" s="6" t="n">
        <v>2234.599248</v>
      </c>
      <c r="F4" s="0" t="s">
        <v>437</v>
      </c>
      <c r="G4" s="11" t="n">
        <v>43892</v>
      </c>
      <c r="H4" s="6" t="n">
        <v>3055.84</v>
      </c>
      <c r="I4" s="0" t="s">
        <v>437</v>
      </c>
      <c r="J4" s="11" t="n">
        <v>44067</v>
      </c>
      <c r="K4" s="6" t="n">
        <v>-3197.58</v>
      </c>
      <c r="L4" s="0" t="s">
        <v>444</v>
      </c>
      <c r="M4" s="11" t="n">
        <v>44041</v>
      </c>
      <c r="N4" s="6" t="n">
        <v>7063.943112</v>
      </c>
      <c r="O4" s="0" t="s">
        <v>437</v>
      </c>
      <c r="P4" s="0"/>
      <c r="Q4" s="10" t="s">
        <f>=XIRR(Q2:Q3,P2:P3)</f>
      </c>
      <c r="R4" s="0"/>
      <c r="S4" s="11" t="n">
        <v>44335</v>
      </c>
      <c r="T4" s="6" t="n">
        <v>-36.85</v>
      </c>
      <c r="U4" s="0" t="s">
        <v>204</v>
      </c>
      <c r="V4" s="11" t="n">
        <v>44147</v>
      </c>
      <c r="W4" s="6" t="n">
        <v>4581.74</v>
      </c>
      <c r="X4" s="0" t="s">
        <v>437</v>
      </c>
      <c r="Y4" s="11" t="n">
        <v>43755</v>
      </c>
      <c r="Z4" s="6" t="n">
        <v>2661.09</v>
      </c>
      <c r="AA4" s="0" t="s">
        <v>437</v>
      </c>
      <c r="AB4" s="11" t="n">
        <v>43903</v>
      </c>
      <c r="AC4" s="6" t="n">
        <v>4672.3</v>
      </c>
      <c r="AD4" s="0" t="s">
        <v>437</v>
      </c>
      <c r="AE4" s="11" t="n">
        <v>44502</v>
      </c>
      <c r="AF4" s="6" t="n">
        <v>-3505.98</v>
      </c>
      <c r="AG4" s="0" t="s">
        <v>233</v>
      </c>
      <c r="AH4" s="11" t="n">
        <v>43776</v>
      </c>
      <c r="AI4" s="6" t="n">
        <v>-3637.09</v>
      </c>
      <c r="AJ4" s="0" t="s">
        <v>444</v>
      </c>
      <c r="AK4" s="11" t="n">
        <v>43816</v>
      </c>
      <c r="AL4" s="6" t="n">
        <v>758.05</v>
      </c>
      <c r="AM4" s="0" t="s">
        <v>437</v>
      </c>
      <c r="AN4" s="11" t="n">
        <v>44082</v>
      </c>
      <c r="AO4" s="6" t="n">
        <v>2233.71405</v>
      </c>
      <c r="AP4" s="0" t="s">
        <v>437</v>
      </c>
      <c r="AQ4" s="11" t="n">
        <v>44361</v>
      </c>
      <c r="AR4" s="6" t="n">
        <v>-58.06</v>
      </c>
      <c r="AS4" s="0" t="s">
        <v>207</v>
      </c>
      <c r="AT4" s="11" t="n">
        <v>44063</v>
      </c>
      <c r="AU4" s="6" t="n">
        <v>2058.94</v>
      </c>
      <c r="AV4" s="0" t="s">
        <v>437</v>
      </c>
      <c r="AW4" s="11" t="n">
        <v>44215</v>
      </c>
      <c r="AX4" s="6" t="n">
        <v>3129.87</v>
      </c>
      <c r="AY4" s="0" t="s">
        <v>437</v>
      </c>
      <c r="AZ4" s="11" t="n">
        <v>45482</v>
      </c>
      <c r="BA4" s="6" t="n">
        <v>-31.74</v>
      </c>
      <c r="BB4" s="0" t="s">
        <v>353</v>
      </c>
      <c r="BC4" s="11" t="n">
        <v>43755</v>
      </c>
      <c r="BD4" s="6" t="n">
        <v>2104.76</v>
      </c>
      <c r="BE4" s="0" t="s">
        <v>437</v>
      </c>
      <c r="BF4" s="0"/>
      <c r="BG4" s="10" t="s">
        <f>=XIRR(BG2:BG3,BF2:BF3)</f>
      </c>
      <c r="BH4" s="0"/>
      <c r="BI4" s="11" t="n">
        <v>44112</v>
      </c>
      <c r="BJ4" s="6" t="n">
        <v>1860.52</v>
      </c>
      <c r="BK4" s="0" t="s">
        <v>437</v>
      </c>
      <c r="BL4" s="11" t="n">
        <v>44179</v>
      </c>
      <c r="BM4" s="6" t="n">
        <v>-44.6</v>
      </c>
      <c r="BN4" s="0" t="s">
        <v>185</v>
      </c>
      <c r="BO4" s="11" t="n">
        <v>45456</v>
      </c>
      <c r="BP4" s="6" t="n">
        <v>-132.64</v>
      </c>
      <c r="BQ4" s="0" t="s">
        <v>347</v>
      </c>
      <c r="BR4" s="11" t="n">
        <v>44140</v>
      </c>
      <c r="BS4" s="6" t="n">
        <v>-54.4</v>
      </c>
      <c r="BT4" s="0" t="s">
        <v>181</v>
      </c>
      <c r="BU4" s="11" t="n">
        <v>44036</v>
      </c>
      <c r="BV4" s="6" t="n">
        <v>-119.92747</v>
      </c>
      <c r="BW4" s="0" t="s">
        <v>444</v>
      </c>
      <c r="BX4" s="11" t="n">
        <v>46168</v>
      </c>
      <c r="BY4" s="8" t="s">
        <f>=-Портфель!J27</f>
      </c>
      <c r="BZ4" s="0" t="s">
        <v>443</v>
      </c>
      <c r="CA4" s="11" t="n">
        <v>44126</v>
      </c>
      <c r="CB4" s="6" t="n">
        <v>3711.22</v>
      </c>
      <c r="CC4" s="0" t="s">
        <v>437</v>
      </c>
      <c r="CD4" s="11" t="n">
        <v>44222</v>
      </c>
      <c r="CE4" s="6" t="n">
        <v>2524.923237</v>
      </c>
      <c r="CF4" s="0" t="s">
        <v>437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44379</v>
      </c>
      <c r="CN4" s="6" t="n">
        <v>-626</v>
      </c>
      <c r="CO4" s="0" t="s">
        <v>213</v>
      </c>
      <c r="CP4" s="11" t="n">
        <v>44243</v>
      </c>
      <c r="CQ4" s="6" t="n">
        <v>9127.728492</v>
      </c>
      <c r="CR4" s="0" t="s">
        <v>437</v>
      </c>
      <c r="CS4" s="11" t="n">
        <v>43853</v>
      </c>
      <c r="CT4" s="6" t="n">
        <v>-696.38</v>
      </c>
      <c r="CU4" s="0" t="s">
        <v>444</v>
      </c>
      <c r="CV4" s="0"/>
      <c r="CW4" s="10" t="s">
        <f>=XIRR(CW2:CW3,CV2:CV3)</f>
      </c>
      <c r="CX4" s="0"/>
      <c r="CY4" s="11" t="n">
        <v>44223</v>
      </c>
      <c r="CZ4" s="6" t="n">
        <v>4805.873316</v>
      </c>
      <c r="DA4" s="0" t="s">
        <v>437</v>
      </c>
      <c r="DB4" s="11" t="n">
        <v>44049</v>
      </c>
      <c r="DC4" s="6" t="n">
        <v>3528.61</v>
      </c>
      <c r="DD4" s="0" t="s">
        <v>437</v>
      </c>
      <c r="DE4" s="11" t="n">
        <v>44048</v>
      </c>
      <c r="DF4" s="6" t="n">
        <v>4158.5</v>
      </c>
      <c r="DG4" s="0" t="s">
        <v>437</v>
      </c>
    </row>
    <row collapsed="false" customFormat="false" customHeight="false" hidden="false" ht="12.1" outlineLevel="0" r="5">
      <c r="A5" s="11" t="n">
        <v>43755</v>
      </c>
      <c r="B5" s="6" t="n">
        <v>4062.43</v>
      </c>
      <c r="C5" s="0" t="s">
        <v>437</v>
      </c>
      <c r="D5" s="11" t="n">
        <v>44095</v>
      </c>
      <c r="E5" s="6" t="n">
        <v>880.874506</v>
      </c>
      <c r="F5" s="0" t="s">
        <v>437</v>
      </c>
      <c r="G5" s="11" t="n">
        <v>43903</v>
      </c>
      <c r="H5" s="6" t="n">
        <v>925.95</v>
      </c>
      <c r="I5" s="0" t="s">
        <v>437</v>
      </c>
      <c r="J5" s="11" t="n">
        <v>44209</v>
      </c>
      <c r="K5" s="6" t="n">
        <v>26908.14</v>
      </c>
      <c r="L5" s="0" t="s">
        <v>437</v>
      </c>
      <c r="M5" s="11" t="n">
        <v>44046</v>
      </c>
      <c r="N5" s="6" t="n">
        <v>3534.732454</v>
      </c>
      <c r="O5" s="0" t="s">
        <v>437</v>
      </c>
      <c r="P5" s="0"/>
      <c r="Q5" s="8" t="s">
        <f>=-SUM(Q2:Q3)</f>
      </c>
      <c r="R5" s="0" t="s">
        <v>445</v>
      </c>
      <c r="S5" s="11" t="n">
        <v>44427</v>
      </c>
      <c r="T5" s="6" t="n">
        <v>-36.73</v>
      </c>
      <c r="U5" s="0" t="s">
        <v>223</v>
      </c>
      <c r="V5" s="11" t="n">
        <v>44211</v>
      </c>
      <c r="W5" s="6" t="n">
        <v>10051.03</v>
      </c>
      <c r="X5" s="0" t="s">
        <v>437</v>
      </c>
      <c r="Y5" s="11" t="n">
        <v>43840</v>
      </c>
      <c r="Z5" s="6" t="n">
        <v>-345.5</v>
      </c>
      <c r="AA5" s="0" t="s">
        <v>138</v>
      </c>
      <c r="AB5" s="11" t="n">
        <v>43935</v>
      </c>
      <c r="AC5" s="6" t="n">
        <v>4917.45</v>
      </c>
      <c r="AD5" s="0" t="s">
        <v>437</v>
      </c>
      <c r="AE5" s="11" t="n">
        <v>46168</v>
      </c>
      <c r="AF5" s="8" t="s">
        <f>=-Портфель!J12</f>
      </c>
      <c r="AG5" s="0" t="s">
        <v>443</v>
      </c>
      <c r="AH5" s="11" t="n">
        <v>43816</v>
      </c>
      <c r="AI5" s="6" t="n">
        <v>1214.73</v>
      </c>
      <c r="AJ5" s="0" t="s">
        <v>437</v>
      </c>
      <c r="AK5" s="11" t="n">
        <v>43892</v>
      </c>
      <c r="AL5" s="6" t="n">
        <v>849.91</v>
      </c>
      <c r="AM5" s="0" t="s">
        <v>437</v>
      </c>
      <c r="AN5" s="11" t="n">
        <v>44112</v>
      </c>
      <c r="AO5" s="6" t="n">
        <v>-109.33</v>
      </c>
      <c r="AP5" s="0" t="s">
        <v>176</v>
      </c>
      <c r="AQ5" s="11" t="n">
        <v>44455</v>
      </c>
      <c r="AR5" s="6" t="n">
        <v>-59.01</v>
      </c>
      <c r="AS5" s="0" t="s">
        <v>228</v>
      </c>
      <c r="AT5" s="11" t="n">
        <v>44064</v>
      </c>
      <c r="AU5" s="6" t="n">
        <v>4151.89</v>
      </c>
      <c r="AV5" s="0" t="s">
        <v>437</v>
      </c>
      <c r="AW5" s="11" t="n">
        <v>44354</v>
      </c>
      <c r="AX5" s="6" t="n">
        <v>-496</v>
      </c>
      <c r="AY5" s="0" t="s">
        <v>206</v>
      </c>
      <c r="AZ5" s="11" t="n">
        <v>45553</v>
      </c>
      <c r="BA5" s="6" t="n">
        <v>-32.91</v>
      </c>
      <c r="BB5" s="0" t="s">
        <v>365</v>
      </c>
      <c r="BC5" s="11" t="n">
        <v>43852</v>
      </c>
      <c r="BD5" s="6" t="n">
        <v>2457.47</v>
      </c>
      <c r="BE5" s="0" t="s">
        <v>437</v>
      </c>
      <c r="BF5" s="0"/>
      <c r="BG5" s="8" t="s">
        <f>=-SUM(BG2:BG3)</f>
      </c>
      <c r="BH5" s="0" t="s">
        <v>445</v>
      </c>
      <c r="BI5" s="11" t="n">
        <v>44112</v>
      </c>
      <c r="BJ5" s="6" t="n">
        <v>1244.34</v>
      </c>
      <c r="BK5" s="0" t="s">
        <v>437</v>
      </c>
      <c r="BL5" s="11" t="n">
        <v>44267</v>
      </c>
      <c r="BM5" s="6" t="n">
        <v>-47.04</v>
      </c>
      <c r="BN5" s="0" t="s">
        <v>194</v>
      </c>
      <c r="BO5" s="11" t="n">
        <v>46168</v>
      </c>
      <c r="BP5" s="8" t="s">
        <f>=-Портфель!J24</f>
      </c>
      <c r="BQ5" s="0" t="s">
        <v>443</v>
      </c>
      <c r="BR5" s="11" t="n">
        <v>44211</v>
      </c>
      <c r="BS5" s="6" t="n">
        <v>-2697.247455</v>
      </c>
      <c r="BT5" s="0" t="s">
        <v>444</v>
      </c>
      <c r="BU5" s="11" t="n">
        <v>44036</v>
      </c>
      <c r="BV5" s="6" t="n">
        <v>-119.92747</v>
      </c>
      <c r="BW5" s="0" t="s">
        <v>444</v>
      </c>
      <c r="BX5" s="0"/>
      <c r="BY5" s="10" t="s">
        <f>=XIRR(BY2:BY4,BX2:BX4)</f>
      </c>
      <c r="BZ5" s="0"/>
      <c r="CA5" s="11" t="n">
        <v>44210</v>
      </c>
      <c r="CB5" s="6" t="n">
        <v>-624.3</v>
      </c>
      <c r="CC5" s="0" t="s">
        <v>189</v>
      </c>
      <c r="CD5" s="11" t="n">
        <v>44222</v>
      </c>
      <c r="CE5" s="6" t="n">
        <v>2524.923237</v>
      </c>
      <c r="CF5" s="0" t="s">
        <v>437</v>
      </c>
      <c r="CG5" s="0"/>
      <c r="CH5" s="8" t="s">
        <f>=-SUM(CH2:CH3)</f>
      </c>
      <c r="CI5" s="0" t="s">
        <v>445</v>
      </c>
      <c r="CJ5" s="0"/>
      <c r="CK5" s="8" t="s">
        <f>=-SUM(CK2:CK3)</f>
      </c>
      <c r="CL5" s="0" t="s">
        <v>445</v>
      </c>
      <c r="CM5" s="11" t="n">
        <v>44753</v>
      </c>
      <c r="CN5" s="6" t="n">
        <v>-1007.64</v>
      </c>
      <c r="CO5" s="0" t="s">
        <v>264</v>
      </c>
      <c r="CP5" s="11" t="n">
        <v>44243</v>
      </c>
      <c r="CQ5" s="6" t="n">
        <v>4530.50856</v>
      </c>
      <c r="CR5" s="0" t="s">
        <v>437</v>
      </c>
      <c r="CS5" s="11" t="n">
        <v>43853</v>
      </c>
      <c r="CT5" s="6" t="n">
        <v>-696.38</v>
      </c>
      <c r="CU5" s="0" t="s">
        <v>444</v>
      </c>
      <c r="CV5" s="0"/>
      <c r="CW5" s="8" t="s">
        <f>=-SUM(CW2:CW3)</f>
      </c>
      <c r="CX5" s="0" t="s">
        <v>445</v>
      </c>
      <c r="CY5" s="11" t="n">
        <v>46168</v>
      </c>
      <c r="CZ5" s="8" t="s">
        <f>=-Портфель!J36</f>
      </c>
      <c r="DA5" s="0" t="s">
        <v>443</v>
      </c>
      <c r="DB5" s="11" t="n">
        <v>44049</v>
      </c>
      <c r="DC5" s="6" t="n">
        <v>3528.61</v>
      </c>
      <c r="DD5" s="0" t="s">
        <v>437</v>
      </c>
      <c r="DE5" s="11" t="n">
        <v>44055</v>
      </c>
      <c r="DF5" s="6" t="n">
        <v>2460.87</v>
      </c>
      <c r="DG5" s="0" t="s">
        <v>437</v>
      </c>
    </row>
    <row collapsed="false" customFormat="false" customHeight="false" hidden="false" ht="12.1" outlineLevel="0" r="6">
      <c r="A6" s="11" t="n">
        <v>43889</v>
      </c>
      <c r="B6" s="6" t="n">
        <v>4333.6</v>
      </c>
      <c r="C6" s="0" t="s">
        <v>437</v>
      </c>
      <c r="D6" s="11" t="n">
        <v>44095</v>
      </c>
      <c r="E6" s="6" t="n">
        <v>440.437253</v>
      </c>
      <c r="F6" s="0" t="s">
        <v>437</v>
      </c>
      <c r="G6" s="11" t="n">
        <v>43921</v>
      </c>
      <c r="H6" s="6" t="n">
        <v>951.37</v>
      </c>
      <c r="I6" s="0" t="s">
        <v>437</v>
      </c>
      <c r="J6" s="11" t="n">
        <v>44232</v>
      </c>
      <c r="K6" s="6" t="n">
        <v>3290.97</v>
      </c>
      <c r="L6" s="0" t="s">
        <v>437</v>
      </c>
      <c r="M6" s="11" t="n">
        <v>44047</v>
      </c>
      <c r="N6" s="6" t="n">
        <v>3616.714922</v>
      </c>
      <c r="O6" s="0" t="s">
        <v>437</v>
      </c>
      <c r="P6" s="0"/>
      <c r="Q6" s="0"/>
      <c r="R6" s="0"/>
      <c r="S6" s="11" t="n">
        <v>44518</v>
      </c>
      <c r="T6" s="6" t="n">
        <v>-40.78</v>
      </c>
      <c r="U6" s="0" t="s">
        <v>237</v>
      </c>
      <c r="V6" s="11" t="n">
        <v>44315</v>
      </c>
      <c r="W6" s="6" t="n">
        <v>-1218</v>
      </c>
      <c r="X6" s="0" t="s">
        <v>198</v>
      </c>
      <c r="Y6" s="11" t="n">
        <v>43903</v>
      </c>
      <c r="Z6" s="6" t="n">
        <v>2910.74</v>
      </c>
      <c r="AA6" s="0" t="s">
        <v>437</v>
      </c>
      <c r="AB6" s="11" t="n">
        <v>43937</v>
      </c>
      <c r="AC6" s="6" t="n">
        <v>4564.73</v>
      </c>
      <c r="AD6" s="0" t="s">
        <v>437</v>
      </c>
      <c r="AE6" s="0"/>
      <c r="AF6" s="10" t="s">
        <f>=XIRR(AF2:AF5,AE2:AE5)</f>
      </c>
      <c r="AG6" s="0"/>
      <c r="AH6" s="11" t="n">
        <v>43969</v>
      </c>
      <c r="AI6" s="6" t="n">
        <v>1414.85</v>
      </c>
      <c r="AJ6" s="0" t="s">
        <v>437</v>
      </c>
      <c r="AK6" s="11" t="n">
        <v>43901</v>
      </c>
      <c r="AL6" s="6" t="n">
        <v>2230.33</v>
      </c>
      <c r="AM6" s="0" t="s">
        <v>437</v>
      </c>
      <c r="AN6" s="11" t="n">
        <v>44118</v>
      </c>
      <c r="AO6" s="6" t="n">
        <v>2155.492595</v>
      </c>
      <c r="AP6" s="0" t="s">
        <v>437</v>
      </c>
      <c r="AQ6" s="11" t="n">
        <v>44544</v>
      </c>
      <c r="AR6" s="6" t="n">
        <v>-59.46</v>
      </c>
      <c r="AS6" s="0" t="s">
        <v>239</v>
      </c>
      <c r="AT6" s="11" t="n">
        <v>44106</v>
      </c>
      <c r="AU6" s="6" t="n">
        <v>6719.84</v>
      </c>
      <c r="AV6" s="0" t="s">
        <v>437</v>
      </c>
      <c r="AW6" s="11" t="n">
        <v>44473</v>
      </c>
      <c r="AX6" s="6" t="n">
        <v>-2001</v>
      </c>
      <c r="AY6" s="0" t="s">
        <v>230</v>
      </c>
      <c r="AZ6" s="11" t="n">
        <v>45644</v>
      </c>
      <c r="BA6" s="6" t="n">
        <v>-37.08</v>
      </c>
      <c r="BB6" s="0" t="s">
        <v>377</v>
      </c>
      <c r="BC6" s="11" t="n">
        <v>43889</v>
      </c>
      <c r="BD6" s="6" t="n">
        <v>4365.12</v>
      </c>
      <c r="BE6" s="0" t="s">
        <v>437</v>
      </c>
      <c r="BF6" s="0"/>
      <c r="BG6" s="0"/>
      <c r="BH6" s="0"/>
      <c r="BI6" s="11" t="n">
        <v>44113</v>
      </c>
      <c r="BJ6" s="6" t="n">
        <v>3602.16</v>
      </c>
      <c r="BK6" s="0" t="s">
        <v>437</v>
      </c>
      <c r="BL6" s="11" t="n">
        <v>44361</v>
      </c>
      <c r="BM6" s="6" t="n">
        <v>-45.88</v>
      </c>
      <c r="BN6" s="0" t="s">
        <v>208</v>
      </c>
      <c r="BO6" s="0"/>
      <c r="BP6" s="10" t="s">
        <f>=XIRR(BP2:BP5,BO2:BO5)</f>
      </c>
      <c r="BQ6" s="0"/>
      <c r="BR6" s="11" t="n">
        <v>44211</v>
      </c>
      <c r="BS6" s="6" t="n">
        <v>-2697.247455</v>
      </c>
      <c r="BT6" s="0" t="s">
        <v>444</v>
      </c>
      <c r="BU6" s="11" t="n">
        <v>44049</v>
      </c>
      <c r="BV6" s="6" t="n">
        <v>116.516154</v>
      </c>
      <c r="BW6" s="0" t="s">
        <v>437</v>
      </c>
      <c r="BX6" s="0"/>
      <c r="BY6" s="8" t="s">
        <f>=-SUM(BY2:BY4)</f>
      </c>
      <c r="BZ6" s="0" t="s">
        <v>445</v>
      </c>
      <c r="CA6" s="11" t="n">
        <v>44364</v>
      </c>
      <c r="CB6" s="6" t="n">
        <v>-468.5</v>
      </c>
      <c r="CC6" s="0" t="s">
        <v>209</v>
      </c>
      <c r="CD6" s="11" t="n">
        <v>44266</v>
      </c>
      <c r="CE6" s="6" t="n">
        <v>-106.62</v>
      </c>
      <c r="CF6" s="0" t="s">
        <v>193</v>
      </c>
      <c r="CG6" s="0"/>
      <c r="CH6" s="0"/>
      <c r="CI6" s="0"/>
      <c r="CJ6" s="0"/>
      <c r="CK6" s="0"/>
      <c r="CL6" s="0"/>
      <c r="CM6" s="11" t="n">
        <v>45117</v>
      </c>
      <c r="CN6" s="6" t="n">
        <v>-605.91</v>
      </c>
      <c r="CO6" s="0" t="s">
        <v>310</v>
      </c>
      <c r="CP6" s="11" t="n">
        <v>44243</v>
      </c>
      <c r="CQ6" s="6" t="n">
        <v>-2424.335244</v>
      </c>
      <c r="CR6" s="0" t="s">
        <v>444</v>
      </c>
      <c r="CS6" s="11" t="n">
        <v>43853</v>
      </c>
      <c r="CT6" s="6" t="n">
        <v>-1740.96</v>
      </c>
      <c r="CU6" s="0" t="s">
        <v>444</v>
      </c>
      <c r="CV6" s="0"/>
      <c r="CW6" s="0"/>
      <c r="CX6" s="0"/>
      <c r="CY6" s="0"/>
      <c r="CZ6" s="10" t="s">
        <f>=XIRR(CZ2:CZ5,CY2:CY5)</f>
      </c>
      <c r="DA6" s="0"/>
      <c r="DB6" s="11" t="n">
        <v>44067</v>
      </c>
      <c r="DC6" s="6" t="n">
        <v>3160.89</v>
      </c>
      <c r="DD6" s="0" t="s">
        <v>437</v>
      </c>
      <c r="DE6" s="11" t="n">
        <v>44056</v>
      </c>
      <c r="DF6" s="6" t="n">
        <v>2492.3</v>
      </c>
      <c r="DG6" s="0" t="s">
        <v>437</v>
      </c>
    </row>
    <row collapsed="false" customFormat="false" customHeight="false" hidden="false" ht="12.1" outlineLevel="0" r="7">
      <c r="A7" s="11" t="n">
        <v>43900</v>
      </c>
      <c r="B7" s="6" t="n">
        <v>1989.38</v>
      </c>
      <c r="C7" s="0" t="s">
        <v>437</v>
      </c>
      <c r="D7" s="11" t="n">
        <v>44138</v>
      </c>
      <c r="E7" s="6" t="n">
        <v>849.259446</v>
      </c>
      <c r="F7" s="0" t="s">
        <v>437</v>
      </c>
      <c r="G7" s="11" t="n">
        <v>43931</v>
      </c>
      <c r="H7" s="6" t="n">
        <v>6348.8</v>
      </c>
      <c r="I7" s="0" t="s">
        <v>437</v>
      </c>
      <c r="J7" s="11" t="n">
        <v>44372</v>
      </c>
      <c r="K7" s="6" t="n">
        <v>-783</v>
      </c>
      <c r="L7" s="0" t="s">
        <v>211</v>
      </c>
      <c r="M7" s="11" t="n">
        <v>44049</v>
      </c>
      <c r="N7" s="6" t="n">
        <v>-130.44</v>
      </c>
      <c r="O7" s="0" t="s">
        <v>169</v>
      </c>
      <c r="P7" s="0"/>
      <c r="Q7" s="0"/>
      <c r="R7" s="0"/>
      <c r="S7" s="11" t="n">
        <v>44608</v>
      </c>
      <c r="T7" s="6" t="n">
        <v>-42.65</v>
      </c>
      <c r="U7" s="0" t="s">
        <v>249</v>
      </c>
      <c r="V7" s="11" t="n">
        <v>44442</v>
      </c>
      <c r="W7" s="6" t="n">
        <v>-979</v>
      </c>
      <c r="X7" s="0" t="s">
        <v>225</v>
      </c>
      <c r="Y7" s="11" t="n">
        <v>43916</v>
      </c>
      <c r="Z7" s="6" t="n">
        <v>5554.34</v>
      </c>
      <c r="AA7" s="0" t="s">
        <v>437</v>
      </c>
      <c r="AB7" s="11" t="n">
        <v>43938</v>
      </c>
      <c r="AC7" s="6" t="n">
        <v>4636.29</v>
      </c>
      <c r="AD7" s="0" t="s">
        <v>437</v>
      </c>
      <c r="AE7" s="0"/>
      <c r="AF7" s="8" t="s">
        <f>=-SUM(AF2:AF5)</f>
      </c>
      <c r="AG7" s="0" t="s">
        <v>445</v>
      </c>
      <c r="AH7" s="11" t="n">
        <v>43969</v>
      </c>
      <c r="AI7" s="6" t="n">
        <v>2829.69</v>
      </c>
      <c r="AJ7" s="0" t="s">
        <v>437</v>
      </c>
      <c r="AK7" s="11" t="n">
        <v>43914</v>
      </c>
      <c r="AL7" s="6" t="n">
        <v>1616.17</v>
      </c>
      <c r="AM7" s="0" t="s">
        <v>437</v>
      </c>
      <c r="AN7" s="11" t="n">
        <v>44120</v>
      </c>
      <c r="AO7" s="6" t="n">
        <v>2144.297211</v>
      </c>
      <c r="AP7" s="0" t="s">
        <v>437</v>
      </c>
      <c r="AQ7" s="11" t="n">
        <v>44634</v>
      </c>
      <c r="AR7" s="6" t="n">
        <v>-99.24</v>
      </c>
      <c r="AS7" s="0" t="s">
        <v>251</v>
      </c>
      <c r="AT7" s="11" t="n">
        <v>44106</v>
      </c>
      <c r="AU7" s="6" t="n">
        <v>4511.3</v>
      </c>
      <c r="AV7" s="0" t="s">
        <v>437</v>
      </c>
      <c r="AW7" s="11" t="n">
        <v>44579</v>
      </c>
      <c r="AX7" s="6" t="n">
        <v>-2436</v>
      </c>
      <c r="AY7" s="0" t="s">
        <v>245</v>
      </c>
      <c r="AZ7" s="11" t="n">
        <v>45757</v>
      </c>
      <c r="BA7" s="6" t="n">
        <v>-32.37</v>
      </c>
      <c r="BB7" s="0" t="s">
        <v>385</v>
      </c>
      <c r="BC7" s="11" t="n">
        <v>43892</v>
      </c>
      <c r="BD7" s="6" t="n">
        <v>2650.28</v>
      </c>
      <c r="BE7" s="0" t="s">
        <v>437</v>
      </c>
      <c r="BF7" s="0"/>
      <c r="BG7" s="0"/>
      <c r="BH7" s="0"/>
      <c r="BI7" s="11" t="n">
        <v>44113</v>
      </c>
      <c r="BJ7" s="6" t="n">
        <v>3000.8</v>
      </c>
      <c r="BK7" s="0" t="s">
        <v>437</v>
      </c>
      <c r="BL7" s="11" t="n">
        <v>44454</v>
      </c>
      <c r="BM7" s="6" t="n">
        <v>-46.54</v>
      </c>
      <c r="BN7" s="0" t="s">
        <v>227</v>
      </c>
      <c r="BO7" s="0"/>
      <c r="BP7" s="8" t="s">
        <f>=-SUM(BP2:BP5)</f>
      </c>
      <c r="BQ7" s="0" t="s">
        <v>445</v>
      </c>
      <c r="BR7" s="11" t="n">
        <v>44244</v>
      </c>
      <c r="BS7" s="6" t="n">
        <v>5092.15446</v>
      </c>
      <c r="BT7" s="0" t="s">
        <v>437</v>
      </c>
      <c r="BU7" s="11" t="n">
        <v>44060</v>
      </c>
      <c r="BV7" s="6" t="n">
        <v>115.680806</v>
      </c>
      <c r="BW7" s="0" t="s">
        <v>437</v>
      </c>
      <c r="BX7" s="0"/>
      <c r="BY7" s="0"/>
      <c r="BZ7" s="0"/>
      <c r="CA7" s="11" t="n">
        <v>44364</v>
      </c>
      <c r="CB7" s="6" t="n">
        <v>-246.5</v>
      </c>
      <c r="CC7" s="0" t="s">
        <v>210</v>
      </c>
      <c r="CD7" s="11" t="n">
        <v>44343</v>
      </c>
      <c r="CE7" s="6" t="n">
        <v>-105.8</v>
      </c>
      <c r="CF7" s="0" t="s">
        <v>205</v>
      </c>
      <c r="CG7" s="0"/>
      <c r="CH7" s="0"/>
      <c r="CI7" s="0"/>
      <c r="CJ7" s="0"/>
      <c r="CK7" s="0"/>
      <c r="CL7" s="0"/>
      <c r="CM7" s="11" t="n">
        <v>45966</v>
      </c>
      <c r="CN7" s="6" t="n">
        <v>-624.8</v>
      </c>
      <c r="CO7" s="0" t="s">
        <v>411</v>
      </c>
      <c r="CP7" s="11" t="n">
        <v>44243</v>
      </c>
      <c r="CQ7" s="6" t="n">
        <v>-2424.335244</v>
      </c>
      <c r="CR7" s="0" t="s">
        <v>444</v>
      </c>
      <c r="CS7" s="11" t="n">
        <v>44042</v>
      </c>
      <c r="CT7" s="6" t="n">
        <v>566.83</v>
      </c>
      <c r="CU7" s="0" t="s">
        <v>437</v>
      </c>
      <c r="CV7" s="0"/>
      <c r="CW7" s="0"/>
      <c r="CX7" s="0"/>
      <c r="CY7" s="0"/>
      <c r="CZ7" s="8" t="s">
        <f>=-SUM(CZ2:CZ5)</f>
      </c>
      <c r="DA7" s="0" t="s">
        <v>445</v>
      </c>
      <c r="DB7" s="11" t="n">
        <v>44068</v>
      </c>
      <c r="DC7" s="6" t="n">
        <v>3133.38</v>
      </c>
      <c r="DD7" s="0" t="s">
        <v>437</v>
      </c>
      <c r="DE7" s="11" t="n">
        <v>44061</v>
      </c>
      <c r="DF7" s="6" t="n">
        <v>2839.9</v>
      </c>
      <c r="DG7" s="0" t="s">
        <v>437</v>
      </c>
    </row>
    <row collapsed="false" customFormat="false" customHeight="false" hidden="false" ht="12.1" outlineLevel="0" r="8">
      <c r="A8" s="11" t="n">
        <v>43900</v>
      </c>
      <c r="B8" s="6" t="n">
        <v>1989.48</v>
      </c>
      <c r="C8" s="0" t="s">
        <v>437</v>
      </c>
      <c r="D8" s="11" t="n">
        <v>44140</v>
      </c>
      <c r="E8" s="6" t="n">
        <v>-115.6</v>
      </c>
      <c r="F8" s="0" t="s">
        <v>182</v>
      </c>
      <c r="G8" s="11" t="n">
        <v>43936</v>
      </c>
      <c r="H8" s="6" t="n">
        <v>6363.82</v>
      </c>
      <c r="I8" s="0" t="s">
        <v>437</v>
      </c>
      <c r="J8" s="11" t="n">
        <v>44558</v>
      </c>
      <c r="K8" s="6" t="n">
        <v>-3132</v>
      </c>
      <c r="L8" s="0" t="s">
        <v>242</v>
      </c>
      <c r="M8" s="11" t="n">
        <v>44063</v>
      </c>
      <c r="N8" s="6" t="n">
        <v>3652.438904</v>
      </c>
      <c r="O8" s="0" t="s">
        <v>437</v>
      </c>
      <c r="P8" s="0"/>
      <c r="Q8" s="0"/>
      <c r="R8" s="0"/>
      <c r="S8" s="11" t="n">
        <v>44699</v>
      </c>
      <c r="T8" s="6" t="n">
        <v>-35.58</v>
      </c>
      <c r="U8" s="0" t="s">
        <v>257</v>
      </c>
      <c r="V8" s="11" t="n">
        <v>46168</v>
      </c>
      <c r="W8" s="8" t="s">
        <f>=-Портфель!J9</f>
      </c>
      <c r="X8" s="0" t="s">
        <v>443</v>
      </c>
      <c r="Y8" s="11" t="n">
        <v>43921</v>
      </c>
      <c r="Z8" s="6" t="n">
        <v>2983.29</v>
      </c>
      <c r="AA8" s="0" t="s">
        <v>437</v>
      </c>
      <c r="AB8" s="11" t="n">
        <v>44022</v>
      </c>
      <c r="AC8" s="6" t="n">
        <v>-1827</v>
      </c>
      <c r="AD8" s="0" t="s">
        <v>162</v>
      </c>
      <c r="AE8" s="0"/>
      <c r="AF8" s="0"/>
      <c r="AG8" s="0"/>
      <c r="AH8" s="11" t="n">
        <v>43993</v>
      </c>
      <c r="AI8" s="6" t="n">
        <v>-592.13</v>
      </c>
      <c r="AJ8" s="0" t="s">
        <v>153</v>
      </c>
      <c r="AK8" s="11" t="n">
        <v>43915</v>
      </c>
      <c r="AL8" s="6" t="n">
        <v>2511.1</v>
      </c>
      <c r="AM8" s="0" t="s">
        <v>437</v>
      </c>
      <c r="AN8" s="11" t="n">
        <v>44138</v>
      </c>
      <c r="AO8" s="6" t="n">
        <v>2219.838495</v>
      </c>
      <c r="AP8" s="0" t="s">
        <v>437</v>
      </c>
      <c r="AQ8" s="11" t="n">
        <v>44726</v>
      </c>
      <c r="AR8" s="6" t="n">
        <v>-49.11</v>
      </c>
      <c r="AS8" s="0" t="s">
        <v>261</v>
      </c>
      <c r="AT8" s="11" t="n">
        <v>44106</v>
      </c>
      <c r="AU8" s="6" t="n">
        <v>2254.16</v>
      </c>
      <c r="AV8" s="0" t="s">
        <v>437</v>
      </c>
      <c r="AW8" s="11" t="n">
        <v>46168</v>
      </c>
      <c r="AX8" s="8" t="s">
        <f>=-Портфель!J18</f>
      </c>
      <c r="AY8" s="0" t="s">
        <v>443</v>
      </c>
      <c r="AZ8" s="11" t="n">
        <v>45826</v>
      </c>
      <c r="BA8" s="6" t="n">
        <v>-29.6</v>
      </c>
      <c r="BB8" s="0" t="s">
        <v>394</v>
      </c>
      <c r="BC8" s="11" t="n">
        <v>43892</v>
      </c>
      <c r="BD8" s="6" t="n">
        <v>1766.86</v>
      </c>
      <c r="BE8" s="0" t="s">
        <v>437</v>
      </c>
      <c r="BF8" s="0"/>
      <c r="BG8" s="0"/>
      <c r="BH8" s="0"/>
      <c r="BI8" s="11" t="n">
        <v>44113</v>
      </c>
      <c r="BJ8" s="6" t="n">
        <v>3001.8</v>
      </c>
      <c r="BK8" s="0" t="s">
        <v>437</v>
      </c>
      <c r="BL8" s="11" t="n">
        <v>44545</v>
      </c>
      <c r="BM8" s="6" t="n">
        <v>-47.02</v>
      </c>
      <c r="BN8" s="0" t="s">
        <v>240</v>
      </c>
      <c r="BO8" s="0"/>
      <c r="BP8" s="0"/>
      <c r="BQ8" s="0"/>
      <c r="BR8" s="11" t="n">
        <v>44244</v>
      </c>
      <c r="BS8" s="6" t="n">
        <v>2547.54302</v>
      </c>
      <c r="BT8" s="0" t="s">
        <v>437</v>
      </c>
      <c r="BU8" s="11" t="n">
        <v>44070</v>
      </c>
      <c r="BV8" s="6" t="n">
        <v>110.285334</v>
      </c>
      <c r="BW8" s="0" t="s">
        <v>437</v>
      </c>
      <c r="BX8" s="0"/>
      <c r="BY8" s="0"/>
      <c r="BZ8" s="0"/>
      <c r="CA8" s="11" t="n">
        <v>44466</v>
      </c>
      <c r="CB8" s="6" t="n">
        <v>-921</v>
      </c>
      <c r="CC8" s="0" t="s">
        <v>229</v>
      </c>
      <c r="CD8" s="11" t="n">
        <v>44438</v>
      </c>
      <c r="CE8" s="6" t="n">
        <v>-106.54</v>
      </c>
      <c r="CF8" s="0" t="s">
        <v>224</v>
      </c>
      <c r="CG8" s="0"/>
      <c r="CH8" s="0"/>
      <c r="CI8" s="0"/>
      <c r="CJ8" s="0"/>
      <c r="CK8" s="0"/>
      <c r="CL8" s="0"/>
      <c r="CM8" s="11" t="n">
        <v>46168</v>
      </c>
      <c r="CN8" s="8" t="s">
        <f>=-Портфель!J32</f>
      </c>
      <c r="CO8" s="0" t="s">
        <v>443</v>
      </c>
      <c r="CP8" s="11" t="n">
        <v>45639</v>
      </c>
      <c r="CQ8" s="6" t="n">
        <v>-37.42</v>
      </c>
      <c r="CR8" s="0" t="s">
        <v>374</v>
      </c>
      <c r="CS8" s="11" t="n">
        <v>44050</v>
      </c>
      <c r="CT8" s="6" t="n">
        <v>602.76</v>
      </c>
      <c r="CU8" s="0" t="s">
        <v>437</v>
      </c>
      <c r="CV8" s="0"/>
      <c r="CW8" s="0"/>
      <c r="CX8" s="0"/>
      <c r="CY8" s="0"/>
      <c r="CZ8" s="0"/>
      <c r="DA8" s="0"/>
      <c r="DB8" s="11" t="n">
        <v>44068</v>
      </c>
      <c r="DC8" s="6" t="n">
        <v>3133.38</v>
      </c>
      <c r="DD8" s="0" t="s">
        <v>437</v>
      </c>
      <c r="DE8" s="11" t="n">
        <v>44062</v>
      </c>
      <c r="DF8" s="6" t="n">
        <v>3193.12</v>
      </c>
      <c r="DG8" s="0" t="s">
        <v>437</v>
      </c>
    </row>
    <row collapsed="false" customFormat="false" customHeight="false" hidden="false" ht="12.1" outlineLevel="0" r="9">
      <c r="A9" s="11" t="n">
        <v>43903</v>
      </c>
      <c r="B9" s="6" t="n">
        <v>3669.4</v>
      </c>
      <c r="C9" s="0" t="s">
        <v>437</v>
      </c>
      <c r="D9" s="11" t="n">
        <v>44172</v>
      </c>
      <c r="E9" s="6" t="n">
        <v>504.91972</v>
      </c>
      <c r="F9" s="0" t="s">
        <v>437</v>
      </c>
      <c r="G9" s="11" t="n">
        <v>43937</v>
      </c>
      <c r="H9" s="6" t="n">
        <v>1057.03</v>
      </c>
      <c r="I9" s="0" t="s">
        <v>437</v>
      </c>
      <c r="J9" s="11" t="n">
        <v>44750</v>
      </c>
      <c r="K9" s="6" t="n">
        <v>-1253</v>
      </c>
      <c r="L9" s="0" t="s">
        <v>262</v>
      </c>
      <c r="M9" s="11" t="n">
        <v>44067</v>
      </c>
      <c r="N9" s="6" t="n">
        <v>3677.578037</v>
      </c>
      <c r="O9" s="0" t="s">
        <v>437</v>
      </c>
      <c r="P9" s="0"/>
      <c r="Q9" s="0"/>
      <c r="R9" s="0"/>
      <c r="S9" s="11" t="n">
        <v>44790</v>
      </c>
      <c r="T9" s="6" t="n">
        <v>-34.4</v>
      </c>
      <c r="U9" s="0" t="s">
        <v>269</v>
      </c>
      <c r="V9" s="0"/>
      <c r="W9" s="10" t="s">
        <f>=XIRR(W2:W8,V2:V8)</f>
      </c>
      <c r="X9" s="0"/>
      <c r="Y9" s="11" t="n">
        <v>43941</v>
      </c>
      <c r="Z9" s="6" t="n">
        <v>3061.34</v>
      </c>
      <c r="AA9" s="0" t="s">
        <v>437</v>
      </c>
      <c r="AB9" s="11" t="n">
        <v>44092</v>
      </c>
      <c r="AC9" s="6" t="n">
        <v>4774.86</v>
      </c>
      <c r="AD9" s="0" t="s">
        <v>437</v>
      </c>
      <c r="AE9" s="0"/>
      <c r="AF9" s="0"/>
      <c r="AG9" s="0"/>
      <c r="AH9" s="11" t="n">
        <v>44376</v>
      </c>
      <c r="AI9" s="6" t="n">
        <v>-659.44</v>
      </c>
      <c r="AJ9" s="0" t="s">
        <v>212</v>
      </c>
      <c r="AK9" s="11" t="n">
        <v>43916</v>
      </c>
      <c r="AL9" s="6" t="n">
        <v>8864.32</v>
      </c>
      <c r="AM9" s="0" t="s">
        <v>437</v>
      </c>
      <c r="AN9" s="11" t="n">
        <v>44201</v>
      </c>
      <c r="AO9" s="6" t="n">
        <v>2178.594393</v>
      </c>
      <c r="AP9" s="0" t="s">
        <v>437</v>
      </c>
      <c r="AQ9" s="11" t="n">
        <v>44818</v>
      </c>
      <c r="AR9" s="6" t="n">
        <v>-51.06</v>
      </c>
      <c r="AS9" s="0" t="s">
        <v>272</v>
      </c>
      <c r="AT9" s="11" t="n">
        <v>44159</v>
      </c>
      <c r="AU9" s="6" t="n">
        <v>3316.39</v>
      </c>
      <c r="AV9" s="0" t="s">
        <v>437</v>
      </c>
      <c r="AW9" s="0"/>
      <c r="AX9" s="10" t="s">
        <f>=XIRR(AX2:AX8,AW2:AW8)</f>
      </c>
      <c r="AY9" s="0"/>
      <c r="AZ9" s="11" t="n">
        <v>45917</v>
      </c>
      <c r="BA9" s="6" t="n">
        <v>-31.15</v>
      </c>
      <c r="BB9" s="0" t="s">
        <v>408</v>
      </c>
      <c r="BC9" s="11" t="n">
        <v>43900</v>
      </c>
      <c r="BD9" s="6" t="n">
        <v>782.76</v>
      </c>
      <c r="BE9" s="0" t="s">
        <v>437</v>
      </c>
      <c r="BF9" s="0"/>
      <c r="BG9" s="0"/>
      <c r="BH9" s="0"/>
      <c r="BI9" s="11" t="n">
        <v>45856</v>
      </c>
      <c r="BJ9" s="6" t="n">
        <v>-962.7</v>
      </c>
      <c r="BK9" s="0" t="s">
        <v>400</v>
      </c>
      <c r="BL9" s="11" t="n">
        <v>44635</v>
      </c>
      <c r="BM9" s="6" t="n">
        <v>-76.03</v>
      </c>
      <c r="BN9" s="0" t="s">
        <v>252</v>
      </c>
      <c r="BO9" s="0"/>
      <c r="BP9" s="0"/>
      <c r="BQ9" s="0"/>
      <c r="BR9" s="11" t="n">
        <v>44244</v>
      </c>
      <c r="BS9" s="6" t="n">
        <v>2547.54302</v>
      </c>
      <c r="BT9" s="0" t="s">
        <v>437</v>
      </c>
      <c r="BU9" s="11" t="n">
        <v>44074</v>
      </c>
      <c r="BV9" s="6" t="n">
        <v>107.479008</v>
      </c>
      <c r="BW9" s="0" t="s">
        <v>437</v>
      </c>
      <c r="BX9" s="0"/>
      <c r="BY9" s="0"/>
      <c r="BZ9" s="0"/>
      <c r="CA9" s="11" t="n">
        <v>44574</v>
      </c>
      <c r="CB9" s="6" t="n">
        <v>-694.9</v>
      </c>
      <c r="CC9" s="0" t="s">
        <v>244</v>
      </c>
      <c r="CD9" s="11" t="n">
        <v>44524</v>
      </c>
      <c r="CE9" s="6" t="n">
        <v>-107.76</v>
      </c>
      <c r="CF9" s="0" t="s">
        <v>238</v>
      </c>
      <c r="CG9" s="0"/>
      <c r="CH9" s="0"/>
      <c r="CI9" s="0"/>
      <c r="CJ9" s="0"/>
      <c r="CK9" s="0"/>
      <c r="CL9" s="0"/>
      <c r="CM9" s="0"/>
      <c r="CN9" s="10" t="s">
        <f>=XIRR(CN2:CN8,CM2:CM8)</f>
      </c>
      <c r="CO9" s="0"/>
      <c r="CP9" s="11" t="n">
        <v>46168</v>
      </c>
      <c r="CQ9" s="8" t="s">
        <f>=-Портфель!J33</f>
      </c>
      <c r="CR9" s="0" t="s">
        <v>443</v>
      </c>
      <c r="CS9" s="11" t="n">
        <v>44061</v>
      </c>
      <c r="CT9" s="6" t="n">
        <v>611</v>
      </c>
      <c r="CU9" s="0" t="s">
        <v>437</v>
      </c>
      <c r="CV9" s="0"/>
      <c r="CW9" s="0"/>
      <c r="CX9" s="0"/>
      <c r="CY9" s="0"/>
      <c r="CZ9" s="0"/>
      <c r="DA9" s="0"/>
      <c r="DB9" s="11" t="n">
        <v>44068</v>
      </c>
      <c r="DC9" s="6" t="n">
        <v>3138.88</v>
      </c>
      <c r="DD9" s="0" t="s">
        <v>437</v>
      </c>
      <c r="DE9" s="11" t="n">
        <v>44110</v>
      </c>
      <c r="DF9" s="6" t="n">
        <v>1733.04</v>
      </c>
      <c r="DG9" s="0" t="s">
        <v>437</v>
      </c>
    </row>
    <row collapsed="false" customFormat="false" customHeight="false" hidden="false" ht="12.1" outlineLevel="0" r="10">
      <c r="A10" s="11" t="n">
        <v>43916</v>
      </c>
      <c r="B10" s="6" t="n">
        <v>8790.27</v>
      </c>
      <c r="C10" s="0" t="s">
        <v>437</v>
      </c>
      <c r="D10" s="11" t="n">
        <v>44172</v>
      </c>
      <c r="E10" s="6" t="n">
        <v>504.91972</v>
      </c>
      <c r="F10" s="0" t="s">
        <v>437</v>
      </c>
      <c r="G10" s="11" t="n">
        <v>43966</v>
      </c>
      <c r="H10" s="6" t="n">
        <v>-1449.3</v>
      </c>
      <c r="I10" s="0" t="s">
        <v>147</v>
      </c>
      <c r="J10" s="11" t="n">
        <v>44925</v>
      </c>
      <c r="K10" s="6" t="n">
        <v>-5464.2</v>
      </c>
      <c r="L10" s="0" t="s">
        <v>284</v>
      </c>
      <c r="M10" s="11" t="n">
        <v>44140</v>
      </c>
      <c r="N10" s="6" t="n">
        <v>-190.4</v>
      </c>
      <c r="O10" s="0" t="s">
        <v>180</v>
      </c>
      <c r="P10" s="0"/>
      <c r="Q10" s="0"/>
      <c r="R10" s="0"/>
      <c r="S10" s="11" t="n">
        <v>44881</v>
      </c>
      <c r="T10" s="6" t="n">
        <v>-36.79</v>
      </c>
      <c r="U10" s="0" t="s">
        <v>278</v>
      </c>
      <c r="V10" s="0"/>
      <c r="W10" s="8" t="s">
        <f>=-SUM(W2:W8)</f>
      </c>
      <c r="X10" s="0" t="s">
        <v>445</v>
      </c>
      <c r="Y10" s="11" t="n">
        <v>44021</v>
      </c>
      <c r="Z10" s="6" t="n">
        <v>-1431.6</v>
      </c>
      <c r="AA10" s="0" t="s">
        <v>160</v>
      </c>
      <c r="AB10" s="11" t="n">
        <v>44183</v>
      </c>
      <c r="AC10" s="6" t="n">
        <v>-280</v>
      </c>
      <c r="AD10" s="0" t="s">
        <v>186</v>
      </c>
      <c r="AE10" s="0"/>
      <c r="AF10" s="0"/>
      <c r="AG10" s="0"/>
      <c r="AH10" s="11" t="n">
        <v>44722</v>
      </c>
      <c r="AI10" s="6" t="n">
        <v>-923.19</v>
      </c>
      <c r="AJ10" s="0" t="s">
        <v>259</v>
      </c>
      <c r="AK10" s="11" t="n">
        <v>43937</v>
      </c>
      <c r="AL10" s="6" t="n">
        <v>586.54</v>
      </c>
      <c r="AM10" s="0" t="s">
        <v>437</v>
      </c>
      <c r="AN10" s="11" t="n">
        <v>44204</v>
      </c>
      <c r="AO10" s="6" t="n">
        <v>-242.31</v>
      </c>
      <c r="AP10" s="0" t="s">
        <v>188</v>
      </c>
      <c r="AQ10" s="11" t="n">
        <v>44909</v>
      </c>
      <c r="AR10" s="6" t="n">
        <v>-53.73</v>
      </c>
      <c r="AS10" s="0" t="s">
        <v>281</v>
      </c>
      <c r="AT10" s="11" t="n">
        <v>44392</v>
      </c>
      <c r="AU10" s="6" t="n">
        <v>-324</v>
      </c>
      <c r="AV10" s="0" t="s">
        <v>218</v>
      </c>
      <c r="AW10" s="0"/>
      <c r="AX10" s="8" t="s">
        <f>=-SUM(AX2:AX8)</f>
      </c>
      <c r="AY10" s="0" t="s">
        <v>445</v>
      </c>
      <c r="AZ10" s="11" t="n">
        <v>46009</v>
      </c>
      <c r="BA10" s="6" t="n">
        <v>-30.22</v>
      </c>
      <c r="BB10" s="0" t="s">
        <v>418</v>
      </c>
      <c r="BC10" s="11" t="n">
        <v>43902</v>
      </c>
      <c r="BD10" s="6" t="n">
        <v>345.7</v>
      </c>
      <c r="BE10" s="0" t="s">
        <v>437</v>
      </c>
      <c r="BF10" s="0"/>
      <c r="BG10" s="0"/>
      <c r="BH10" s="0"/>
      <c r="BI10" s="11" t="n">
        <v>46168</v>
      </c>
      <c r="BJ10" s="8" t="s">
        <f>=-Портфель!J22</f>
      </c>
      <c r="BK10" s="0" t="s">
        <v>443</v>
      </c>
      <c r="BL10" s="11" t="n">
        <v>44726</v>
      </c>
      <c r="BM10" s="6" t="n">
        <v>-38.13</v>
      </c>
      <c r="BN10" s="0" t="s">
        <v>260</v>
      </c>
      <c r="BO10" s="0"/>
      <c r="BP10" s="0"/>
      <c r="BQ10" s="0"/>
      <c r="BR10" s="11" t="n">
        <v>44244</v>
      </c>
      <c r="BS10" s="6" t="n">
        <v>2546.810125</v>
      </c>
      <c r="BT10" s="0" t="s">
        <v>437</v>
      </c>
      <c r="BU10" s="11" t="n">
        <v>44074</v>
      </c>
      <c r="BV10" s="6" t="n">
        <v>107.479008</v>
      </c>
      <c r="BW10" s="0" t="s">
        <v>437</v>
      </c>
      <c r="BX10" s="0"/>
      <c r="BY10" s="0"/>
      <c r="BZ10" s="0"/>
      <c r="CA10" s="11" t="n">
        <v>45453</v>
      </c>
      <c r="CB10" s="6" t="n">
        <v>-718.6</v>
      </c>
      <c r="CC10" s="0" t="s">
        <v>346</v>
      </c>
      <c r="CD10" s="11" t="n">
        <v>44630</v>
      </c>
      <c r="CE10" s="6" t="n">
        <v>-167.16</v>
      </c>
      <c r="CF10" s="0" t="s">
        <v>250</v>
      </c>
      <c r="CG10" s="0"/>
      <c r="CH10" s="0"/>
      <c r="CI10" s="0"/>
      <c r="CJ10" s="0"/>
      <c r="CK10" s="0"/>
      <c r="CL10" s="0"/>
      <c r="CM10" s="0"/>
      <c r="CN10" s="8" t="s">
        <f>=-SUM(CN2:CN8)</f>
      </c>
      <c r="CO10" s="0" t="s">
        <v>445</v>
      </c>
      <c r="CP10" s="0"/>
      <c r="CQ10" s="10" t="s">
        <f>=XIRR(CQ2:CQ9,CP2:CP9)</f>
      </c>
      <c r="CR10" s="0"/>
      <c r="CS10" s="11" t="n">
        <v>44854</v>
      </c>
      <c r="CT10" s="6" t="n">
        <v>-63.6</v>
      </c>
      <c r="CU10" s="0" t="s">
        <v>274</v>
      </c>
      <c r="CV10" s="0"/>
      <c r="CW10" s="0"/>
      <c r="CX10" s="0"/>
      <c r="CY10" s="0"/>
      <c r="CZ10" s="0"/>
      <c r="DA10" s="0"/>
      <c r="DB10" s="11" t="n">
        <v>44097</v>
      </c>
      <c r="DC10" s="6" t="n">
        <v>3387.02</v>
      </c>
      <c r="DD10" s="0" t="s">
        <v>437</v>
      </c>
      <c r="DE10" s="11" t="n">
        <v>46168</v>
      </c>
      <c r="DF10" s="8" t="s">
        <f>=-Портфель!J39</f>
      </c>
      <c r="DG10" s="0" t="s">
        <v>443</v>
      </c>
    </row>
    <row collapsed="false" customFormat="false" customHeight="false" hidden="false" ht="12.1" outlineLevel="0" r="11">
      <c r="A11" s="11" t="n">
        <v>43938</v>
      </c>
      <c r="B11" s="6" t="n">
        <v>1732.74</v>
      </c>
      <c r="C11" s="0" t="s">
        <v>437</v>
      </c>
      <c r="D11" s="11" t="n">
        <v>44174</v>
      </c>
      <c r="E11" s="6" t="n">
        <v>507.529802</v>
      </c>
      <c r="F11" s="0" t="s">
        <v>437</v>
      </c>
      <c r="G11" s="11" t="n">
        <v>43999</v>
      </c>
      <c r="H11" s="6" t="n">
        <v>9267.95</v>
      </c>
      <c r="I11" s="0" t="s">
        <v>437</v>
      </c>
      <c r="J11" s="11" t="n">
        <v>45117</v>
      </c>
      <c r="K11" s="6" t="n">
        <v>-952.4</v>
      </c>
      <c r="L11" s="0" t="s">
        <v>309</v>
      </c>
      <c r="M11" s="11" t="n">
        <v>44186</v>
      </c>
      <c r="N11" s="6" t="n">
        <v>-27637.744035</v>
      </c>
      <c r="O11" s="0" t="s">
        <v>444</v>
      </c>
      <c r="P11" s="0"/>
      <c r="Q11" s="0"/>
      <c r="R11" s="0"/>
      <c r="S11" s="11" t="n">
        <v>44972</v>
      </c>
      <c r="T11" s="6" t="n">
        <v>-45.06</v>
      </c>
      <c r="U11" s="0" t="s">
        <v>290</v>
      </c>
      <c r="V11" s="0"/>
      <c r="W11" s="0"/>
      <c r="X11" s="0"/>
      <c r="Y11" s="11" t="n">
        <v>44050</v>
      </c>
      <c r="Z11" s="6" t="n">
        <v>3333.5</v>
      </c>
      <c r="AA11" s="0" t="s">
        <v>437</v>
      </c>
      <c r="AB11" s="11" t="n">
        <v>44211</v>
      </c>
      <c r="AC11" s="6" t="n">
        <v>-11818.91</v>
      </c>
      <c r="AD11" s="0" t="s">
        <v>444</v>
      </c>
      <c r="AE11" s="0"/>
      <c r="AF11" s="0"/>
      <c r="AG11" s="0"/>
      <c r="AH11" s="11" t="n">
        <v>44934</v>
      </c>
      <c r="AI11" s="6" t="n">
        <v>-19.18</v>
      </c>
      <c r="AJ11" s="0" t="s">
        <v>285</v>
      </c>
      <c r="AK11" s="11" t="n">
        <v>43963</v>
      </c>
      <c r="AL11" s="6" t="n">
        <v>-809</v>
      </c>
      <c r="AM11" s="0" t="s">
        <v>146</v>
      </c>
      <c r="AN11" s="11" t="n">
        <v>44209</v>
      </c>
      <c r="AO11" s="6" t="n">
        <v>2140.354766</v>
      </c>
      <c r="AP11" s="0" t="s">
        <v>437</v>
      </c>
      <c r="AQ11" s="11" t="n">
        <v>44999</v>
      </c>
      <c r="AR11" s="6" t="n">
        <v>-64.14</v>
      </c>
      <c r="AS11" s="0" t="s">
        <v>293</v>
      </c>
      <c r="AT11" s="11" t="n">
        <v>45126</v>
      </c>
      <c r="AU11" s="6" t="n">
        <v>-428</v>
      </c>
      <c r="AV11" s="0" t="s">
        <v>311</v>
      </c>
      <c r="AW11" s="0"/>
      <c r="AX11" s="0"/>
      <c r="AY11" s="0"/>
      <c r="AZ11" s="11" t="n">
        <v>46121</v>
      </c>
      <c r="BA11" s="6" t="n">
        <v>-31.32</v>
      </c>
      <c r="BB11" s="0" t="s">
        <v>427</v>
      </c>
      <c r="BC11" s="11" t="n">
        <v>43909</v>
      </c>
      <c r="BD11" s="6" t="n">
        <v>294.18</v>
      </c>
      <c r="BE11" s="0" t="s">
        <v>437</v>
      </c>
      <c r="BF11" s="0"/>
      <c r="BG11" s="0"/>
      <c r="BH11" s="0"/>
      <c r="BI11" s="0"/>
      <c r="BJ11" s="10" t="s">
        <f>=XIRR(BJ2:BJ10,BI2:BI10)</f>
      </c>
      <c r="BK11" s="0"/>
      <c r="BL11" s="11" t="n">
        <v>44818</v>
      </c>
      <c r="BM11" s="6" t="n">
        <v>-39.64</v>
      </c>
      <c r="BN11" s="0" t="s">
        <v>271</v>
      </c>
      <c r="BO11" s="0"/>
      <c r="BP11" s="0"/>
      <c r="BQ11" s="0"/>
      <c r="BR11" s="11" t="n">
        <v>44322</v>
      </c>
      <c r="BS11" s="6" t="n">
        <v>-131.01</v>
      </c>
      <c r="BT11" s="0" t="s">
        <v>200</v>
      </c>
      <c r="BU11" s="11" t="n">
        <v>44085</v>
      </c>
      <c r="BV11" s="6" t="n">
        <v>97.430346</v>
      </c>
      <c r="BW11" s="0" t="s">
        <v>437</v>
      </c>
      <c r="BX11" s="0"/>
      <c r="BY11" s="0"/>
      <c r="BZ11" s="0"/>
      <c r="CA11" s="11" t="n">
        <v>45582</v>
      </c>
      <c r="CB11" s="6" t="n">
        <v>-651.2</v>
      </c>
      <c r="CC11" s="0" t="s">
        <v>368</v>
      </c>
      <c r="CD11" s="11" t="n">
        <v>44707</v>
      </c>
      <c r="CE11" s="6" t="n">
        <v>-81.07</v>
      </c>
      <c r="CF11" s="0" t="s">
        <v>258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8" t="s">
        <f>=-SUM(CQ2:CQ9)</f>
      </c>
      <c r="CR11" s="0" t="s">
        <v>445</v>
      </c>
      <c r="CS11" s="11" t="n">
        <v>46168</v>
      </c>
      <c r="CT11" s="8" t="s">
        <f>=-Портфель!J34</f>
      </c>
      <c r="CU11" s="0" t="s">
        <v>443</v>
      </c>
      <c r="CV11" s="0"/>
      <c r="CW11" s="0"/>
      <c r="CX11" s="0"/>
      <c r="CY11" s="0"/>
      <c r="CZ11" s="0"/>
      <c r="DA11" s="0"/>
      <c r="DB11" s="11" t="n">
        <v>44131</v>
      </c>
      <c r="DC11" s="6" t="n">
        <v>2730.14</v>
      </c>
      <c r="DD11" s="0" t="s">
        <v>437</v>
      </c>
      <c r="DE11" s="0"/>
      <c r="DF11" s="10" t="s">
        <f>=XIRR(DF2:DF10,DE2:DE10)</f>
      </c>
      <c r="DG11" s="0"/>
    </row>
    <row collapsed="false" customFormat="false" customHeight="false" hidden="false" ht="12.1" outlineLevel="0" r="12">
      <c r="A12" s="11" t="n">
        <v>44004</v>
      </c>
      <c r="B12" s="6" t="n">
        <v>3805.88</v>
      </c>
      <c r="C12" s="0" t="s">
        <v>437</v>
      </c>
      <c r="D12" s="11" t="n">
        <v>44174</v>
      </c>
      <c r="E12" s="6" t="n">
        <v>507.529802</v>
      </c>
      <c r="F12" s="0" t="s">
        <v>437</v>
      </c>
      <c r="G12" s="11" t="n">
        <v>44330</v>
      </c>
      <c r="H12" s="6" t="n">
        <v>-2384.5</v>
      </c>
      <c r="I12" s="0" t="s">
        <v>203</v>
      </c>
      <c r="J12" s="11" t="n">
        <v>45287</v>
      </c>
      <c r="K12" s="6" t="n">
        <v>-6494.6</v>
      </c>
      <c r="L12" s="0" t="s">
        <v>329</v>
      </c>
      <c r="M12" s="11" t="n">
        <v>44186</v>
      </c>
      <c r="N12" s="6" t="n">
        <v>27700.795365</v>
      </c>
      <c r="O12" s="0" t="s">
        <v>437</v>
      </c>
      <c r="P12" s="0"/>
      <c r="Q12" s="0"/>
      <c r="R12" s="0"/>
      <c r="S12" s="11" t="n">
        <v>45063</v>
      </c>
      <c r="T12" s="6" t="n">
        <v>-48.79</v>
      </c>
      <c r="U12" s="0" t="s">
        <v>299</v>
      </c>
      <c r="V12" s="0"/>
      <c r="W12" s="0"/>
      <c r="X12" s="0"/>
      <c r="Y12" s="11" t="n">
        <v>44064</v>
      </c>
      <c r="Z12" s="6" t="n">
        <v>3410.04</v>
      </c>
      <c r="AA12" s="0" t="s">
        <v>437</v>
      </c>
      <c r="AB12" s="11" t="n">
        <v>44382</v>
      </c>
      <c r="AC12" s="6" t="n">
        <v>-927</v>
      </c>
      <c r="AD12" s="0" t="s">
        <v>214</v>
      </c>
      <c r="AE12" s="0"/>
      <c r="AF12" s="0"/>
      <c r="AG12" s="0"/>
      <c r="AH12" s="11" t="n">
        <v>45104</v>
      </c>
      <c r="AI12" s="6" t="n">
        <v>-819.51</v>
      </c>
      <c r="AJ12" s="0" t="s">
        <v>305</v>
      </c>
      <c r="AK12" s="11" t="n">
        <v>44116</v>
      </c>
      <c r="AL12" s="6" t="n">
        <v>-539</v>
      </c>
      <c r="AM12" s="0" t="s">
        <v>178</v>
      </c>
      <c r="AN12" s="11" t="n">
        <v>44294</v>
      </c>
      <c r="AO12" s="6" t="n">
        <v>-290.87</v>
      </c>
      <c r="AP12" s="0" t="s">
        <v>196</v>
      </c>
      <c r="AQ12" s="11" t="n">
        <v>45091</v>
      </c>
      <c r="AR12" s="6" t="n">
        <v>-71.09</v>
      </c>
      <c r="AS12" s="0" t="s">
        <v>303</v>
      </c>
      <c r="AT12" s="11" t="n">
        <v>45490</v>
      </c>
      <c r="AU12" s="6" t="n">
        <v>-543</v>
      </c>
      <c r="AV12" s="0" t="s">
        <v>357</v>
      </c>
      <c r="AW12" s="0"/>
      <c r="AX12" s="0"/>
      <c r="AY12" s="0"/>
      <c r="AZ12" s="11" t="n">
        <v>46168</v>
      </c>
      <c r="BA12" s="8" t="s">
        <f>=-Портфель!J19</f>
      </c>
      <c r="BB12" s="0" t="s">
        <v>443</v>
      </c>
      <c r="BC12" s="11" t="n">
        <v>43914</v>
      </c>
      <c r="BD12" s="6" t="n">
        <v>326.64</v>
      </c>
      <c r="BE12" s="0" t="s">
        <v>437</v>
      </c>
      <c r="BF12" s="0"/>
      <c r="BG12" s="0"/>
      <c r="BH12" s="0"/>
      <c r="BI12" s="0"/>
      <c r="BJ12" s="8" t="s">
        <f>=-SUM(BJ2:BJ10)</f>
      </c>
      <c r="BK12" s="0" t="s">
        <v>445</v>
      </c>
      <c r="BL12" s="11" t="n">
        <v>44909</v>
      </c>
      <c r="BM12" s="6" t="n">
        <v>-41.72</v>
      </c>
      <c r="BN12" s="0" t="s">
        <v>280</v>
      </c>
      <c r="BO12" s="0"/>
      <c r="BP12" s="0"/>
      <c r="BQ12" s="0"/>
      <c r="BR12" s="11" t="n">
        <v>44406</v>
      </c>
      <c r="BS12" s="6" t="n">
        <v>-128.82</v>
      </c>
      <c r="BT12" s="0" t="s">
        <v>220</v>
      </c>
      <c r="BU12" s="11" t="n">
        <v>44085</v>
      </c>
      <c r="BV12" s="6" t="n">
        <v>97.430346</v>
      </c>
      <c r="BW12" s="0" t="s">
        <v>437</v>
      </c>
      <c r="BX12" s="0"/>
      <c r="BY12" s="0"/>
      <c r="BZ12" s="0"/>
      <c r="CA12" s="11" t="n">
        <v>46168</v>
      </c>
      <c r="CB12" s="8" t="s">
        <f>=-Портфель!J28</f>
      </c>
      <c r="CC12" s="0" t="s">
        <v>443</v>
      </c>
      <c r="CD12" s="11" t="n">
        <v>44798</v>
      </c>
      <c r="CE12" s="6" t="n">
        <v>-86.4</v>
      </c>
      <c r="CF12" s="0" t="s">
        <v>270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10" t="s">
        <f>=XIRR(CT2:CT11,CS2:CS11)</f>
      </c>
      <c r="CU12" s="0"/>
      <c r="CV12" s="0"/>
      <c r="CW12" s="0"/>
      <c r="CX12" s="0"/>
      <c r="CY12" s="0"/>
      <c r="CZ12" s="0"/>
      <c r="DA12" s="0"/>
      <c r="DB12" s="11" t="n">
        <v>46168</v>
      </c>
      <c r="DC12" s="8" t="s">
        <f>=-Портфель!J37</f>
      </c>
      <c r="DD12" s="0" t="s">
        <v>443</v>
      </c>
      <c r="DE12" s="0"/>
      <c r="DF12" s="8" t="s">
        <f>=-SUM(DF2:DF10)</f>
      </c>
      <c r="DG12" s="0" t="s">
        <v>445</v>
      </c>
    </row>
    <row collapsed="false" customFormat="false" customHeight="false" hidden="false" ht="12.1" outlineLevel="0" r="13">
      <c r="A13" s="11" t="n">
        <v>44109</v>
      </c>
      <c r="B13" s="6" t="n">
        <v>-3579</v>
      </c>
      <c r="C13" s="0" t="s">
        <v>175</v>
      </c>
      <c r="D13" s="11" t="n">
        <v>44174</v>
      </c>
      <c r="E13" s="6" t="n">
        <v>507.529802</v>
      </c>
      <c r="F13" s="0" t="s">
        <v>437</v>
      </c>
      <c r="G13" s="11" t="n">
        <v>45093</v>
      </c>
      <c r="H13" s="6" t="n">
        <v>-1221.6</v>
      </c>
      <c r="I13" s="0" t="s">
        <v>304</v>
      </c>
      <c r="J13" s="11" t="n">
        <v>45481</v>
      </c>
      <c r="K13" s="6" t="n">
        <v>-1526.1</v>
      </c>
      <c r="L13" s="0" t="s">
        <v>352</v>
      </c>
      <c r="M13" s="11" t="n">
        <v>44209</v>
      </c>
      <c r="N13" s="6" t="n">
        <v>-8790.901931</v>
      </c>
      <c r="O13" s="0" t="s">
        <v>444</v>
      </c>
      <c r="P13" s="0"/>
      <c r="Q13" s="0"/>
      <c r="R13" s="0"/>
      <c r="S13" s="11" t="n">
        <v>45154</v>
      </c>
      <c r="T13" s="6" t="n">
        <v>-59.43</v>
      </c>
      <c r="U13" s="0" t="s">
        <v>315</v>
      </c>
      <c r="V13" s="0"/>
      <c r="W13" s="0"/>
      <c r="X13" s="0"/>
      <c r="Y13" s="11" t="n">
        <v>44082</v>
      </c>
      <c r="Z13" s="6" t="n">
        <v>3328.99</v>
      </c>
      <c r="AA13" s="0" t="s">
        <v>437</v>
      </c>
      <c r="AB13" s="11" t="n">
        <v>44551</v>
      </c>
      <c r="AC13" s="6" t="n">
        <v>-1479</v>
      </c>
      <c r="AD13" s="0" t="s">
        <v>241</v>
      </c>
      <c r="AE13" s="0"/>
      <c r="AF13" s="0"/>
      <c r="AG13" s="0"/>
      <c r="AH13" s="11" t="n">
        <v>45475</v>
      </c>
      <c r="AI13" s="6" t="n">
        <v>-967.27</v>
      </c>
      <c r="AJ13" s="0" t="s">
        <v>351</v>
      </c>
      <c r="AK13" s="11" t="n">
        <v>44327</v>
      </c>
      <c r="AL13" s="6" t="n">
        <v>-1052</v>
      </c>
      <c r="AM13" s="0" t="s">
        <v>202</v>
      </c>
      <c r="AN13" s="11" t="n">
        <v>44385</v>
      </c>
      <c r="AO13" s="6" t="n">
        <v>-276.98</v>
      </c>
      <c r="AP13" s="0" t="s">
        <v>216</v>
      </c>
      <c r="AQ13" s="11" t="n">
        <v>45183</v>
      </c>
      <c r="AR13" s="6" t="n">
        <v>-81.58</v>
      </c>
      <c r="AS13" s="0" t="s">
        <v>318</v>
      </c>
      <c r="AT13" s="11" t="n">
        <v>46168</v>
      </c>
      <c r="AU13" s="8" t="s">
        <f>=-Портфель!J17</f>
      </c>
      <c r="AV13" s="0" t="s">
        <v>443</v>
      </c>
      <c r="AW13" s="0"/>
      <c r="AX13" s="0"/>
      <c r="AY13" s="0"/>
      <c r="AZ13" s="0"/>
      <c r="BA13" s="10" t="s">
        <f>=XIRR(BA2:BA12,AZ2:AZ12)</f>
      </c>
      <c r="BB13" s="0"/>
      <c r="BC13" s="11" t="n">
        <v>43921</v>
      </c>
      <c r="BD13" s="6" t="n">
        <v>322.19</v>
      </c>
      <c r="BE13" s="0" t="s">
        <v>437</v>
      </c>
      <c r="BF13" s="0"/>
      <c r="BG13" s="0"/>
      <c r="BH13" s="0"/>
      <c r="BI13" s="0"/>
      <c r="BJ13" s="0"/>
      <c r="BK13" s="0"/>
      <c r="BL13" s="11" t="n">
        <v>44999</v>
      </c>
      <c r="BM13" s="6" t="n">
        <v>-50.56</v>
      </c>
      <c r="BN13" s="0" t="s">
        <v>292</v>
      </c>
      <c r="BO13" s="0"/>
      <c r="BP13" s="0"/>
      <c r="BQ13" s="0"/>
      <c r="BR13" s="11" t="n">
        <v>44504</v>
      </c>
      <c r="BS13" s="6" t="n">
        <v>-125.1</v>
      </c>
      <c r="BT13" s="0" t="s">
        <v>235</v>
      </c>
      <c r="BU13" s="11" t="n">
        <v>44085</v>
      </c>
      <c r="BV13" s="6" t="n">
        <v>97.430346</v>
      </c>
      <c r="BW13" s="0" t="s">
        <v>437</v>
      </c>
      <c r="BX13" s="0"/>
      <c r="BY13" s="0"/>
      <c r="BZ13" s="0"/>
      <c r="CA13" s="0"/>
      <c r="CB13" s="10" t="s">
        <f>=XIRR(CB2:CB12,CA2:CA12)</f>
      </c>
      <c r="CC13" s="0"/>
      <c r="CD13" s="11" t="n">
        <v>44888</v>
      </c>
      <c r="CE13" s="6" t="n">
        <v>-87.35</v>
      </c>
      <c r="CF13" s="0" t="s">
        <v>279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8" t="s">
        <f>=-SUM(CT2:CT11)</f>
      </c>
      <c r="CU13" s="0" t="s">
        <v>445</v>
      </c>
      <c r="CV13" s="0"/>
      <c r="CW13" s="0"/>
      <c r="CX13" s="0"/>
      <c r="CY13" s="0"/>
      <c r="CZ13" s="0"/>
      <c r="DA13" s="0"/>
      <c r="DB13" s="0"/>
      <c r="DC13" s="10" t="s">
        <f>=XIRR(DC2:DC12,DB2:DB12)</f>
      </c>
      <c r="DD13" s="0"/>
    </row>
    <row collapsed="false" customFormat="false" customHeight="false" hidden="false" ht="12.1" outlineLevel="0" r="14">
      <c r="A14" s="11" t="n">
        <v>44328</v>
      </c>
      <c r="B14" s="6" t="n">
        <v>-3579</v>
      </c>
      <c r="C14" s="0" t="s">
        <v>175</v>
      </c>
      <c r="D14" s="11" t="n">
        <v>44201</v>
      </c>
      <c r="E14" s="6" t="n">
        <v>453.596798</v>
      </c>
      <c r="F14" s="0" t="s">
        <v>437</v>
      </c>
      <c r="G14" s="11" t="n">
        <v>45457</v>
      </c>
      <c r="H14" s="6" t="n">
        <v>-4377.5</v>
      </c>
      <c r="I14" s="0" t="s">
        <v>348</v>
      </c>
      <c r="J14" s="11" t="n">
        <v>45579</v>
      </c>
      <c r="K14" s="6" t="n">
        <v>-4068.4</v>
      </c>
      <c r="L14" s="0" t="s">
        <v>367</v>
      </c>
      <c r="M14" s="11" t="n">
        <v>44209</v>
      </c>
      <c r="N14" s="6" t="n">
        <v>-4395.079634</v>
      </c>
      <c r="O14" s="0" t="s">
        <v>444</v>
      </c>
      <c r="P14" s="0"/>
      <c r="Q14" s="0"/>
      <c r="R14" s="0"/>
      <c r="S14" s="11" t="n">
        <v>45245</v>
      </c>
      <c r="T14" s="6" t="n">
        <v>-61.14</v>
      </c>
      <c r="U14" s="0" t="s">
        <v>323</v>
      </c>
      <c r="V14" s="0"/>
      <c r="W14" s="0"/>
      <c r="X14" s="0"/>
      <c r="Y14" s="11" t="n">
        <v>44116</v>
      </c>
      <c r="Z14" s="6" t="n">
        <v>-854.3</v>
      </c>
      <c r="AA14" s="0" t="s">
        <v>179</v>
      </c>
      <c r="AB14" s="11" t="n">
        <v>44916</v>
      </c>
      <c r="AC14" s="6" t="n">
        <v>-2336</v>
      </c>
      <c r="AD14" s="0" t="s">
        <v>282</v>
      </c>
      <c r="AE14" s="0"/>
      <c r="AF14" s="0"/>
      <c r="AG14" s="0"/>
      <c r="AH14" s="11" t="n">
        <v>45841</v>
      </c>
      <c r="AI14" s="6" t="n">
        <v>-1128.62</v>
      </c>
      <c r="AJ14" s="0" t="s">
        <v>395</v>
      </c>
      <c r="AK14" s="11" t="n">
        <v>45114</v>
      </c>
      <c r="AL14" s="6" t="n">
        <v>-2104</v>
      </c>
      <c r="AM14" s="0" t="s">
        <v>308</v>
      </c>
      <c r="AN14" s="11" t="n">
        <v>44477</v>
      </c>
      <c r="AO14" s="6" t="n">
        <v>-270.35</v>
      </c>
      <c r="AP14" s="0" t="s">
        <v>231</v>
      </c>
      <c r="AQ14" s="11" t="n">
        <v>45274</v>
      </c>
      <c r="AR14" s="6" t="n">
        <v>-76.41</v>
      </c>
      <c r="AS14" s="0" t="s">
        <v>326</v>
      </c>
      <c r="AT14" s="0"/>
      <c r="AU14" s="10" t="s">
        <f>=XIRR(AU2:AU13,AT2:AT13)</f>
      </c>
      <c r="AV14" s="0"/>
      <c r="AW14" s="0"/>
      <c r="AX14" s="0"/>
      <c r="AY14" s="0"/>
      <c r="AZ14" s="0"/>
      <c r="BA14" s="8" t="s">
        <f>=-SUM(BA2:BA12)</f>
      </c>
      <c r="BB14" s="0" t="s">
        <v>445</v>
      </c>
      <c r="BC14" s="11" t="n">
        <v>43927</v>
      </c>
      <c r="BD14" s="6" t="n">
        <v>4671.8</v>
      </c>
      <c r="BE14" s="0" t="s">
        <v>437</v>
      </c>
      <c r="BF14" s="0"/>
      <c r="BG14" s="0"/>
      <c r="BH14" s="0"/>
      <c r="BI14" s="0"/>
      <c r="BJ14" s="0"/>
      <c r="BK14" s="0"/>
      <c r="BL14" s="11" t="n">
        <v>45091</v>
      </c>
      <c r="BM14" s="6" t="n">
        <v>-56.04</v>
      </c>
      <c r="BN14" s="0" t="s">
        <v>302</v>
      </c>
      <c r="BO14" s="0"/>
      <c r="BP14" s="0"/>
      <c r="BQ14" s="0"/>
      <c r="BR14" s="11" t="n">
        <v>44588</v>
      </c>
      <c r="BS14" s="6" t="n">
        <v>-142.1</v>
      </c>
      <c r="BT14" s="0" t="s">
        <v>246</v>
      </c>
      <c r="BU14" s="11" t="n">
        <v>44085</v>
      </c>
      <c r="BV14" s="6" t="n">
        <v>97.430346</v>
      </c>
      <c r="BW14" s="0" t="s">
        <v>437</v>
      </c>
      <c r="BX14" s="0"/>
      <c r="BY14" s="0"/>
      <c r="BZ14" s="0"/>
      <c r="CA14" s="0"/>
      <c r="CB14" s="8" t="s">
        <f>=-SUM(CB2:CB12)</f>
      </c>
      <c r="CC14" s="0" t="s">
        <v>445</v>
      </c>
      <c r="CD14" s="11" t="n">
        <v>44994</v>
      </c>
      <c r="CE14" s="6" t="n">
        <v>-108.66</v>
      </c>
      <c r="CF14" s="0" t="s">
        <v>291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8" t="s">
        <f>=-SUM(DC2:DC12)</f>
      </c>
      <c r="DD14" s="0" t="s">
        <v>445</v>
      </c>
    </row>
    <row collapsed="false" customFormat="false" customHeight="false" hidden="false" ht="12.1" outlineLevel="0" r="15">
      <c r="A15" s="11" t="n">
        <v>45057</v>
      </c>
      <c r="B15" s="6" t="n">
        <v>-4785</v>
      </c>
      <c r="C15" s="0" t="s">
        <v>297</v>
      </c>
      <c r="D15" s="11" t="n">
        <v>44201</v>
      </c>
      <c r="E15" s="6" t="n">
        <v>453.596798</v>
      </c>
      <c r="F15" s="0" t="s">
        <v>437</v>
      </c>
      <c r="G15" s="11" t="n">
        <v>45848</v>
      </c>
      <c r="H15" s="6" t="n">
        <v>-6587.9</v>
      </c>
      <c r="I15" s="0" t="s">
        <v>397</v>
      </c>
      <c r="J15" s="11" t="n">
        <v>45846</v>
      </c>
      <c r="K15" s="6" t="n">
        <v>-2130.9</v>
      </c>
      <c r="L15" s="0" t="s">
        <v>396</v>
      </c>
      <c r="M15" s="11" t="n">
        <v>44231</v>
      </c>
      <c r="N15" s="6" t="n">
        <v>-119.45</v>
      </c>
      <c r="O15" s="0" t="s">
        <v>190</v>
      </c>
      <c r="P15" s="0"/>
      <c r="Q15" s="0"/>
      <c r="R15" s="0"/>
      <c r="S15" s="11" t="n">
        <v>45336</v>
      </c>
      <c r="T15" s="6" t="n">
        <v>-61.11</v>
      </c>
      <c r="U15" s="0" t="s">
        <v>334</v>
      </c>
      <c r="V15" s="0"/>
      <c r="W15" s="0"/>
      <c r="X15" s="0"/>
      <c r="Y15" s="11" t="n">
        <v>44385</v>
      </c>
      <c r="Z15" s="6" t="n">
        <v>-2537.1</v>
      </c>
      <c r="AA15" s="0" t="s">
        <v>215</v>
      </c>
      <c r="AB15" s="11" t="n">
        <v>44916</v>
      </c>
      <c r="AC15" s="6" t="n">
        <v>-1114</v>
      </c>
      <c r="AD15" s="0" t="s">
        <v>283</v>
      </c>
      <c r="AE15" s="0"/>
      <c r="AF15" s="0"/>
      <c r="AG15" s="0"/>
      <c r="AH15" s="11" t="n">
        <v>46168</v>
      </c>
      <c r="AI15" s="8" t="s">
        <f>=-Портфель!J13</f>
      </c>
      <c r="AJ15" s="0" t="s">
        <v>443</v>
      </c>
      <c r="AK15" s="11" t="n">
        <v>45414</v>
      </c>
      <c r="AL15" s="6" t="n">
        <v>-2697</v>
      </c>
      <c r="AM15" s="0" t="s">
        <v>340</v>
      </c>
      <c r="AN15" s="11" t="n">
        <v>44568</v>
      </c>
      <c r="AO15" s="6" t="n">
        <v>-277.85</v>
      </c>
      <c r="AP15" s="0" t="s">
        <v>243</v>
      </c>
      <c r="AQ15" s="11" t="n">
        <v>45365</v>
      </c>
      <c r="AR15" s="6" t="n">
        <v>-77.81</v>
      </c>
      <c r="AS15" s="0" t="s">
        <v>337</v>
      </c>
      <c r="AT15" s="0"/>
      <c r="AU15" s="8" t="s">
        <f>=-SUM(AU2:AU13)</f>
      </c>
      <c r="AV15" s="0" t="s">
        <v>445</v>
      </c>
      <c r="AW15" s="0"/>
      <c r="AX15" s="0"/>
      <c r="AY15" s="0"/>
      <c r="AZ15" s="0"/>
      <c r="BA15" s="0"/>
      <c r="BB15" s="0"/>
      <c r="BC15" s="11" t="n">
        <v>43928</v>
      </c>
      <c r="BD15" s="6" t="n">
        <v>350</v>
      </c>
      <c r="BE15" s="0" t="s">
        <v>437</v>
      </c>
      <c r="BF15" s="0"/>
      <c r="BG15" s="0"/>
      <c r="BH15" s="0"/>
      <c r="BI15" s="0"/>
      <c r="BJ15" s="0"/>
      <c r="BK15" s="0"/>
      <c r="BL15" s="11" t="n">
        <v>45183</v>
      </c>
      <c r="BM15" s="6" t="n">
        <v>-64.31</v>
      </c>
      <c r="BN15" s="0" t="s">
        <v>317</v>
      </c>
      <c r="BO15" s="0"/>
      <c r="BP15" s="0"/>
      <c r="BQ15" s="0"/>
      <c r="BR15" s="11" t="n">
        <v>44693</v>
      </c>
      <c r="BS15" s="6" t="n">
        <v>-123.91</v>
      </c>
      <c r="BT15" s="0" t="s">
        <v>256</v>
      </c>
      <c r="BU15" s="11" t="n">
        <v>44092</v>
      </c>
      <c r="BV15" s="6" t="n">
        <v>102.263976</v>
      </c>
      <c r="BW15" s="0" t="s">
        <v>437</v>
      </c>
      <c r="BX15" s="0"/>
      <c r="BY15" s="0"/>
      <c r="BZ15" s="0"/>
      <c r="CA15" s="0"/>
      <c r="CB15" s="0"/>
      <c r="CC15" s="0"/>
      <c r="CD15" s="11" t="n">
        <v>45082</v>
      </c>
      <c r="CE15" s="6" t="n">
        <v>-116.46</v>
      </c>
      <c r="CF15" s="0" t="s">
        <v>301</v>
      </c>
    </row>
    <row collapsed="false" customFormat="false" customHeight="false" hidden="false" ht="12.1" outlineLevel="0" r="16">
      <c r="A16" s="11" t="n">
        <v>45484</v>
      </c>
      <c r="B16" s="6" t="n">
        <v>-6374</v>
      </c>
      <c r="C16" s="0" t="s">
        <v>355</v>
      </c>
      <c r="D16" s="11" t="n">
        <v>44201</v>
      </c>
      <c r="E16" s="6" t="n">
        <v>905.716082</v>
      </c>
      <c r="F16" s="0" t="s">
        <v>437</v>
      </c>
      <c r="G16" s="11" t="n">
        <v>46168</v>
      </c>
      <c r="H16" s="8" t="s">
        <f>=-Портфель!J4</f>
      </c>
      <c r="I16" s="0" t="s">
        <v>443</v>
      </c>
      <c r="J16" s="11" t="n">
        <v>45943</v>
      </c>
      <c r="K16" s="6" t="n">
        <v>-1355</v>
      </c>
      <c r="L16" s="0" t="s">
        <v>410</v>
      </c>
      <c r="M16" s="11" t="n">
        <v>44322</v>
      </c>
      <c r="N16" s="6" t="n">
        <v>-117.53</v>
      </c>
      <c r="O16" s="0" t="s">
        <v>199</v>
      </c>
      <c r="P16" s="0"/>
      <c r="Q16" s="0"/>
      <c r="R16" s="0"/>
      <c r="S16" s="11" t="n">
        <v>45427</v>
      </c>
      <c r="T16" s="6" t="n">
        <v>-61.21</v>
      </c>
      <c r="U16" s="0" t="s">
        <v>344</v>
      </c>
      <c r="V16" s="0"/>
      <c r="W16" s="0"/>
      <c r="X16" s="0"/>
      <c r="Y16" s="11" t="n">
        <v>44481</v>
      </c>
      <c r="Z16" s="6" t="n">
        <v>-1009.5</v>
      </c>
      <c r="AA16" s="0" t="s">
        <v>232</v>
      </c>
      <c r="AB16" s="11" t="n">
        <v>45082</v>
      </c>
      <c r="AC16" s="6" t="n">
        <v>-1905</v>
      </c>
      <c r="AD16" s="0" t="s">
        <v>300</v>
      </c>
      <c r="AE16" s="0"/>
      <c r="AF16" s="0"/>
      <c r="AG16" s="0"/>
      <c r="AH16" s="0"/>
      <c r="AI16" s="10" t="s">
        <f>=XIRR(AI2:AI15,AH2:AH15)</f>
      </c>
      <c r="AJ16" s="0"/>
      <c r="AK16" s="11" t="n">
        <v>45776</v>
      </c>
      <c r="AL16" s="6" t="n">
        <v>-2104</v>
      </c>
      <c r="AM16" s="0" t="s">
        <v>308</v>
      </c>
      <c r="AN16" s="11" t="n">
        <v>44664</v>
      </c>
      <c r="AO16" s="6" t="n">
        <v>-159.25</v>
      </c>
      <c r="AP16" s="0" t="s">
        <v>253</v>
      </c>
      <c r="AQ16" s="11" t="n">
        <v>45457</v>
      </c>
      <c r="AR16" s="6" t="n">
        <v>-74.98</v>
      </c>
      <c r="AS16" s="0" t="s">
        <v>350</v>
      </c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43931</v>
      </c>
      <c r="BD16" s="6" t="n">
        <v>365.32</v>
      </c>
      <c r="BE16" s="0" t="s">
        <v>437</v>
      </c>
      <c r="BF16" s="0"/>
      <c r="BG16" s="0"/>
      <c r="BH16" s="0"/>
      <c r="BI16" s="0"/>
      <c r="BJ16" s="0"/>
      <c r="BK16" s="0"/>
      <c r="BL16" s="11" t="n">
        <v>45274</v>
      </c>
      <c r="BM16" s="6" t="n">
        <v>-60.23</v>
      </c>
      <c r="BN16" s="0" t="s">
        <v>325</v>
      </c>
      <c r="BO16" s="0"/>
      <c r="BP16" s="0"/>
      <c r="BQ16" s="0"/>
      <c r="BR16" s="11" t="n">
        <v>44770</v>
      </c>
      <c r="BS16" s="6" t="n">
        <v>-108.4</v>
      </c>
      <c r="BT16" s="0" t="s">
        <v>266</v>
      </c>
      <c r="BU16" s="11" t="n">
        <v>44092</v>
      </c>
      <c r="BV16" s="6" t="n">
        <v>102.263976</v>
      </c>
      <c r="BW16" s="0" t="s">
        <v>437</v>
      </c>
      <c r="BX16" s="0"/>
      <c r="BY16" s="0"/>
      <c r="BZ16" s="0"/>
      <c r="CA16" s="0"/>
      <c r="CB16" s="0"/>
      <c r="CC16" s="0"/>
      <c r="CD16" s="11" t="n">
        <v>45169</v>
      </c>
      <c r="CE16" s="6" t="n">
        <v>-138.14</v>
      </c>
      <c r="CF16" s="0" t="s">
        <v>316</v>
      </c>
    </row>
    <row collapsed="false" customFormat="false" customHeight="false" hidden="false" ht="12.1" outlineLevel="0" r="17">
      <c r="A17" s="11" t="n">
        <v>45856</v>
      </c>
      <c r="B17" s="6" t="n">
        <v>-6668.8</v>
      </c>
      <c r="C17" s="0" t="s">
        <v>401</v>
      </c>
      <c r="D17" s="11" t="n">
        <v>44222</v>
      </c>
      <c r="E17" s="6" t="n">
        <v>985.116804</v>
      </c>
      <c r="F17" s="0" t="s">
        <v>437</v>
      </c>
      <c r="G17" s="0"/>
      <c r="H17" s="10" t="s">
        <f>=XIRR(H2:H16,G2:G16)</f>
      </c>
      <c r="I17" s="0"/>
      <c r="J17" s="11" t="n">
        <v>46168</v>
      </c>
      <c r="K17" s="8" t="s">
        <f>=-Портфель!J5</f>
      </c>
      <c r="L17" s="0" t="s">
        <v>443</v>
      </c>
      <c r="M17" s="11" t="n">
        <v>44413</v>
      </c>
      <c r="N17" s="6" t="n">
        <v>-114.27</v>
      </c>
      <c r="O17" s="0" t="s">
        <v>222</v>
      </c>
      <c r="P17" s="0"/>
      <c r="Q17" s="0"/>
      <c r="R17" s="0"/>
      <c r="S17" s="11" t="n">
        <v>45519</v>
      </c>
      <c r="T17" s="6" t="n">
        <v>-60.3</v>
      </c>
      <c r="U17" s="0" t="s">
        <v>361</v>
      </c>
      <c r="V17" s="0"/>
      <c r="W17" s="0"/>
      <c r="X17" s="0"/>
      <c r="Y17" s="11" t="n">
        <v>44754</v>
      </c>
      <c r="Z17" s="6" t="n">
        <v>-3239.5</v>
      </c>
      <c r="AA17" s="0" t="s">
        <v>265</v>
      </c>
      <c r="AB17" s="11" t="n">
        <v>45277</v>
      </c>
      <c r="AC17" s="6" t="n">
        <v>-1944</v>
      </c>
      <c r="AD17" s="0" t="s">
        <v>327</v>
      </c>
      <c r="AE17" s="0"/>
      <c r="AF17" s="0"/>
      <c r="AG17" s="0"/>
      <c r="AH17" s="0"/>
      <c r="AI17" s="8" t="s">
        <f>=-SUM(AI2:AI15)</f>
      </c>
      <c r="AJ17" s="0" t="s">
        <v>445</v>
      </c>
      <c r="AK17" s="11" t="n">
        <v>46168</v>
      </c>
      <c r="AL17" s="8" t="s">
        <f>=-Портфель!J14</f>
      </c>
      <c r="AM17" s="0" t="s">
        <v>443</v>
      </c>
      <c r="AN17" s="11" t="n">
        <v>44750</v>
      </c>
      <c r="AO17" s="6" t="n">
        <v>-126.54</v>
      </c>
      <c r="AP17" s="0" t="s">
        <v>263</v>
      </c>
      <c r="AQ17" s="11" t="n">
        <v>45548</v>
      </c>
      <c r="AR17" s="6" t="n">
        <v>-77.44</v>
      </c>
      <c r="AS17" s="0" t="s">
        <v>363</v>
      </c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44109</v>
      </c>
      <c r="BD17" s="6" t="n">
        <v>-431.01</v>
      </c>
      <c r="BE17" s="0" t="s">
        <v>174</v>
      </c>
      <c r="BF17" s="0"/>
      <c r="BG17" s="0"/>
      <c r="BH17" s="0"/>
      <c r="BI17" s="0"/>
      <c r="BJ17" s="0"/>
      <c r="BK17" s="0"/>
      <c r="BL17" s="11" t="n">
        <v>45365</v>
      </c>
      <c r="BM17" s="6" t="n">
        <v>-63.17</v>
      </c>
      <c r="BN17" s="0" t="s">
        <v>338</v>
      </c>
      <c r="BO17" s="0"/>
      <c r="BP17" s="0"/>
      <c r="BQ17" s="0"/>
      <c r="BR17" s="11" t="n">
        <v>44868</v>
      </c>
      <c r="BS17" s="6" t="n">
        <v>-110.91</v>
      </c>
      <c r="BT17" s="0" t="s">
        <v>276</v>
      </c>
      <c r="BU17" s="11" t="n">
        <v>44092</v>
      </c>
      <c r="BV17" s="6" t="n">
        <v>102.263976</v>
      </c>
      <c r="BW17" s="0" t="s">
        <v>437</v>
      </c>
      <c r="BX17" s="0"/>
      <c r="BY17" s="0"/>
      <c r="BZ17" s="0"/>
      <c r="CA17" s="0"/>
      <c r="CB17" s="0"/>
      <c r="CC17" s="0"/>
      <c r="CD17" s="11" t="n">
        <v>45260</v>
      </c>
      <c r="CE17" s="6" t="n">
        <v>-127.99</v>
      </c>
      <c r="CF17" s="0" t="s">
        <v>324</v>
      </c>
    </row>
    <row collapsed="false" customFormat="false" customHeight="false" hidden="false" ht="12.1" outlineLevel="0" r="18">
      <c r="A18" s="11" t="n">
        <v>46168</v>
      </c>
      <c r="B18" s="8" t="s">
        <f>=-Портфель!J2</f>
      </c>
      <c r="C18" s="0" t="s">
        <v>443</v>
      </c>
      <c r="D18" s="11" t="n">
        <v>44222</v>
      </c>
      <c r="E18" s="6" t="n">
        <v>985.116804</v>
      </c>
      <c r="F18" s="0" t="s">
        <v>437</v>
      </c>
      <c r="G18" s="0"/>
      <c r="H18" s="8" t="s">
        <f>=-SUM(H2:H16)</f>
      </c>
      <c r="I18" s="0" t="s">
        <v>445</v>
      </c>
      <c r="J18" s="0"/>
      <c r="K18" s="10" t="s">
        <f>=XIRR(K2:K17,J2:J17)</f>
      </c>
      <c r="L18" s="0"/>
      <c r="M18" s="11" t="n">
        <v>44507</v>
      </c>
      <c r="N18" s="6" t="n">
        <v>-112.06</v>
      </c>
      <c r="O18" s="0" t="s">
        <v>236</v>
      </c>
      <c r="P18" s="0"/>
      <c r="Q18" s="0"/>
      <c r="R18" s="0"/>
      <c r="S18" s="11" t="n">
        <v>45617</v>
      </c>
      <c r="T18" s="6" t="n">
        <v>-75.16</v>
      </c>
      <c r="U18" s="0" t="s">
        <v>371</v>
      </c>
      <c r="V18" s="0"/>
      <c r="W18" s="0"/>
      <c r="X18" s="0"/>
      <c r="Y18" s="11" t="n">
        <v>45106</v>
      </c>
      <c r="Z18" s="6" t="n">
        <v>-3281.9</v>
      </c>
      <c r="AA18" s="0" t="s">
        <v>306</v>
      </c>
      <c r="AB18" s="11" t="n">
        <v>45419</v>
      </c>
      <c r="AC18" s="6" t="n">
        <v>-2166</v>
      </c>
      <c r="AD18" s="0" t="s">
        <v>342</v>
      </c>
      <c r="AE18" s="0"/>
      <c r="AF18" s="0"/>
      <c r="AG18" s="0"/>
      <c r="AH18" s="0"/>
      <c r="AI18" s="0"/>
      <c r="AJ18" s="0"/>
      <c r="AK18" s="0"/>
      <c r="AL18" s="10" t="s">
        <f>=XIRR(AL2:AL17,AK2:AK17)</f>
      </c>
      <c r="AM18" s="0"/>
      <c r="AN18" s="11" t="n">
        <v>44840</v>
      </c>
      <c r="AO18" s="6" t="n">
        <v>-119.05</v>
      </c>
      <c r="AP18" s="0" t="s">
        <v>273</v>
      </c>
      <c r="AQ18" s="11" t="n">
        <v>45639</v>
      </c>
      <c r="AR18" s="6" t="n">
        <v>-88.36</v>
      </c>
      <c r="AS18" s="0" t="s">
        <v>373</v>
      </c>
      <c r="AT18" s="0"/>
      <c r="AU18" s="0"/>
      <c r="AV18" s="0"/>
      <c r="AW18" s="0"/>
      <c r="AX18" s="0"/>
      <c r="AY18" s="0"/>
      <c r="AZ18" s="0"/>
      <c r="BA18" s="0"/>
      <c r="BB18" s="0"/>
      <c r="BC18" s="11" t="n">
        <v>44123</v>
      </c>
      <c r="BD18" s="6" t="n">
        <v>3192.42</v>
      </c>
      <c r="BE18" s="0" t="s">
        <v>437</v>
      </c>
      <c r="BF18" s="0"/>
      <c r="BG18" s="0"/>
      <c r="BH18" s="0"/>
      <c r="BI18" s="0"/>
      <c r="BJ18" s="0"/>
      <c r="BK18" s="0"/>
      <c r="BL18" s="11" t="n">
        <v>45457</v>
      </c>
      <c r="BM18" s="6" t="n">
        <v>-60.86</v>
      </c>
      <c r="BN18" s="0" t="s">
        <v>349</v>
      </c>
      <c r="BO18" s="0"/>
      <c r="BP18" s="0"/>
      <c r="BQ18" s="0"/>
      <c r="BR18" s="11" t="n">
        <v>44952</v>
      </c>
      <c r="BS18" s="6" t="n">
        <v>-126.88</v>
      </c>
      <c r="BT18" s="0" t="s">
        <v>287</v>
      </c>
      <c r="BU18" s="11" t="n">
        <v>44092</v>
      </c>
      <c r="BV18" s="6" t="n">
        <v>102.263976</v>
      </c>
      <c r="BW18" s="0" t="s">
        <v>437</v>
      </c>
      <c r="BX18" s="0"/>
      <c r="BY18" s="0"/>
      <c r="BZ18" s="0"/>
      <c r="CA18" s="0"/>
      <c r="CB18" s="0"/>
      <c r="CC18" s="0"/>
      <c r="CD18" s="11" t="n">
        <v>45358</v>
      </c>
      <c r="CE18" s="6" t="n">
        <v>-130.09</v>
      </c>
      <c r="CF18" s="0" t="s">
        <v>335</v>
      </c>
    </row>
    <row collapsed="false" customFormat="false" customHeight="false" hidden="false" ht="12.1" outlineLevel="0" r="19">
      <c r="A19" s="0"/>
      <c r="B19" s="10" t="s">
        <f>=XIRR(B2:B18,A2:A18)</f>
      </c>
      <c r="C19" s="0"/>
      <c r="D19" s="11" t="n">
        <v>44222</v>
      </c>
      <c r="E19" s="6" t="n">
        <v>985.116804</v>
      </c>
      <c r="F19" s="0" t="s">
        <v>437</v>
      </c>
      <c r="G19" s="0"/>
      <c r="H19" s="0"/>
      <c r="I19" s="0"/>
      <c r="J19" s="0"/>
      <c r="K19" s="8" t="s">
        <f>=-SUM(K2:K17)</f>
      </c>
      <c r="L19" s="0" t="s">
        <v>445</v>
      </c>
      <c r="M19" s="11" t="n">
        <v>44599</v>
      </c>
      <c r="N19" s="6" t="n">
        <v>-125.1</v>
      </c>
      <c r="O19" s="0" t="s">
        <v>247</v>
      </c>
      <c r="P19" s="0"/>
      <c r="Q19" s="0"/>
      <c r="R19" s="0"/>
      <c r="S19" s="11" t="n">
        <v>45708</v>
      </c>
      <c r="T19" s="6" t="n">
        <v>-67.82</v>
      </c>
      <c r="U19" s="0" t="s">
        <v>381</v>
      </c>
      <c r="V19" s="0"/>
      <c r="W19" s="0"/>
      <c r="X19" s="0"/>
      <c r="Y19" s="11" t="n">
        <v>45489</v>
      </c>
      <c r="Z19" s="6" t="n">
        <v>-3349</v>
      </c>
      <c r="AA19" s="0" t="s">
        <v>356</v>
      </c>
      <c r="AB19" s="11" t="n">
        <v>45643</v>
      </c>
      <c r="AC19" s="6" t="n">
        <v>-2236</v>
      </c>
      <c r="AD19" s="0" t="s">
        <v>376</v>
      </c>
      <c r="AE19" s="0"/>
      <c r="AF19" s="0"/>
      <c r="AG19" s="0"/>
      <c r="AH19" s="0"/>
      <c r="AI19" s="0"/>
      <c r="AJ19" s="0"/>
      <c r="AK19" s="0"/>
      <c r="AL19" s="8" t="s">
        <f>=-SUM(AL2:AL17)</f>
      </c>
      <c r="AM19" s="0" t="s">
        <v>445</v>
      </c>
      <c r="AN19" s="11" t="n">
        <v>44935</v>
      </c>
      <c r="AO19" s="6" t="n">
        <v>-140.96</v>
      </c>
      <c r="AP19" s="0" t="s">
        <v>286</v>
      </c>
      <c r="AQ19" s="11" t="n">
        <v>45730</v>
      </c>
      <c r="AR19" s="6" t="n">
        <v>-73.63</v>
      </c>
      <c r="AS19" s="0" t="s">
        <v>383</v>
      </c>
      <c r="AT19" s="0"/>
      <c r="AU19" s="0"/>
      <c r="AV19" s="0"/>
      <c r="AW19" s="0"/>
      <c r="AX19" s="0"/>
      <c r="AY19" s="0"/>
      <c r="AZ19" s="0"/>
      <c r="BA19" s="0"/>
      <c r="BB19" s="0"/>
      <c r="BC19" s="11" t="n">
        <v>44189</v>
      </c>
      <c r="BD19" s="6" t="n">
        <v>-27973.7</v>
      </c>
      <c r="BE19" s="0" t="s">
        <v>444</v>
      </c>
      <c r="BF19" s="0"/>
      <c r="BG19" s="0"/>
      <c r="BH19" s="0"/>
      <c r="BI19" s="0"/>
      <c r="BJ19" s="0"/>
      <c r="BK19" s="0"/>
      <c r="BL19" s="11" t="n">
        <v>45548</v>
      </c>
      <c r="BM19" s="6" t="n">
        <v>-62.87</v>
      </c>
      <c r="BN19" s="0" t="s">
        <v>364</v>
      </c>
      <c r="BO19" s="0"/>
      <c r="BP19" s="0"/>
      <c r="BQ19" s="0"/>
      <c r="BR19" s="11" t="n">
        <v>45057</v>
      </c>
      <c r="BS19" s="6" t="n">
        <v>-141.11</v>
      </c>
      <c r="BT19" s="0" t="s">
        <v>298</v>
      </c>
      <c r="BU19" s="11" t="n">
        <v>44092</v>
      </c>
      <c r="BV19" s="6" t="n">
        <v>102.263976</v>
      </c>
      <c r="BW19" s="0" t="s">
        <v>437</v>
      </c>
      <c r="BX19" s="0"/>
      <c r="BY19" s="0"/>
      <c r="BZ19" s="0"/>
      <c r="CA19" s="0"/>
      <c r="CB19" s="0"/>
      <c r="CC19" s="0"/>
      <c r="CD19" s="11" t="n">
        <v>45449</v>
      </c>
      <c r="CE19" s="6" t="n">
        <v>-127.79</v>
      </c>
      <c r="CF19" s="0" t="s">
        <v>345</v>
      </c>
    </row>
    <row collapsed="false" customFormat="false" customHeight="false" hidden="false" ht="12.1" outlineLevel="0" r="20">
      <c r="A20" s="0"/>
      <c r="B20" s="8" t="s">
        <f>=-SUM(B2:B18)</f>
      </c>
      <c r="C20" s="0" t="s">
        <v>445</v>
      </c>
      <c r="D20" s="11" t="n">
        <v>44222</v>
      </c>
      <c r="E20" s="6" t="n">
        <v>1476.926637</v>
      </c>
      <c r="F20" s="0" t="s">
        <v>437</v>
      </c>
      <c r="G20" s="0"/>
      <c r="H20" s="0"/>
      <c r="I20" s="0"/>
      <c r="J20" s="0"/>
      <c r="K20" s="0"/>
      <c r="L20" s="0"/>
      <c r="M20" s="11" t="n">
        <v>44688</v>
      </c>
      <c r="N20" s="6" t="n">
        <v>-110.85</v>
      </c>
      <c r="O20" s="0" t="s">
        <v>255</v>
      </c>
      <c r="P20" s="0"/>
      <c r="Q20" s="0"/>
      <c r="R20" s="0"/>
      <c r="S20" s="11" t="n">
        <v>45792</v>
      </c>
      <c r="T20" s="6" t="n">
        <v>-60.17</v>
      </c>
      <c r="U20" s="0" t="s">
        <v>389</v>
      </c>
      <c r="V20" s="0"/>
      <c r="W20" s="0"/>
      <c r="X20" s="0"/>
      <c r="Y20" s="11" t="n">
        <v>45845</v>
      </c>
      <c r="Z20" s="6" t="n">
        <v>-3349</v>
      </c>
      <c r="AA20" s="0" t="s">
        <v>356</v>
      </c>
      <c r="AB20" s="11" t="n">
        <v>45811</v>
      </c>
      <c r="AC20" s="6" t="n">
        <v>-2353</v>
      </c>
      <c r="AD20" s="0" t="s">
        <v>391</v>
      </c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45022</v>
      </c>
      <c r="AO20" s="6" t="n">
        <v>-159.31</v>
      </c>
      <c r="AP20" s="0" t="s">
        <v>294</v>
      </c>
      <c r="AQ20" s="11" t="n">
        <v>45821</v>
      </c>
      <c r="AR20" s="6" t="n">
        <v>-67.15</v>
      </c>
      <c r="AS20" s="0" t="s">
        <v>392</v>
      </c>
      <c r="AT20" s="0"/>
      <c r="AU20" s="0"/>
      <c r="AV20" s="0"/>
      <c r="AW20" s="0"/>
      <c r="AX20" s="0"/>
      <c r="AY20" s="0"/>
      <c r="AZ20" s="0"/>
      <c r="BA20" s="0"/>
      <c r="BB20" s="0"/>
      <c r="BC20" s="11" t="n">
        <v>44189</v>
      </c>
      <c r="BD20" s="6" t="n">
        <v>28025.8</v>
      </c>
      <c r="BE20" s="0" t="s">
        <v>437</v>
      </c>
      <c r="BF20" s="0"/>
      <c r="BG20" s="0"/>
      <c r="BH20" s="0"/>
      <c r="BI20" s="0"/>
      <c r="BJ20" s="0"/>
      <c r="BK20" s="0"/>
      <c r="BL20" s="11" t="n">
        <v>45639</v>
      </c>
      <c r="BM20" s="6" t="n">
        <v>-71.73</v>
      </c>
      <c r="BN20" s="0" t="s">
        <v>375</v>
      </c>
      <c r="BO20" s="0"/>
      <c r="BP20" s="0"/>
      <c r="BQ20" s="0"/>
      <c r="BR20" s="11" t="n">
        <v>45134</v>
      </c>
      <c r="BS20" s="6" t="n">
        <v>-165.69</v>
      </c>
      <c r="BT20" s="0" t="s">
        <v>312</v>
      </c>
      <c r="BU20" s="11" t="n">
        <v>44092</v>
      </c>
      <c r="BV20" s="6" t="n">
        <v>102.263976</v>
      </c>
      <c r="BW20" s="0" t="s">
        <v>437</v>
      </c>
      <c r="BX20" s="0"/>
      <c r="BY20" s="0"/>
      <c r="BZ20" s="0"/>
      <c r="CA20" s="0"/>
      <c r="CB20" s="0"/>
      <c r="CC20" s="0"/>
      <c r="CD20" s="11" t="n">
        <v>45534</v>
      </c>
      <c r="CE20" s="6" t="n">
        <v>-131.69</v>
      </c>
      <c r="CF20" s="0" t="s">
        <v>362</v>
      </c>
    </row>
    <row collapsed="false" customFormat="false" customHeight="false" hidden="false" ht="12.1" outlineLevel="0" r="21">
      <c r="A21" s="0"/>
      <c r="B21" s="0"/>
      <c r="C21" s="0"/>
      <c r="D21" s="11" t="n">
        <v>44222</v>
      </c>
      <c r="E21" s="6" t="n">
        <v>1476.926637</v>
      </c>
      <c r="F21" s="0" t="s">
        <v>437</v>
      </c>
      <c r="G21" s="0"/>
      <c r="H21" s="0"/>
      <c r="I21" s="0"/>
      <c r="J21" s="0"/>
      <c r="K21" s="0"/>
      <c r="L21" s="0"/>
      <c r="M21" s="11" t="n">
        <v>44778</v>
      </c>
      <c r="N21" s="6" t="n">
        <v>-99.12</v>
      </c>
      <c r="O21" s="0" t="s">
        <v>267</v>
      </c>
      <c r="P21" s="0"/>
      <c r="Q21" s="0"/>
      <c r="R21" s="0"/>
      <c r="S21" s="11" t="n">
        <v>45890</v>
      </c>
      <c r="T21" s="6" t="n">
        <v>-60.08</v>
      </c>
      <c r="U21" s="0" t="s">
        <v>404</v>
      </c>
      <c r="V21" s="0"/>
      <c r="W21" s="0"/>
      <c r="X21" s="0"/>
      <c r="Y21" s="11" t="n">
        <v>46168</v>
      </c>
      <c r="Z21" s="8" t="s">
        <f>=-Портфель!J10</f>
      </c>
      <c r="AA21" s="0" t="s">
        <v>443</v>
      </c>
      <c r="AB21" s="11" t="n">
        <v>46034</v>
      </c>
      <c r="AC21" s="6" t="n">
        <v>-1727</v>
      </c>
      <c r="AD21" s="0" t="s">
        <v>419</v>
      </c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45114</v>
      </c>
      <c r="AO21" s="6" t="n">
        <v>-185.51</v>
      </c>
      <c r="AP21" s="0" t="s">
        <v>307</v>
      </c>
      <c r="AQ21" s="11" t="n">
        <v>45915</v>
      </c>
      <c r="AR21" s="6" t="n">
        <v>-71.72</v>
      </c>
      <c r="AS21" s="0" t="s">
        <v>407</v>
      </c>
      <c r="AT21" s="0"/>
      <c r="AU21" s="0"/>
      <c r="AV21" s="0"/>
      <c r="AW21" s="0"/>
      <c r="AX21" s="0"/>
      <c r="AY21" s="0"/>
      <c r="AZ21" s="0"/>
      <c r="BA21" s="0"/>
      <c r="BB21" s="0"/>
      <c r="BC21" s="11" t="n">
        <v>44392</v>
      </c>
      <c r="BD21" s="6" t="n">
        <v>-901</v>
      </c>
      <c r="BE21" s="0" t="s">
        <v>217</v>
      </c>
      <c r="BF21" s="0"/>
      <c r="BG21" s="0"/>
      <c r="BH21" s="0"/>
      <c r="BI21" s="0"/>
      <c r="BJ21" s="0"/>
      <c r="BK21" s="0"/>
      <c r="BL21" s="11" t="n">
        <v>45730</v>
      </c>
      <c r="BM21" s="6" t="n">
        <v>-61.5</v>
      </c>
      <c r="BN21" s="0" t="s">
        <v>384</v>
      </c>
      <c r="BO21" s="0"/>
      <c r="BP21" s="0"/>
      <c r="BQ21" s="0"/>
      <c r="BR21" s="11" t="n">
        <v>45239</v>
      </c>
      <c r="BS21" s="6" t="n">
        <v>-169.64</v>
      </c>
      <c r="BT21" s="0" t="s">
        <v>322</v>
      </c>
      <c r="BU21" s="11" t="n">
        <v>44092</v>
      </c>
      <c r="BV21" s="6" t="n">
        <v>102.263976</v>
      </c>
      <c r="BW21" s="0" t="s">
        <v>437</v>
      </c>
      <c r="BX21" s="0"/>
      <c r="BY21" s="0"/>
      <c r="BZ21" s="0"/>
      <c r="CA21" s="0"/>
      <c r="CB21" s="0"/>
      <c r="CC21" s="0"/>
      <c r="CD21" s="11" t="n">
        <v>45625</v>
      </c>
      <c r="CE21" s="6" t="n">
        <v>-157.79</v>
      </c>
      <c r="CF21" s="0" t="s">
        <v>372</v>
      </c>
    </row>
    <row collapsed="false" customFormat="false" customHeight="false" hidden="false" ht="12.1" outlineLevel="0" r="22">
      <c r="A22" s="0"/>
      <c r="B22" s="0"/>
      <c r="C22" s="0"/>
      <c r="D22" s="11" t="n">
        <v>44222</v>
      </c>
      <c r="E22" s="6" t="n">
        <v>1476.926637</v>
      </c>
      <c r="F22" s="0" t="s">
        <v>437</v>
      </c>
      <c r="G22" s="0"/>
      <c r="H22" s="0"/>
      <c r="I22" s="0"/>
      <c r="J22" s="0"/>
      <c r="K22" s="0"/>
      <c r="L22" s="0"/>
      <c r="M22" s="11" t="n">
        <v>44869</v>
      </c>
      <c r="N22" s="6" t="n">
        <v>-102.15</v>
      </c>
      <c r="O22" s="0" t="s">
        <v>277</v>
      </c>
      <c r="P22" s="0"/>
      <c r="Q22" s="0"/>
      <c r="R22" s="0"/>
      <c r="S22" s="11" t="n">
        <v>45981</v>
      </c>
      <c r="T22" s="6" t="n">
        <v>-66.37</v>
      </c>
      <c r="U22" s="0" t="s">
        <v>414</v>
      </c>
      <c r="V22" s="0"/>
      <c r="W22" s="0"/>
      <c r="X22" s="0"/>
      <c r="Y22" s="0"/>
      <c r="Z22" s="10" t="s">
        <f>=XIRR(Z2:Z21,Y2:Y21)</f>
      </c>
      <c r="AA22" s="0"/>
      <c r="AB22" s="11" t="n">
        <v>46146</v>
      </c>
      <c r="AC22" s="6" t="n">
        <v>-1209</v>
      </c>
      <c r="AD22" s="0" t="s">
        <v>429</v>
      </c>
      <c r="AE22" s="0"/>
      <c r="AF22" s="0"/>
      <c r="AG22" s="0"/>
      <c r="AH22" s="0"/>
      <c r="AI22" s="0"/>
      <c r="AJ22" s="0"/>
      <c r="AK22" s="0"/>
      <c r="AL22" s="0"/>
      <c r="AM22" s="0"/>
      <c r="AN22" s="11" t="n">
        <v>45205</v>
      </c>
      <c r="AO22" s="6" t="n">
        <v>-199.75</v>
      </c>
      <c r="AP22" s="0" t="s">
        <v>319</v>
      </c>
      <c r="AQ22" s="11" t="n">
        <v>46006</v>
      </c>
      <c r="AR22" s="6" t="n">
        <v>-67.77</v>
      </c>
      <c r="AS22" s="0" t="s">
        <v>417</v>
      </c>
      <c r="AT22" s="0"/>
      <c r="AU22" s="0"/>
      <c r="AV22" s="0"/>
      <c r="AW22" s="0"/>
      <c r="AX22" s="0"/>
      <c r="AY22" s="0"/>
      <c r="AZ22" s="0"/>
      <c r="BA22" s="0"/>
      <c r="BB22" s="0"/>
      <c r="BC22" s="11" t="n">
        <v>45849</v>
      </c>
      <c r="BD22" s="6" t="n">
        <v>-3293.84</v>
      </c>
      <c r="BE22" s="0" t="s">
        <v>399</v>
      </c>
      <c r="BF22" s="0"/>
      <c r="BG22" s="0"/>
      <c r="BH22" s="0"/>
      <c r="BI22" s="0"/>
      <c r="BJ22" s="0"/>
      <c r="BK22" s="0"/>
      <c r="BL22" s="11" t="n">
        <v>45821</v>
      </c>
      <c r="BM22" s="6" t="n">
        <v>-56.09</v>
      </c>
      <c r="BN22" s="0" t="s">
        <v>393</v>
      </c>
      <c r="BO22" s="0"/>
      <c r="BP22" s="0"/>
      <c r="BQ22" s="0"/>
      <c r="BR22" s="11" t="n">
        <v>45316</v>
      </c>
      <c r="BS22" s="6" t="n">
        <v>-166.85</v>
      </c>
      <c r="BT22" s="0" t="s">
        <v>331</v>
      </c>
      <c r="BU22" s="11" t="n">
        <v>44092</v>
      </c>
      <c r="BV22" s="6" t="n">
        <v>102.263976</v>
      </c>
      <c r="BW22" s="0" t="s">
        <v>437</v>
      </c>
      <c r="BX22" s="0"/>
      <c r="BY22" s="0"/>
      <c r="BZ22" s="0"/>
      <c r="CA22" s="0"/>
      <c r="CB22" s="0"/>
      <c r="CC22" s="0"/>
      <c r="CD22" s="11" t="n">
        <v>45723</v>
      </c>
      <c r="CE22" s="6" t="n">
        <v>-128.98</v>
      </c>
      <c r="CF22" s="0" t="s">
        <v>382</v>
      </c>
    </row>
    <row collapsed="false" customFormat="false" customHeight="false" hidden="false" ht="12.1" outlineLevel="0" r="23">
      <c r="A23" s="0"/>
      <c r="B23" s="0"/>
      <c r="C23" s="0"/>
      <c r="D23" s="11" t="n">
        <v>44229</v>
      </c>
      <c r="E23" s="6" t="n">
        <v>494.559715</v>
      </c>
      <c r="F23" s="0" t="s">
        <v>437</v>
      </c>
      <c r="G23" s="0"/>
      <c r="H23" s="0"/>
      <c r="I23" s="0"/>
      <c r="J23" s="0"/>
      <c r="K23" s="0"/>
      <c r="L23" s="0"/>
      <c r="M23" s="11" t="n">
        <v>44963</v>
      </c>
      <c r="N23" s="6" t="n">
        <v>-115.78</v>
      </c>
      <c r="O23" s="0" t="s">
        <v>288</v>
      </c>
      <c r="P23" s="0"/>
      <c r="Q23" s="0"/>
      <c r="R23" s="0"/>
      <c r="S23" s="11" t="n">
        <v>46072</v>
      </c>
      <c r="T23" s="6" t="n">
        <v>-62.44</v>
      </c>
      <c r="U23" s="0" t="s">
        <v>423</v>
      </c>
      <c r="V23" s="0"/>
      <c r="W23" s="0"/>
      <c r="X23" s="0"/>
      <c r="Y23" s="0"/>
      <c r="Z23" s="8" t="s">
        <f>=-SUM(Z2:Z21)</f>
      </c>
      <c r="AA23" s="0" t="s">
        <v>445</v>
      </c>
      <c r="AB23" s="11" t="n">
        <v>46168</v>
      </c>
      <c r="AC23" s="8" t="s">
        <f>=-Портфель!J11</f>
      </c>
      <c r="AD23" s="0" t="s">
        <v>443</v>
      </c>
      <c r="AE23" s="0"/>
      <c r="AF23" s="0"/>
      <c r="AG23" s="0"/>
      <c r="AH23" s="0"/>
      <c r="AI23" s="0"/>
      <c r="AJ23" s="0"/>
      <c r="AK23" s="0"/>
      <c r="AL23" s="0"/>
      <c r="AM23" s="0"/>
      <c r="AN23" s="11" t="n">
        <v>45300</v>
      </c>
      <c r="AO23" s="6" t="n">
        <v>-179.74</v>
      </c>
      <c r="AP23" s="0" t="s">
        <v>330</v>
      </c>
      <c r="AQ23" s="11" t="n">
        <v>46094</v>
      </c>
      <c r="AR23" s="6" t="n">
        <v>-67.21</v>
      </c>
      <c r="AS23" s="0" t="s">
        <v>425</v>
      </c>
      <c r="AT23" s="0"/>
      <c r="AU23" s="0"/>
      <c r="AV23" s="0"/>
      <c r="AW23" s="0"/>
      <c r="AX23" s="0"/>
      <c r="AY23" s="0"/>
      <c r="AZ23" s="0"/>
      <c r="BA23" s="0"/>
      <c r="BB23" s="0"/>
      <c r="BC23" s="11" t="n">
        <v>46168</v>
      </c>
      <c r="BD23" s="8" t="s">
        <f>=-Портфель!J20</f>
      </c>
      <c r="BE23" s="0" t="s">
        <v>443</v>
      </c>
      <c r="BF23" s="0"/>
      <c r="BG23" s="0"/>
      <c r="BH23" s="0"/>
      <c r="BI23" s="0"/>
      <c r="BJ23" s="0"/>
      <c r="BK23" s="0"/>
      <c r="BL23" s="11" t="n">
        <v>45915</v>
      </c>
      <c r="BM23" s="6" t="n">
        <v>-59.91</v>
      </c>
      <c r="BN23" s="0" t="s">
        <v>406</v>
      </c>
      <c r="BO23" s="0"/>
      <c r="BP23" s="0"/>
      <c r="BQ23" s="0"/>
      <c r="BR23" s="11" t="n">
        <v>45499</v>
      </c>
      <c r="BS23" s="6" t="n">
        <v>-161.42</v>
      </c>
      <c r="BT23" s="0" t="s">
        <v>358</v>
      </c>
      <c r="BU23" s="11" t="n">
        <v>44092</v>
      </c>
      <c r="BV23" s="6" t="n">
        <v>102.263976</v>
      </c>
      <c r="BW23" s="0" t="s">
        <v>437</v>
      </c>
      <c r="BX23" s="0"/>
      <c r="BY23" s="0"/>
      <c r="BZ23" s="0"/>
      <c r="CA23" s="0"/>
      <c r="CB23" s="0"/>
      <c r="CC23" s="0"/>
      <c r="CD23" s="11" t="n">
        <v>45807</v>
      </c>
      <c r="CE23" s="6" t="n">
        <v>-113.04</v>
      </c>
      <c r="CF23" s="0" t="s">
        <v>390</v>
      </c>
    </row>
    <row collapsed="false" customFormat="false" customHeight="false" hidden="false" ht="12.1" outlineLevel="0" r="24">
      <c r="A24" s="0"/>
      <c r="B24" s="0"/>
      <c r="C24" s="0"/>
      <c r="D24" s="11" t="n">
        <v>44229</v>
      </c>
      <c r="E24" s="6" t="n">
        <v>494.559715</v>
      </c>
      <c r="F24" s="0" t="s">
        <v>437</v>
      </c>
      <c r="G24" s="0"/>
      <c r="H24" s="0"/>
      <c r="I24" s="0"/>
      <c r="J24" s="0"/>
      <c r="K24" s="0"/>
      <c r="L24" s="0"/>
      <c r="M24" s="11" t="n">
        <v>45050</v>
      </c>
      <c r="N24" s="6" t="n">
        <v>-44.81</v>
      </c>
      <c r="O24" s="0" t="s">
        <v>295</v>
      </c>
      <c r="P24" s="0"/>
      <c r="Q24" s="0"/>
      <c r="R24" s="0"/>
      <c r="S24" s="11" t="n">
        <v>46168</v>
      </c>
      <c r="T24" s="8" t="s">
        <f>=-Портфель!J8</f>
      </c>
      <c r="U24" s="0" t="s">
        <v>443</v>
      </c>
      <c r="V24" s="0"/>
      <c r="W24" s="0"/>
      <c r="X24" s="0"/>
      <c r="Y24" s="0"/>
      <c r="Z24" s="0"/>
      <c r="AA24" s="0"/>
      <c r="AB24" s="0"/>
      <c r="AC24" s="10" t="s">
        <f>=XIRR(AC2:AC23,AB2:AB23)</f>
      </c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11" t="n">
        <v>45391</v>
      </c>
      <c r="AO24" s="6" t="n">
        <v>-185.53</v>
      </c>
      <c r="AP24" s="0" t="s">
        <v>339</v>
      </c>
      <c r="AQ24" s="11" t="n">
        <v>46168</v>
      </c>
      <c r="AR24" s="8" t="s">
        <f>=-Портфель!J16</f>
      </c>
      <c r="AS24" s="0" t="s">
        <v>443</v>
      </c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10" t="s">
        <f>=XIRR(BD2:BD23,BC2:BC23)</f>
      </c>
      <c r="BE24" s="0"/>
      <c r="BF24" s="0"/>
      <c r="BG24" s="0"/>
      <c r="BH24" s="0"/>
      <c r="BI24" s="0"/>
      <c r="BJ24" s="0"/>
      <c r="BK24" s="0"/>
      <c r="BL24" s="11" t="n">
        <v>46006</v>
      </c>
      <c r="BM24" s="6" t="n">
        <v>-56.61</v>
      </c>
      <c r="BN24" s="0" t="s">
        <v>416</v>
      </c>
      <c r="BO24" s="0"/>
      <c r="BP24" s="0"/>
      <c r="BQ24" s="0"/>
      <c r="BR24" s="11" t="n">
        <v>45604</v>
      </c>
      <c r="BS24" s="6" t="n">
        <v>-185.36</v>
      </c>
      <c r="BT24" s="0" t="s">
        <v>370</v>
      </c>
      <c r="BU24" s="11" t="n">
        <v>44092</v>
      </c>
      <c r="BV24" s="6" t="n">
        <v>102.263976</v>
      </c>
      <c r="BW24" s="0" t="s">
        <v>437</v>
      </c>
      <c r="BX24" s="0"/>
      <c r="BY24" s="0"/>
      <c r="BZ24" s="0"/>
      <c r="CA24" s="0"/>
      <c r="CB24" s="0"/>
      <c r="CC24" s="0"/>
      <c r="CD24" s="11" t="n">
        <v>45898</v>
      </c>
      <c r="CE24" s="6" t="n">
        <v>-115.62</v>
      </c>
      <c r="CF24" s="0" t="s">
        <v>405</v>
      </c>
    </row>
    <row collapsed="false" customFormat="false" customHeight="false" hidden="false" ht="12.1" outlineLevel="0" r="25">
      <c r="A25" s="0"/>
      <c r="B25" s="0"/>
      <c r="C25" s="0"/>
      <c r="D25" s="11" t="n">
        <v>44232</v>
      </c>
      <c r="E25" s="6" t="n">
        <v>-299.36</v>
      </c>
      <c r="F25" s="0" t="s">
        <v>191</v>
      </c>
      <c r="G25" s="0"/>
      <c r="H25" s="0"/>
      <c r="I25" s="0"/>
      <c r="J25" s="0"/>
      <c r="K25" s="0"/>
      <c r="L25" s="0"/>
      <c r="M25" s="11" t="n">
        <v>45142</v>
      </c>
      <c r="N25" s="6" t="n">
        <v>-52.99</v>
      </c>
      <c r="O25" s="0" t="s">
        <v>313</v>
      </c>
      <c r="P25" s="0"/>
      <c r="Q25" s="0"/>
      <c r="R25" s="0"/>
      <c r="S25" s="0"/>
      <c r="T25" s="10" t="s">
        <f>=XIRR(T2:T24,S2:S24)</f>
      </c>
      <c r="U25" s="0"/>
      <c r="V25" s="0"/>
      <c r="W25" s="0"/>
      <c r="X25" s="0"/>
      <c r="Y25" s="0"/>
      <c r="Z25" s="0"/>
      <c r="AA25" s="0"/>
      <c r="AB25" s="0"/>
      <c r="AC25" s="8" t="s">
        <f>=-SUM(AC2:AC23)</f>
      </c>
      <c r="AD25" s="0" t="s">
        <v>445</v>
      </c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45483</v>
      </c>
      <c r="AO25" s="6" t="n">
        <v>-176.36</v>
      </c>
      <c r="AP25" s="0" t="s">
        <v>354</v>
      </c>
      <c r="AQ25" s="0"/>
      <c r="AR25" s="10" t="s">
        <f>=XIRR(AR2:AR24,AQ2:AQ24)</f>
      </c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8" t="s">
        <f>=-SUM(BD2:BD23)</f>
      </c>
      <c r="BE25" s="0" t="s">
        <v>445</v>
      </c>
      <c r="BF25" s="0"/>
      <c r="BG25" s="0"/>
      <c r="BH25" s="0"/>
      <c r="BI25" s="0"/>
      <c r="BJ25" s="0"/>
      <c r="BK25" s="0"/>
      <c r="BL25" s="11" t="n">
        <v>46094</v>
      </c>
      <c r="BM25" s="6" t="n">
        <v>-58.51</v>
      </c>
      <c r="BN25" s="0" t="s">
        <v>426</v>
      </c>
      <c r="BO25" s="0"/>
      <c r="BP25" s="0"/>
      <c r="BQ25" s="0"/>
      <c r="BR25" s="11" t="n">
        <v>45681</v>
      </c>
      <c r="BS25" s="6" t="n">
        <v>-191.26</v>
      </c>
      <c r="BT25" s="0" t="s">
        <v>379</v>
      </c>
      <c r="BU25" s="11" t="n">
        <v>44092</v>
      </c>
      <c r="BV25" s="6" t="n">
        <v>102.263976</v>
      </c>
      <c r="BW25" s="0" t="s">
        <v>437</v>
      </c>
      <c r="BX25" s="0"/>
      <c r="BY25" s="0"/>
      <c r="BZ25" s="0"/>
      <c r="CA25" s="0"/>
      <c r="CB25" s="0"/>
      <c r="CC25" s="0"/>
      <c r="CD25" s="11" t="n">
        <v>45989</v>
      </c>
      <c r="CE25" s="6" t="n">
        <v>-112.68</v>
      </c>
      <c r="CF25" s="0" t="s">
        <v>415</v>
      </c>
    </row>
    <row collapsed="false" customFormat="false" customHeight="false" hidden="false" ht="12.1" outlineLevel="0" r="26">
      <c r="A26" s="0"/>
      <c r="B26" s="0"/>
      <c r="C26" s="0"/>
      <c r="D26" s="11" t="n">
        <v>44326</v>
      </c>
      <c r="E26" s="6" t="n">
        <v>-292.29</v>
      </c>
      <c r="F26" s="0" t="s">
        <v>201</v>
      </c>
      <c r="G26" s="0"/>
      <c r="H26" s="0"/>
      <c r="I26" s="0"/>
      <c r="J26" s="0"/>
      <c r="K26" s="0"/>
      <c r="L26" s="0"/>
      <c r="M26" s="11" t="n">
        <v>45236</v>
      </c>
      <c r="N26" s="6" t="n">
        <v>-52.56</v>
      </c>
      <c r="O26" s="0" t="s">
        <v>321</v>
      </c>
      <c r="P26" s="0"/>
      <c r="Q26" s="0"/>
      <c r="R26" s="0"/>
      <c r="S26" s="0"/>
      <c r="T26" s="8" t="s">
        <f>=-SUM(T2:T24)</f>
      </c>
      <c r="U26" s="0" t="s">
        <v>445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11" t="n">
        <v>45575</v>
      </c>
      <c r="AO26" s="6" t="n">
        <v>-194.28</v>
      </c>
      <c r="AP26" s="0" t="s">
        <v>366</v>
      </c>
      <c r="AQ26" s="0"/>
      <c r="AR26" s="8" t="s">
        <f>=-SUM(AR2:AR24)</f>
      </c>
      <c r="AS26" s="0" t="s">
        <v>445</v>
      </c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11" t="n">
        <v>46168</v>
      </c>
      <c r="BM26" s="8" t="s">
        <f>=-Портфель!J23</f>
      </c>
      <c r="BN26" s="0" t="s">
        <v>443</v>
      </c>
      <c r="BO26" s="0"/>
      <c r="BP26" s="0"/>
      <c r="BQ26" s="0"/>
      <c r="BR26" s="11" t="n">
        <v>45786</v>
      </c>
      <c r="BS26" s="6" t="n">
        <v>-156.06</v>
      </c>
      <c r="BT26" s="0" t="s">
        <v>387</v>
      </c>
      <c r="BU26" s="11" t="n">
        <v>44092</v>
      </c>
      <c r="BV26" s="6" t="n">
        <v>102.263976</v>
      </c>
      <c r="BW26" s="0" t="s">
        <v>437</v>
      </c>
      <c r="BX26" s="0"/>
      <c r="BY26" s="0"/>
      <c r="BZ26" s="0"/>
      <c r="CA26" s="0"/>
      <c r="CB26" s="0"/>
      <c r="CC26" s="0"/>
      <c r="CD26" s="11" t="n">
        <v>46087</v>
      </c>
      <c r="CE26" s="6" t="n">
        <v>-112.59</v>
      </c>
      <c r="CF26" s="0" t="s">
        <v>424</v>
      </c>
    </row>
    <row collapsed="false" customFormat="false" customHeight="false" hidden="false" ht="12.1" outlineLevel="0" r="27">
      <c r="A27" s="0"/>
      <c r="B27" s="0"/>
      <c r="C27" s="0"/>
      <c r="D27" s="11" t="n">
        <v>44412</v>
      </c>
      <c r="E27" s="6" t="n">
        <v>-287.3</v>
      </c>
      <c r="F27" s="0" t="s">
        <v>221</v>
      </c>
      <c r="G27" s="0"/>
      <c r="H27" s="0"/>
      <c r="I27" s="0"/>
      <c r="J27" s="0"/>
      <c r="K27" s="0"/>
      <c r="L27" s="0"/>
      <c r="M27" s="11" t="n">
        <v>45328</v>
      </c>
      <c r="N27" s="6" t="n">
        <v>-51.55</v>
      </c>
      <c r="O27" s="0" t="s">
        <v>332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11" t="n">
        <v>45667</v>
      </c>
      <c r="AO27" s="6" t="n">
        <v>-204.99</v>
      </c>
      <c r="AP27" s="0" t="s">
        <v>378</v>
      </c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10" t="s">
        <f>=XIRR(BM2:BM26,BL2:BL26)</f>
      </c>
      <c r="BN27" s="0"/>
      <c r="BO27" s="0"/>
      <c r="BP27" s="0"/>
      <c r="BQ27" s="0"/>
      <c r="BR27" s="11" t="n">
        <v>45863</v>
      </c>
      <c r="BS27" s="6" t="n">
        <v>-152.2</v>
      </c>
      <c r="BT27" s="0" t="s">
        <v>402</v>
      </c>
      <c r="BU27" s="11" t="n">
        <v>44092</v>
      </c>
      <c r="BV27" s="6" t="n">
        <v>102.263976</v>
      </c>
      <c r="BW27" s="0" t="s">
        <v>437</v>
      </c>
      <c r="BX27" s="0"/>
      <c r="BY27" s="0"/>
      <c r="BZ27" s="0"/>
      <c r="CA27" s="0"/>
      <c r="CB27" s="0"/>
      <c r="CC27" s="0"/>
      <c r="CD27" s="11" t="n">
        <v>46168</v>
      </c>
      <c r="CE27" s="8" t="s">
        <f>=-Портфель!J29</f>
      </c>
      <c r="CF27" s="0" t="s">
        <v>443</v>
      </c>
    </row>
    <row collapsed="false" customFormat="false" customHeight="false" hidden="false" ht="12.1" outlineLevel="0" r="28">
      <c r="A28" s="0"/>
      <c r="B28" s="0"/>
      <c r="C28" s="0"/>
      <c r="D28" s="11" t="n">
        <v>44504</v>
      </c>
      <c r="E28" s="6" t="n">
        <v>-281.84</v>
      </c>
      <c r="F28" s="0" t="s">
        <v>234</v>
      </c>
      <c r="G28" s="0"/>
      <c r="H28" s="0"/>
      <c r="I28" s="0"/>
      <c r="J28" s="0"/>
      <c r="K28" s="0"/>
      <c r="L28" s="0"/>
      <c r="M28" s="11" t="n">
        <v>45418</v>
      </c>
      <c r="N28" s="6" t="n">
        <v>-51.81</v>
      </c>
      <c r="O28" s="0" t="s">
        <v>341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11" t="n">
        <v>45757</v>
      </c>
      <c r="AO28" s="6" t="n">
        <v>-172.53</v>
      </c>
      <c r="AP28" s="0" t="s">
        <v>386</v>
      </c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8" t="s">
        <f>=-SUM(BM2:BM26)</f>
      </c>
      <c r="BN28" s="0" t="s">
        <v>445</v>
      </c>
      <c r="BO28" s="0"/>
      <c r="BP28" s="0"/>
      <c r="BQ28" s="0"/>
      <c r="BR28" s="11" t="n">
        <v>45968</v>
      </c>
      <c r="BS28" s="6" t="n">
        <v>-157.06</v>
      </c>
      <c r="BT28" s="0" t="s">
        <v>413</v>
      </c>
      <c r="BU28" s="11" t="n">
        <v>44095</v>
      </c>
      <c r="BV28" s="6" t="n">
        <v>101.293065</v>
      </c>
      <c r="BW28" s="0" t="s">
        <v>437</v>
      </c>
      <c r="BX28" s="0"/>
      <c r="BY28" s="0"/>
      <c r="BZ28" s="0"/>
      <c r="CA28" s="0"/>
      <c r="CB28" s="0"/>
      <c r="CC28" s="0"/>
      <c r="CD28" s="0"/>
      <c r="CE28" s="10" t="s">
        <f>=XIRR(CE2:CE27,CD2:CD27)</f>
      </c>
      <c r="CF28" s="0"/>
    </row>
    <row collapsed="false" customFormat="false" customHeight="false" hidden="false" ht="12.1" outlineLevel="0" r="29">
      <c r="A29" s="0"/>
      <c r="B29" s="0"/>
      <c r="C29" s="0"/>
      <c r="D29" s="11" t="n">
        <v>44599</v>
      </c>
      <c r="E29" s="6" t="n">
        <v>-344.13</v>
      </c>
      <c r="F29" s="0" t="s">
        <v>248</v>
      </c>
      <c r="G29" s="0"/>
      <c r="H29" s="0"/>
      <c r="I29" s="0"/>
      <c r="J29" s="0"/>
      <c r="K29" s="0"/>
      <c r="L29" s="0"/>
      <c r="M29" s="11" t="n">
        <v>45511</v>
      </c>
      <c r="N29" s="6" t="n">
        <v>-48.12</v>
      </c>
      <c r="O29" s="0" t="s">
        <v>359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11" t="n">
        <v>45848</v>
      </c>
      <c r="AO29" s="6" t="n">
        <v>-156.66</v>
      </c>
      <c r="AP29" s="0" t="s">
        <v>398</v>
      </c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11" t="n">
        <v>46045</v>
      </c>
      <c r="BS29" s="6" t="n">
        <v>-146.75</v>
      </c>
      <c r="BT29" s="0" t="s">
        <v>421</v>
      </c>
      <c r="BU29" s="11" t="n">
        <v>44113</v>
      </c>
      <c r="BV29" s="6" t="n">
        <v>102.848724</v>
      </c>
      <c r="BW29" s="0" t="s">
        <v>437</v>
      </c>
      <c r="BX29" s="0"/>
      <c r="BY29" s="0"/>
      <c r="BZ29" s="0"/>
      <c r="CA29" s="0"/>
      <c r="CB29" s="0"/>
      <c r="CC29" s="0"/>
      <c r="CD29" s="0"/>
      <c r="CE29" s="8" t="s">
        <f>=-SUM(CE2:CE27)</f>
      </c>
      <c r="CF29" s="0" t="s">
        <v>445</v>
      </c>
    </row>
    <row collapsed="false" customFormat="false" customHeight="false" hidden="false" ht="12.1" outlineLevel="0" r="30">
      <c r="A30" s="0"/>
      <c r="B30" s="0"/>
      <c r="C30" s="0"/>
      <c r="D30" s="11" t="n">
        <v>44687</v>
      </c>
      <c r="E30" s="6" t="n">
        <v>-342.45</v>
      </c>
      <c r="F30" s="0" t="s">
        <v>254</v>
      </c>
      <c r="G30" s="0"/>
      <c r="H30" s="0"/>
      <c r="I30" s="0"/>
      <c r="J30" s="0"/>
      <c r="K30" s="0"/>
      <c r="L30" s="0"/>
      <c r="M30" s="11" t="n">
        <v>46168</v>
      </c>
      <c r="N30" s="8" t="s">
        <f>=-Портфель!J6</f>
      </c>
      <c r="O30" s="0" t="s">
        <v>443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11" t="n">
        <v>45940</v>
      </c>
      <c r="AO30" s="6" t="n">
        <v>-163.15</v>
      </c>
      <c r="AP30" s="0" t="s">
        <v>409</v>
      </c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11" t="n">
        <v>46150</v>
      </c>
      <c r="BS30" s="6" t="n">
        <v>-144.02</v>
      </c>
      <c r="BT30" s="0" t="s">
        <v>431</v>
      </c>
      <c r="BU30" s="11" t="n">
        <v>44174</v>
      </c>
      <c r="BV30" s="6" t="n">
        <v>118.595498</v>
      </c>
      <c r="BW30" s="0" t="s">
        <v>437</v>
      </c>
    </row>
    <row collapsed="false" customFormat="false" customHeight="false" hidden="false" ht="12.1" outlineLevel="0" r="31">
      <c r="A31" s="0"/>
      <c r="B31" s="0"/>
      <c r="C31" s="0"/>
      <c r="D31" s="11" t="n">
        <v>44778</v>
      </c>
      <c r="E31" s="6" t="n">
        <v>-357.93</v>
      </c>
      <c r="F31" s="0" t="s">
        <v>268</v>
      </c>
      <c r="G31" s="0"/>
      <c r="H31" s="0"/>
      <c r="I31" s="0"/>
      <c r="J31" s="0"/>
      <c r="K31" s="0"/>
      <c r="L31" s="0"/>
      <c r="M31" s="0"/>
      <c r="N31" s="10" t="s">
        <f>=XIRR(N2:N30,M2:M30)</f>
      </c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11" t="n">
        <v>46034</v>
      </c>
      <c r="AO31" s="6" t="n">
        <v>-156.77</v>
      </c>
      <c r="AP31" s="0" t="s">
        <v>420</v>
      </c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11" t="n">
        <v>46168</v>
      </c>
      <c r="BS31" s="8" t="s">
        <f>=-Портфель!J25</f>
      </c>
      <c r="BT31" s="0" t="s">
        <v>443</v>
      </c>
      <c r="BU31" s="11" t="n">
        <v>44174</v>
      </c>
      <c r="BV31" s="6" t="n">
        <v>118.595498</v>
      </c>
      <c r="BW31" s="0" t="s">
        <v>437</v>
      </c>
    </row>
    <row collapsed="false" customFormat="false" customHeight="false" hidden="false" ht="12.1" outlineLevel="0" r="32">
      <c r="A32" s="0"/>
      <c r="B32" s="0"/>
      <c r="C32" s="0"/>
      <c r="D32" s="11" t="n">
        <v>44868</v>
      </c>
      <c r="E32" s="6" t="n">
        <v>-421.77</v>
      </c>
      <c r="F32" s="0" t="s">
        <v>275</v>
      </c>
      <c r="G32" s="0"/>
      <c r="H32" s="0"/>
      <c r="I32" s="0"/>
      <c r="J32" s="0"/>
      <c r="K32" s="0"/>
      <c r="L32" s="0"/>
      <c r="M32" s="0"/>
      <c r="N32" s="8" t="s">
        <f>=-SUM(N2:N30)</f>
      </c>
      <c r="O32" s="0" t="s">
        <v>445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11" t="n">
        <v>46122</v>
      </c>
      <c r="AO32" s="6" t="n">
        <v>-155.98</v>
      </c>
      <c r="AP32" s="0" t="s">
        <v>428</v>
      </c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10" t="s">
        <f>=XIRR(BS2:BS31,BR2:BR31)</f>
      </c>
      <c r="BT32" s="0"/>
      <c r="BU32" s="11" t="n">
        <v>44187</v>
      </c>
      <c r="BV32" s="6" t="n">
        <v>117.235197</v>
      </c>
      <c r="BW32" s="0" t="s">
        <v>437</v>
      </c>
    </row>
    <row collapsed="false" customFormat="false" customHeight="false" hidden="false" ht="12.1" outlineLevel="0" r="33">
      <c r="A33" s="0"/>
      <c r="B33" s="0"/>
      <c r="C33" s="0"/>
      <c r="D33" s="11" t="n">
        <v>44963</v>
      </c>
      <c r="E33" s="6" t="n">
        <v>-554.28</v>
      </c>
      <c r="F33" s="0" t="s">
        <v>289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11" t="n">
        <v>46168</v>
      </c>
      <c r="AO33" s="8" t="s">
        <f>=-Портфель!J15</f>
      </c>
      <c r="AP33" s="0" t="s">
        <v>443</v>
      </c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8" t="s">
        <f>=-SUM(BS2:BS31)</f>
      </c>
      <c r="BT33" s="0" t="s">
        <v>445</v>
      </c>
      <c r="BU33" s="11" t="n">
        <v>44187</v>
      </c>
      <c r="BV33" s="6" t="n">
        <v>117.235197</v>
      </c>
      <c r="BW33" s="0" t="s">
        <v>437</v>
      </c>
    </row>
    <row collapsed="false" customFormat="false" customHeight="false" hidden="false" ht="12.1" outlineLevel="0" r="34">
      <c r="A34" s="0"/>
      <c r="B34" s="0"/>
      <c r="C34" s="0"/>
      <c r="D34" s="11" t="n">
        <v>45051</v>
      </c>
      <c r="E34" s="6" t="n">
        <v>-625.61</v>
      </c>
      <c r="F34" s="0" t="s">
        <v>296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10" t="s">
        <f>=XIRR(AO2:AO33,AN2:AN33)</f>
      </c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11" t="n">
        <v>44189</v>
      </c>
      <c r="BV34" s="6" t="n">
        <v>122.995073</v>
      </c>
      <c r="BW34" s="0" t="s">
        <v>437</v>
      </c>
    </row>
    <row collapsed="false" customFormat="false" customHeight="false" hidden="false" ht="12.1" outlineLevel="0" r="35">
      <c r="A35" s="0"/>
      <c r="B35" s="0"/>
      <c r="C35" s="0"/>
      <c r="D35" s="11" t="n">
        <v>45149</v>
      </c>
      <c r="E35" s="6" t="n">
        <v>-779.21</v>
      </c>
      <c r="F35" s="0" t="s">
        <v>314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8" t="s">
        <f>=-SUM(AO2:AO33)</f>
      </c>
      <c r="AP35" s="0" t="s">
        <v>445</v>
      </c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11" t="n">
        <v>44209</v>
      </c>
      <c r="BV35" s="6" t="n">
        <v>129.966025</v>
      </c>
      <c r="BW35" s="0" t="s">
        <v>437</v>
      </c>
    </row>
    <row collapsed="false" customFormat="false" customHeight="false" hidden="false" ht="12.1" outlineLevel="0" r="36">
      <c r="A36" s="0"/>
      <c r="B36" s="0"/>
      <c r="C36" s="0"/>
      <c r="D36" s="11" t="n">
        <v>45226</v>
      </c>
      <c r="E36" s="6" t="n">
        <v>-756.26</v>
      </c>
      <c r="F36" s="0" t="s">
        <v>320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11" t="n">
        <v>44209</v>
      </c>
      <c r="BV36" s="6" t="n">
        <v>129.966025</v>
      </c>
      <c r="BW36" s="0" t="s">
        <v>437</v>
      </c>
    </row>
    <row collapsed="false" customFormat="false" customHeight="false" hidden="false" ht="12.1" outlineLevel="0" r="37">
      <c r="A37" s="0"/>
      <c r="B37" s="0"/>
      <c r="C37" s="0"/>
      <c r="D37" s="11" t="n">
        <v>45328</v>
      </c>
      <c r="E37" s="6" t="n">
        <v>-742.27</v>
      </c>
      <c r="F37" s="0" t="s">
        <v>333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11" t="n">
        <v>44209</v>
      </c>
      <c r="BV37" s="6" t="n">
        <v>129.966025</v>
      </c>
      <c r="BW37" s="0" t="s">
        <v>437</v>
      </c>
    </row>
    <row collapsed="false" customFormat="false" customHeight="false" hidden="false" ht="12.1" outlineLevel="0" r="38">
      <c r="A38" s="0"/>
      <c r="B38" s="0"/>
      <c r="C38" s="0"/>
      <c r="D38" s="11" t="n">
        <v>45422</v>
      </c>
      <c r="E38" s="6" t="n">
        <v>-754.61</v>
      </c>
      <c r="F38" s="0" t="s">
        <v>343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11" t="n">
        <v>44209</v>
      </c>
      <c r="BV38" s="6" t="n">
        <v>129.966025</v>
      </c>
      <c r="BW38" s="0" t="s">
        <v>437</v>
      </c>
    </row>
    <row collapsed="false" customFormat="false" customHeight="false" hidden="false" ht="12.1" outlineLevel="0" r="39">
      <c r="A39" s="0"/>
      <c r="B39" s="0"/>
      <c r="C39" s="0"/>
      <c r="D39" s="11" t="n">
        <v>45513</v>
      </c>
      <c r="E39" s="6" t="n">
        <v>-715.87</v>
      </c>
      <c r="F39" s="0" t="s">
        <v>360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11" t="n">
        <v>44209</v>
      </c>
      <c r="BV39" s="6" t="n">
        <v>129.966025</v>
      </c>
      <c r="BW39" s="0" t="s">
        <v>437</v>
      </c>
    </row>
    <row collapsed="false" customFormat="false" customHeight="false" hidden="false" ht="12.1" outlineLevel="0" r="40">
      <c r="A40" s="0"/>
      <c r="B40" s="0"/>
      <c r="C40" s="0"/>
      <c r="D40" s="11" t="n">
        <v>45604</v>
      </c>
      <c r="E40" s="6" t="n">
        <v>-818.22</v>
      </c>
      <c r="F40" s="0" t="s">
        <v>369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11" t="n">
        <v>44209</v>
      </c>
      <c r="BV40" s="6" t="n">
        <v>129.966025</v>
      </c>
      <c r="BW40" s="0" t="s">
        <v>437</v>
      </c>
    </row>
    <row collapsed="false" customFormat="false" customHeight="false" hidden="false" ht="12.1" outlineLevel="0" r="41">
      <c r="A41" s="0"/>
      <c r="B41" s="0"/>
      <c r="C41" s="0"/>
      <c r="D41" s="11" t="n">
        <v>45695</v>
      </c>
      <c r="E41" s="6" t="n">
        <v>-813.56</v>
      </c>
      <c r="F41" s="0" t="s">
        <v>380</v>
      </c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11" t="n">
        <v>44209</v>
      </c>
      <c r="BV41" s="6" t="n">
        <v>129.966025</v>
      </c>
      <c r="BW41" s="0" t="s">
        <v>437</v>
      </c>
    </row>
    <row collapsed="false" customFormat="false" customHeight="false" hidden="false" ht="12.1" outlineLevel="0" r="42">
      <c r="A42" s="0"/>
      <c r="B42" s="0"/>
      <c r="C42" s="0"/>
      <c r="D42" s="11" t="n">
        <v>45786</v>
      </c>
      <c r="E42" s="6" t="n">
        <v>-684.73</v>
      </c>
      <c r="F42" s="0" t="s">
        <v>388</v>
      </c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11" t="n">
        <v>44209</v>
      </c>
      <c r="BV42" s="6" t="n">
        <v>129.966025</v>
      </c>
      <c r="BW42" s="0" t="s">
        <v>437</v>
      </c>
    </row>
    <row collapsed="false" customFormat="false" customHeight="false" hidden="false" ht="12.1" outlineLevel="0" r="43">
      <c r="A43" s="0"/>
      <c r="B43" s="0"/>
      <c r="C43" s="0"/>
      <c r="D43" s="11" t="n">
        <v>45877</v>
      </c>
      <c r="E43" s="6" t="n">
        <v>-676.36</v>
      </c>
      <c r="F43" s="0" t="s">
        <v>403</v>
      </c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11" t="n">
        <v>44210</v>
      </c>
      <c r="BV43" s="6" t="n">
        <v>136.02384</v>
      </c>
      <c r="BW43" s="0" t="s">
        <v>437</v>
      </c>
    </row>
    <row collapsed="false" customFormat="false" customHeight="false" hidden="false" ht="12.1" outlineLevel="0" r="44">
      <c r="A44" s="0"/>
      <c r="B44" s="0"/>
      <c r="C44" s="0"/>
      <c r="D44" s="11" t="n">
        <v>45968</v>
      </c>
      <c r="E44" s="6" t="n">
        <v>-700.08</v>
      </c>
      <c r="F44" s="0" t="s">
        <v>412</v>
      </c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11" t="n">
        <v>44215</v>
      </c>
      <c r="BV44" s="6" t="n">
        <v>139.809915</v>
      </c>
      <c r="BW44" s="0" t="s">
        <v>437</v>
      </c>
    </row>
    <row collapsed="false" customFormat="false" customHeight="false" hidden="false" ht="12.1" outlineLevel="0" r="45">
      <c r="A45" s="0"/>
      <c r="B45" s="0"/>
      <c r="C45" s="0"/>
      <c r="D45" s="11" t="n">
        <v>46059</v>
      </c>
      <c r="E45" s="6" t="n">
        <v>-662.56</v>
      </c>
      <c r="F45" s="0" t="s">
        <v>422</v>
      </c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11" t="n">
        <v>44232</v>
      </c>
      <c r="BV45" s="6" t="n">
        <v>129.497103</v>
      </c>
      <c r="BW45" s="0" t="s">
        <v>437</v>
      </c>
    </row>
    <row collapsed="false" customFormat="false" customHeight="false" hidden="false" ht="12.1" outlineLevel="0" r="46">
      <c r="A46" s="0"/>
      <c r="B46" s="0"/>
      <c r="C46" s="0"/>
      <c r="D46" s="11" t="n">
        <v>46150</v>
      </c>
      <c r="E46" s="6" t="n">
        <v>-651.29</v>
      </c>
      <c r="F46" s="0" t="s">
        <v>430</v>
      </c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11" t="n">
        <v>44232</v>
      </c>
      <c r="BV46" s="6" t="n">
        <v>129.497103</v>
      </c>
      <c r="BW46" s="0" t="s">
        <v>437</v>
      </c>
    </row>
    <row collapsed="false" customFormat="false" customHeight="false" hidden="false" ht="12.1" outlineLevel="0" r="47">
      <c r="A47" s="0"/>
      <c r="B47" s="0"/>
      <c r="C47" s="0"/>
      <c r="D47" s="11" t="n">
        <v>46168</v>
      </c>
      <c r="E47" s="8" t="s">
        <f>=-Портфель!J3</f>
      </c>
      <c r="F47" s="0" t="s">
        <v>443</v>
      </c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11" t="n">
        <v>44232</v>
      </c>
      <c r="BV47" s="6" t="n">
        <v>129.497103</v>
      </c>
      <c r="BW47" s="0" t="s">
        <v>437</v>
      </c>
    </row>
    <row collapsed="false" customFormat="false" customHeight="false" hidden="false" ht="12.1" outlineLevel="0" r="48">
      <c r="A48" s="0"/>
      <c r="B48" s="0"/>
      <c r="C48" s="0"/>
      <c r="D48" s="0"/>
      <c r="E48" s="10" t="s">
        <f>=XIRR(E2:E47,D2:D47)</f>
      </c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11" t="n">
        <v>44232</v>
      </c>
      <c r="BV48" s="6" t="n">
        <v>129.497103</v>
      </c>
      <c r="BW48" s="0" t="s">
        <v>437</v>
      </c>
    </row>
    <row collapsed="false" customFormat="false" customHeight="false" hidden="false" ht="12.1" outlineLevel="0" r="49">
      <c r="A49" s="0"/>
      <c r="B49" s="0"/>
      <c r="C49" s="0"/>
      <c r="D49" s="0"/>
      <c r="E49" s="8" t="s">
        <f>=-SUM(E2:E47)</f>
      </c>
      <c r="F49" s="0" t="s">
        <v>445</v>
      </c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11" t="n">
        <v>44232</v>
      </c>
      <c r="BV49" s="6" t="n">
        <v>129.497103</v>
      </c>
      <c r="BW49" s="0" t="s">
        <v>437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11" t="n">
        <v>44232</v>
      </c>
      <c r="BV50" s="6" t="n">
        <v>129.497103</v>
      </c>
      <c r="BW50" s="0" t="s">
        <v>437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11" t="n">
        <v>44232</v>
      </c>
      <c r="BV51" s="6" t="n">
        <v>129.497103</v>
      </c>
      <c r="BW51" s="0" t="s">
        <v>437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11" t="n">
        <v>44232</v>
      </c>
      <c r="BV52" s="6" t="n">
        <v>129.497103</v>
      </c>
      <c r="BW52" s="0" t="s">
        <v>437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11" t="n">
        <v>44232</v>
      </c>
      <c r="BV53" s="6" t="n">
        <v>129.497103</v>
      </c>
      <c r="BW53" s="0" t="s">
        <v>437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11" t="n">
        <v>44232</v>
      </c>
      <c r="BV54" s="6" t="n">
        <v>129.497103</v>
      </c>
      <c r="BW54" s="0" t="s">
        <v>437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11" t="n">
        <v>44232</v>
      </c>
      <c r="BV55" s="6" t="n">
        <v>129.497103</v>
      </c>
      <c r="BW55" s="0" t="s">
        <v>437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11" t="n">
        <v>44232</v>
      </c>
      <c r="BV56" s="6" t="n">
        <v>129.497103</v>
      </c>
      <c r="BW56" s="0" t="s">
        <v>437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11" t="n">
        <v>44232</v>
      </c>
      <c r="BV57" s="6" t="n">
        <v>129.497103</v>
      </c>
      <c r="BW57" s="0" t="s">
        <v>437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11" t="n">
        <v>44244</v>
      </c>
      <c r="BV58" s="6" t="n">
        <v>134.85268</v>
      </c>
      <c r="BW58" s="0" t="s">
        <v>437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11" t="n">
        <v>44244</v>
      </c>
      <c r="BV59" s="6" t="n">
        <v>134.85268</v>
      </c>
      <c r="BW59" s="0" t="s">
        <v>437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11" t="n">
        <v>46168</v>
      </c>
      <c r="BV60" s="8" t="s">
        <f>=-Портфель!J26</f>
      </c>
      <c r="BW60" s="0" t="s">
        <v>443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10" t="s">
        <f>=XIRR(BV2:BV60,BU2:BU60)</f>
      </c>
      <c r="BW61" s="0"/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8" t="s">
        <f>=-SUM(BV2:BV60)</f>
      </c>
      <c r="BW62" s="0" t="s">
        <v>445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U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446</v>
      </c>
      <c r="C1" s="0"/>
      <c r="D1" s="0"/>
      <c r="E1" s="4" t="s">
        <v>447</v>
      </c>
      <c r="F1" s="0"/>
      <c r="G1" s="0"/>
      <c r="H1" s="4" t="s">
        <v>448</v>
      </c>
      <c r="I1" s="0"/>
      <c r="J1" s="0"/>
      <c r="K1" s="4" t="s">
        <v>449</v>
      </c>
      <c r="L1" s="0"/>
      <c r="M1" s="0"/>
      <c r="N1" s="4" t="s">
        <v>450</v>
      </c>
      <c r="O1" s="0"/>
      <c r="P1" s="0"/>
      <c r="Q1" s="4" t="s">
        <v>451</v>
      </c>
      <c r="R1" s="0"/>
      <c r="S1" s="0"/>
      <c r="T1" s="4" t="s">
        <v>452</v>
      </c>
      <c r="U1" s="0"/>
      <c r="V1" s="0"/>
      <c r="W1" s="4" t="s">
        <v>453</v>
      </c>
      <c r="X1" s="0"/>
      <c r="Y1" s="0"/>
      <c r="Z1" s="4" t="s">
        <v>454</v>
      </c>
      <c r="AA1" s="0"/>
      <c r="AB1" s="0"/>
      <c r="AC1" s="4" t="s">
        <v>455</v>
      </c>
      <c r="AD1" s="0"/>
      <c r="AE1" s="0"/>
      <c r="AF1" s="4" t="s">
        <v>456</v>
      </c>
      <c r="AG1" s="0"/>
      <c r="AH1" s="0"/>
      <c r="AI1" s="4" t="s">
        <v>457</v>
      </c>
      <c r="AJ1" s="0"/>
      <c r="AK1" s="0"/>
      <c r="AL1" s="4" t="s">
        <v>458</v>
      </c>
      <c r="AM1" s="0"/>
      <c r="AN1" s="0"/>
      <c r="AO1" s="4" t="s">
        <v>459</v>
      </c>
      <c r="AP1" s="0"/>
      <c r="AQ1" s="0"/>
      <c r="AR1" s="4" t="s">
        <v>460</v>
      </c>
      <c r="AS1" s="0"/>
      <c r="AT1" s="0"/>
      <c r="AU1" s="4" t="s">
        <v>461</v>
      </c>
      <c r="AV1" s="0"/>
      <c r="AW1" s="0"/>
      <c r="AX1" s="4" t="s">
        <v>462</v>
      </c>
      <c r="AY1" s="0"/>
      <c r="AZ1" s="0"/>
      <c r="BA1" s="4" t="s">
        <v>463</v>
      </c>
      <c r="BB1" s="0"/>
      <c r="BC1" s="0"/>
      <c r="BD1" s="4" t="s">
        <v>464</v>
      </c>
      <c r="BE1" s="0"/>
      <c r="BF1" s="0"/>
      <c r="BG1" s="4" t="s">
        <v>465</v>
      </c>
      <c r="BH1" s="0"/>
      <c r="BI1" s="0"/>
      <c r="BJ1" s="4" t="s">
        <v>466</v>
      </c>
      <c r="BK1" s="0"/>
      <c r="BL1" s="0"/>
      <c r="BM1" s="4" t="s">
        <v>467</v>
      </c>
      <c r="BN1" s="0"/>
      <c r="BO1" s="0"/>
      <c r="BP1" s="4" t="s">
        <v>468</v>
      </c>
      <c r="BQ1" s="0"/>
      <c r="BR1" s="0"/>
      <c r="BS1" s="4" t="s">
        <v>469</v>
      </c>
      <c r="BT1" s="0"/>
      <c r="BU1" s="0"/>
      <c r="BV1" s="4" t="s">
        <v>470</v>
      </c>
      <c r="BW1" s="0"/>
      <c r="BX1" s="0"/>
      <c r="BY1" s="4" t="s">
        <v>471</v>
      </c>
      <c r="BZ1" s="0"/>
      <c r="CA1" s="0"/>
      <c r="CB1" s="4" t="s">
        <v>472</v>
      </c>
      <c r="CC1" s="0"/>
      <c r="CD1" s="0"/>
      <c r="CE1" s="4" t="s">
        <v>473</v>
      </c>
      <c r="CF1" s="0"/>
      <c r="CG1" s="0"/>
      <c r="CH1" s="4" t="s">
        <v>474</v>
      </c>
      <c r="CI1" s="0"/>
      <c r="CJ1" s="0"/>
      <c r="CK1" s="4" t="s">
        <v>475</v>
      </c>
      <c r="CL1" s="0"/>
      <c r="CM1" s="0"/>
      <c r="CN1" s="4" t="s">
        <v>476</v>
      </c>
      <c r="CO1" s="0"/>
      <c r="CP1" s="0"/>
      <c r="CQ1" s="4" t="s">
        <v>477</v>
      </c>
      <c r="CR1" s="0"/>
      <c r="CS1" s="0"/>
      <c r="CT1" s="4" t="s">
        <v>478</v>
      </c>
      <c r="CU1" s="0"/>
      <c r="CV1" s="0"/>
      <c r="CW1" s="4" t="s">
        <v>479</v>
      </c>
      <c r="CX1" s="0"/>
      <c r="CY1" s="0"/>
      <c r="CZ1" s="4" t="s">
        <v>480</v>
      </c>
      <c r="DA1" s="0"/>
      <c r="DB1" s="0"/>
      <c r="DC1" s="4" t="s">
        <v>481</v>
      </c>
      <c r="DD1" s="0"/>
      <c r="DE1" s="0"/>
      <c r="DF1" s="4" t="s">
        <v>482</v>
      </c>
      <c r="DG1" s="0"/>
      <c r="DH1" s="0"/>
      <c r="DI1" s="4" t="s">
        <v>483</v>
      </c>
      <c r="DJ1" s="0"/>
      <c r="DK1" s="0"/>
      <c r="DL1" s="4" t="s">
        <v>484</v>
      </c>
      <c r="DM1" s="0"/>
      <c r="DN1" s="0"/>
      <c r="DO1" s="4" t="s">
        <v>485</v>
      </c>
      <c r="DP1" s="0"/>
      <c r="DQ1" s="0"/>
      <c r="DR1" s="4" t="s">
        <v>57</v>
      </c>
      <c r="DS1" s="0"/>
      <c r="DT1" s="0"/>
      <c r="DU1" s="4" t="s">
        <v>486</v>
      </c>
      <c r="DV1" s="0"/>
      <c r="DW1" s="0"/>
      <c r="DX1" s="4" t="s">
        <v>487</v>
      </c>
      <c r="DY1" s="0"/>
      <c r="DZ1" s="0"/>
      <c r="EA1" s="4" t="s">
        <v>488</v>
      </c>
      <c r="EB1" s="0"/>
      <c r="EC1" s="0"/>
      <c r="ED1" s="4" t="s">
        <v>489</v>
      </c>
      <c r="EE1" s="0"/>
      <c r="EF1" s="0"/>
      <c r="EG1" s="4" t="s">
        <v>490</v>
      </c>
      <c r="EH1" s="0"/>
      <c r="EI1" s="0"/>
      <c r="EJ1" s="4" t="s">
        <v>491</v>
      </c>
      <c r="EK1" s="0"/>
      <c r="EL1" s="0"/>
      <c r="EM1" s="4" t="s">
        <v>492</v>
      </c>
      <c r="EN1" s="0"/>
      <c r="EO1" s="0"/>
      <c r="EP1" s="4" t="s">
        <v>493</v>
      </c>
      <c r="EQ1" s="0"/>
      <c r="ER1" s="0"/>
      <c r="ES1" s="4" t="s">
        <v>494</v>
      </c>
      <c r="ET1" s="0"/>
      <c r="EU1" s="0"/>
      <c r="EV1" s="4" t="s">
        <v>495</v>
      </c>
      <c r="EW1" s="0"/>
      <c r="EX1" s="0"/>
      <c r="EY1" s="4" t="s">
        <v>496</v>
      </c>
      <c r="EZ1" s="0"/>
      <c r="FA1" s="0"/>
      <c r="FB1" s="4" t="s">
        <v>497</v>
      </c>
      <c r="FC1" s="0"/>
      <c r="FD1" s="0"/>
      <c r="FE1" s="4" t="s">
        <v>498</v>
      </c>
      <c r="FF1" s="0"/>
      <c r="FG1" s="0"/>
      <c r="FH1" s="4" t="s">
        <v>499</v>
      </c>
      <c r="FI1" s="0"/>
      <c r="FJ1" s="0"/>
      <c r="FK1" s="4" t="s">
        <v>20</v>
      </c>
      <c r="FL1" s="0"/>
      <c r="FM1" s="0"/>
      <c r="FN1" s="4" t="s">
        <v>500</v>
      </c>
      <c r="FO1" s="0"/>
      <c r="FP1" s="0"/>
      <c r="FQ1" s="4" t="s">
        <v>501</v>
      </c>
      <c r="FR1" s="0"/>
      <c r="FS1" s="0"/>
      <c r="FT1" s="4" t="s">
        <v>502</v>
      </c>
      <c r="FU1" s="0"/>
    </row>
    <row collapsed="false" customFormat="false" customHeight="false" hidden="false" ht="12.1" outlineLevel="0" r="2">
      <c r="A2" s="11" t="n">
        <v>43726</v>
      </c>
      <c r="B2" s="6" t="n">
        <v>15512.3</v>
      </c>
      <c r="C2" s="0" t="s">
        <v>437</v>
      </c>
      <c r="D2" s="11" t="n">
        <v>43726</v>
      </c>
      <c r="E2" s="6" t="n">
        <v>8795.28</v>
      </c>
      <c r="F2" s="0" t="s">
        <v>437</v>
      </c>
      <c r="G2" s="11" t="n">
        <v>43726</v>
      </c>
      <c r="H2" s="6" t="n">
        <v>3804.78</v>
      </c>
      <c r="I2" s="0" t="s">
        <v>437</v>
      </c>
      <c r="J2" s="11" t="n">
        <v>43726</v>
      </c>
      <c r="K2" s="6" t="n">
        <v>16055.62</v>
      </c>
      <c r="L2" s="0" t="s">
        <v>437</v>
      </c>
      <c r="M2" s="11" t="n">
        <v>43731</v>
      </c>
      <c r="N2" s="6" t="n">
        <v>3092.82</v>
      </c>
      <c r="O2" s="0" t="s">
        <v>437</v>
      </c>
      <c r="P2" s="11" t="n">
        <v>43732</v>
      </c>
      <c r="Q2" s="6" t="n">
        <v>3132.69</v>
      </c>
      <c r="R2" s="0" t="s">
        <v>437</v>
      </c>
      <c r="S2" s="11" t="n">
        <v>43732</v>
      </c>
      <c r="T2" s="6" t="n">
        <v>5203.94</v>
      </c>
      <c r="U2" s="0" t="s">
        <v>437</v>
      </c>
      <c r="V2" s="11" t="n">
        <v>43732</v>
      </c>
      <c r="W2" s="6" t="n">
        <v>7396.44</v>
      </c>
      <c r="X2" s="0" t="s">
        <v>437</v>
      </c>
      <c r="Y2" s="11" t="n">
        <v>43739</v>
      </c>
      <c r="Z2" s="6" t="n">
        <v>1252.75</v>
      </c>
      <c r="AA2" s="0" t="s">
        <v>437</v>
      </c>
      <c r="AB2" s="11" t="n">
        <v>43745</v>
      </c>
      <c r="AC2" s="6" t="n">
        <v>505.3</v>
      </c>
      <c r="AD2" s="0" t="s">
        <v>437</v>
      </c>
      <c r="AE2" s="11" t="n">
        <v>43746</v>
      </c>
      <c r="AF2" s="6" t="n">
        <v>2989.79</v>
      </c>
      <c r="AG2" s="0" t="s">
        <v>437</v>
      </c>
      <c r="AH2" s="11" t="n">
        <v>43747</v>
      </c>
      <c r="AI2" s="6" t="n">
        <v>2956.53</v>
      </c>
      <c r="AJ2" s="0" t="s">
        <v>437</v>
      </c>
      <c r="AK2" s="11" t="n">
        <v>43747</v>
      </c>
      <c r="AL2" s="6" t="n">
        <v>2649.98</v>
      </c>
      <c r="AM2" s="0" t="s">
        <v>437</v>
      </c>
      <c r="AN2" s="11" t="n">
        <v>43752</v>
      </c>
      <c r="AO2" s="6" t="n">
        <v>29417.64</v>
      </c>
      <c r="AP2" s="0" t="s">
        <v>437</v>
      </c>
      <c r="AQ2" s="11" t="n">
        <v>43752</v>
      </c>
      <c r="AR2" s="6" t="n">
        <v>1801.48</v>
      </c>
      <c r="AS2" s="0" t="s">
        <v>437</v>
      </c>
      <c r="AT2" s="11" t="n">
        <v>43752</v>
      </c>
      <c r="AU2" s="6" t="n">
        <v>2483.49</v>
      </c>
      <c r="AV2" s="0" t="s">
        <v>437</v>
      </c>
      <c r="AW2" s="11" t="n">
        <v>43753</v>
      </c>
      <c r="AX2" s="6" t="n">
        <v>1743.84</v>
      </c>
      <c r="AY2" s="0" t="s">
        <v>437</v>
      </c>
      <c r="AZ2" s="11" t="n">
        <v>43753</v>
      </c>
      <c r="BA2" s="6" t="n">
        <v>888.53</v>
      </c>
      <c r="BB2" s="0" t="s">
        <v>437</v>
      </c>
      <c r="BC2" s="11" t="n">
        <v>43761</v>
      </c>
      <c r="BD2" s="6" t="n">
        <v>2373.33</v>
      </c>
      <c r="BE2" s="0" t="s">
        <v>437</v>
      </c>
      <c r="BF2" s="11" t="n">
        <v>43784</v>
      </c>
      <c r="BG2" s="6" t="n">
        <v>7122.31</v>
      </c>
      <c r="BH2" s="0" t="s">
        <v>437</v>
      </c>
      <c r="BI2" s="11" t="n">
        <v>43818</v>
      </c>
      <c r="BJ2" s="6" t="n">
        <v>4187.51</v>
      </c>
      <c r="BK2" s="0" t="s">
        <v>437</v>
      </c>
      <c r="BL2" s="11" t="n">
        <v>43818</v>
      </c>
      <c r="BM2" s="6" t="n">
        <v>2714.64</v>
      </c>
      <c r="BN2" s="0" t="s">
        <v>437</v>
      </c>
      <c r="BO2" s="11" t="n">
        <v>43818</v>
      </c>
      <c r="BP2" s="6" t="n">
        <v>90.47</v>
      </c>
      <c r="BQ2" s="0" t="s">
        <v>437</v>
      </c>
      <c r="BR2" s="11" t="n">
        <v>43843</v>
      </c>
      <c r="BS2" s="6" t="n">
        <v>2302.38</v>
      </c>
      <c r="BT2" s="0" t="s">
        <v>437</v>
      </c>
      <c r="BU2" s="11" t="n">
        <v>43853</v>
      </c>
      <c r="BV2" s="6" t="n">
        <v>5820.49</v>
      </c>
      <c r="BW2" s="0" t="s">
        <v>437</v>
      </c>
      <c r="BX2" s="11" t="n">
        <v>43873</v>
      </c>
      <c r="BY2" s="6" t="n">
        <v>7282.37</v>
      </c>
      <c r="BZ2" s="0" t="s">
        <v>437</v>
      </c>
      <c r="CA2" s="11" t="n">
        <v>43896</v>
      </c>
      <c r="CB2" s="6" t="n">
        <v>1196.12</v>
      </c>
      <c r="CC2" s="0" t="s">
        <v>437</v>
      </c>
      <c r="CD2" s="11" t="n">
        <v>43916</v>
      </c>
      <c r="CE2" s="6" t="n">
        <v>5970.57</v>
      </c>
      <c r="CF2" s="0" t="s">
        <v>437</v>
      </c>
      <c r="CG2" s="11" t="n">
        <v>43927</v>
      </c>
      <c r="CH2" s="6" t="n">
        <v>4818.19</v>
      </c>
      <c r="CI2" s="0" t="s">
        <v>437</v>
      </c>
      <c r="CJ2" s="11" t="n">
        <v>43928</v>
      </c>
      <c r="CK2" s="6" t="n">
        <v>9740.79</v>
      </c>
      <c r="CL2" s="0" t="s">
        <v>437</v>
      </c>
      <c r="CM2" s="11" t="n">
        <v>43957</v>
      </c>
      <c r="CN2" s="6" t="n">
        <v>359.995185</v>
      </c>
      <c r="CO2" s="0" t="s">
        <v>437</v>
      </c>
      <c r="CP2" s="11" t="n">
        <v>43958</v>
      </c>
      <c r="CQ2" s="6" t="n">
        <v>1100.701872</v>
      </c>
      <c r="CR2" s="0" t="s">
        <v>437</v>
      </c>
      <c r="CS2" s="11" t="n">
        <v>43966</v>
      </c>
      <c r="CT2" s="6" t="n">
        <v>58.01</v>
      </c>
      <c r="CU2" s="0" t="s">
        <v>437</v>
      </c>
      <c r="CV2" s="11" t="n">
        <v>43972</v>
      </c>
      <c r="CW2" s="6" t="n">
        <v>8627.765187</v>
      </c>
      <c r="CX2" s="0" t="s">
        <v>437</v>
      </c>
      <c r="CY2" s="11" t="n">
        <v>43972</v>
      </c>
      <c r="CZ2" s="6" t="n">
        <v>3088.83687</v>
      </c>
      <c r="DA2" s="0" t="s">
        <v>437</v>
      </c>
      <c r="DB2" s="11" t="n">
        <v>43985</v>
      </c>
      <c r="DC2" s="6" t="n">
        <v>1184.439827</v>
      </c>
      <c r="DD2" s="0" t="s">
        <v>437</v>
      </c>
      <c r="DE2" s="11" t="n">
        <v>43985</v>
      </c>
      <c r="DF2" s="6" t="n">
        <v>807.10227</v>
      </c>
      <c r="DG2" s="0" t="s">
        <v>437</v>
      </c>
      <c r="DH2" s="11" t="n">
        <v>43987</v>
      </c>
      <c r="DI2" s="6" t="n">
        <v>4848.310775</v>
      </c>
      <c r="DJ2" s="0" t="s">
        <v>437</v>
      </c>
      <c r="DK2" s="11" t="n">
        <v>43992</v>
      </c>
      <c r="DL2" s="6" t="n">
        <v>3973.50657</v>
      </c>
      <c r="DM2" s="0" t="s">
        <v>437</v>
      </c>
      <c r="DN2" s="11" t="n">
        <v>43992</v>
      </c>
      <c r="DO2" s="6" t="n">
        <v>806.925375</v>
      </c>
      <c r="DP2" s="0" t="s">
        <v>437</v>
      </c>
      <c r="DQ2" s="11" t="n">
        <v>44004</v>
      </c>
      <c r="DR2" s="6" t="n">
        <v>1368.491075</v>
      </c>
      <c r="DS2" s="0" t="s">
        <v>437</v>
      </c>
      <c r="DT2" s="11" t="n">
        <v>44004</v>
      </c>
      <c r="DU2" s="6" t="n">
        <v>434.1324</v>
      </c>
      <c r="DV2" s="0" t="s">
        <v>437</v>
      </c>
      <c r="DW2" s="11" t="n">
        <v>44015</v>
      </c>
      <c r="DX2" s="6" t="n">
        <v>3350.8</v>
      </c>
      <c r="DY2" s="0" t="s">
        <v>437</v>
      </c>
      <c r="DZ2" s="11" t="n">
        <v>44020</v>
      </c>
      <c r="EA2" s="6" t="n">
        <v>902.14875</v>
      </c>
      <c r="EB2" s="0" t="s">
        <v>437</v>
      </c>
      <c r="EC2" s="11" t="n">
        <v>44032</v>
      </c>
      <c r="ED2" s="6" t="n">
        <v>114.38</v>
      </c>
      <c r="EE2" s="0" t="s">
        <v>437</v>
      </c>
      <c r="EF2" s="11" t="n">
        <v>44036</v>
      </c>
      <c r="EG2" s="6" t="n">
        <v>2444.67535</v>
      </c>
      <c r="EH2" s="0" t="s">
        <v>437</v>
      </c>
      <c r="EI2" s="11" t="n">
        <v>44041</v>
      </c>
      <c r="EJ2" s="6" t="n">
        <v>4626.78</v>
      </c>
      <c r="EK2" s="0" t="s">
        <v>437</v>
      </c>
      <c r="EL2" s="11" t="n">
        <v>44057</v>
      </c>
      <c r="EM2" s="6" t="n">
        <v>11304.78</v>
      </c>
      <c r="EN2" s="0" t="s">
        <v>437</v>
      </c>
      <c r="EO2" s="11" t="n">
        <v>44064</v>
      </c>
      <c r="EP2" s="6" t="n">
        <v>7455.307366</v>
      </c>
      <c r="EQ2" s="0" t="s">
        <v>437</v>
      </c>
      <c r="ER2" s="11" t="n">
        <v>44064</v>
      </c>
      <c r="ES2" s="6" t="n">
        <v>1705.587832</v>
      </c>
      <c r="ET2" s="0" t="s">
        <v>437</v>
      </c>
      <c r="EU2" s="11" t="n">
        <v>44074</v>
      </c>
      <c r="EV2" s="6" t="n">
        <v>9756.705504</v>
      </c>
      <c r="EW2" s="0" t="s">
        <v>437</v>
      </c>
      <c r="EX2" s="11" t="n">
        <v>44082</v>
      </c>
      <c r="EY2" s="6" t="n">
        <v>81.63828</v>
      </c>
      <c r="EZ2" s="0" t="s">
        <v>437</v>
      </c>
      <c r="FA2" s="11" t="n">
        <v>44082</v>
      </c>
      <c r="FB2" s="6" t="n">
        <v>1957.77</v>
      </c>
      <c r="FC2" s="0" t="s">
        <v>437</v>
      </c>
      <c r="FD2" s="11" t="n">
        <v>44096</v>
      </c>
      <c r="FE2" s="6" t="n">
        <v>9.124572</v>
      </c>
      <c r="FF2" s="0" t="s">
        <v>437</v>
      </c>
      <c r="FG2" s="11" t="n">
        <v>44103</v>
      </c>
      <c r="FH2" s="6" t="n">
        <v>3976.834215</v>
      </c>
      <c r="FI2" s="0" t="s">
        <v>437</v>
      </c>
      <c r="FJ2" s="11" t="n">
        <v>44132</v>
      </c>
      <c r="FK2" s="6" t="n">
        <v>5903.136876</v>
      </c>
      <c r="FL2" s="0" t="s">
        <v>437</v>
      </c>
      <c r="FM2" s="11" t="n">
        <v>44218</v>
      </c>
      <c r="FN2" s="6" t="n">
        <v>143085.8</v>
      </c>
      <c r="FO2" s="0" t="s">
        <v>437</v>
      </c>
      <c r="FP2" s="11" t="n">
        <v>44225</v>
      </c>
      <c r="FQ2" s="6" t="n">
        <v>6797.08</v>
      </c>
      <c r="FR2" s="0" t="s">
        <v>437</v>
      </c>
      <c r="FS2" s="11" t="n">
        <v>44232</v>
      </c>
      <c r="FT2" s="6" t="n">
        <v>7941.731691</v>
      </c>
      <c r="FU2" s="0" t="s">
        <v>437</v>
      </c>
    </row>
    <row collapsed="false" customFormat="false" customHeight="false" hidden="false" ht="12.1" outlineLevel="0" r="3">
      <c r="A3" s="11" t="n">
        <v>43748</v>
      </c>
      <c r="B3" s="6" t="n">
        <v>-283.96</v>
      </c>
      <c r="C3" s="0" t="s">
        <v>125</v>
      </c>
      <c r="D3" s="11" t="n">
        <v>43776</v>
      </c>
      <c r="E3" s="6" t="n">
        <v>4831.54</v>
      </c>
      <c r="F3" s="0" t="s">
        <v>437</v>
      </c>
      <c r="G3" s="11" t="n">
        <v>43732</v>
      </c>
      <c r="H3" s="6" t="n">
        <v>-3780.73</v>
      </c>
      <c r="I3" s="0" t="s">
        <v>444</v>
      </c>
      <c r="J3" s="11" t="n">
        <v>43745</v>
      </c>
      <c r="K3" s="6" t="n">
        <v>-768.93</v>
      </c>
      <c r="L3" s="0" t="s">
        <v>124</v>
      </c>
      <c r="M3" s="11" t="n">
        <v>43732</v>
      </c>
      <c r="N3" s="6" t="n">
        <v>4121.2</v>
      </c>
      <c r="O3" s="0" t="s">
        <v>437</v>
      </c>
      <c r="P3" s="11" t="n">
        <v>43762</v>
      </c>
      <c r="Q3" s="6" t="n">
        <v>-157.08</v>
      </c>
      <c r="R3" s="0" t="s">
        <v>128</v>
      </c>
      <c r="S3" s="11" t="n">
        <v>43747</v>
      </c>
      <c r="T3" s="6" t="n">
        <v>1045.87</v>
      </c>
      <c r="U3" s="0" t="s">
        <v>437</v>
      </c>
      <c r="V3" s="11" t="n">
        <v>43732</v>
      </c>
      <c r="W3" s="6" t="n">
        <v>672.21</v>
      </c>
      <c r="X3" s="0" t="s">
        <v>437</v>
      </c>
      <c r="Y3" s="11" t="n">
        <v>43748</v>
      </c>
      <c r="Z3" s="6" t="n">
        <v>631.69</v>
      </c>
      <c r="AA3" s="0" t="s">
        <v>437</v>
      </c>
      <c r="AB3" s="11" t="n">
        <v>43746</v>
      </c>
      <c r="AC3" s="6" t="n">
        <v>507.1</v>
      </c>
      <c r="AD3" s="0" t="s">
        <v>437</v>
      </c>
      <c r="AE3" s="11" t="n">
        <v>43958</v>
      </c>
      <c r="AF3" s="6" t="n">
        <v>3834.3</v>
      </c>
      <c r="AG3" s="0" t="s">
        <v>437</v>
      </c>
      <c r="AH3" s="11" t="n">
        <v>43755</v>
      </c>
      <c r="AI3" s="6" t="n">
        <v>2022.27</v>
      </c>
      <c r="AJ3" s="0" t="s">
        <v>437</v>
      </c>
      <c r="AK3" s="11" t="n">
        <v>43753</v>
      </c>
      <c r="AL3" s="6" t="n">
        <v>1319</v>
      </c>
      <c r="AM3" s="0" t="s">
        <v>437</v>
      </c>
      <c r="AN3" s="11" t="n">
        <v>43755</v>
      </c>
      <c r="AO3" s="6" t="n">
        <v>-28932.63</v>
      </c>
      <c r="AP3" s="0" t="s">
        <v>444</v>
      </c>
      <c r="AQ3" s="11" t="n">
        <v>43755</v>
      </c>
      <c r="AR3" s="6" t="n">
        <v>4700.82</v>
      </c>
      <c r="AS3" s="0" t="s">
        <v>437</v>
      </c>
      <c r="AT3" s="11" t="n">
        <v>43852</v>
      </c>
      <c r="AU3" s="6" t="n">
        <v>2466.47</v>
      </c>
      <c r="AV3" s="0" t="s">
        <v>437</v>
      </c>
      <c r="AW3" s="11" t="n">
        <v>43790</v>
      </c>
      <c r="AX3" s="6" t="n">
        <v>4488.36</v>
      </c>
      <c r="AY3" s="0" t="s">
        <v>437</v>
      </c>
      <c r="AZ3" s="11" t="n">
        <v>43756</v>
      </c>
      <c r="BA3" s="6" t="n">
        <v>5409.24</v>
      </c>
      <c r="BB3" s="0" t="s">
        <v>437</v>
      </c>
      <c r="BC3" s="11" t="n">
        <v>43791</v>
      </c>
      <c r="BD3" s="6" t="n">
        <v>5122.29</v>
      </c>
      <c r="BE3" s="0" t="s">
        <v>437</v>
      </c>
      <c r="BF3" s="11" t="n">
        <v>43812</v>
      </c>
      <c r="BG3" s="6" t="n">
        <v>-73.7</v>
      </c>
      <c r="BH3" s="0" t="s">
        <v>131</v>
      </c>
      <c r="BI3" s="11" t="n">
        <v>43852</v>
      </c>
      <c r="BJ3" s="6" t="n">
        <v>1907.14</v>
      </c>
      <c r="BK3" s="0" t="s">
        <v>437</v>
      </c>
      <c r="BL3" s="11" t="n">
        <v>43852</v>
      </c>
      <c r="BM3" s="6" t="n">
        <v>2921.75</v>
      </c>
      <c r="BN3" s="0" t="s">
        <v>437</v>
      </c>
      <c r="BO3" s="11" t="n">
        <v>43818</v>
      </c>
      <c r="BP3" s="6" t="n">
        <v>271.37</v>
      </c>
      <c r="BQ3" s="0" t="s">
        <v>437</v>
      </c>
      <c r="BR3" s="11" t="n">
        <v>44012</v>
      </c>
      <c r="BS3" s="6" t="n">
        <v>-1938.84</v>
      </c>
      <c r="BT3" s="0" t="s">
        <v>444</v>
      </c>
      <c r="BU3" s="11" t="n">
        <v>43892</v>
      </c>
      <c r="BV3" s="6" t="n">
        <v>5545.33</v>
      </c>
      <c r="BW3" s="0" t="s">
        <v>437</v>
      </c>
      <c r="BX3" s="11" t="n">
        <v>44019</v>
      </c>
      <c r="BY3" s="6" t="n">
        <v>-451.26</v>
      </c>
      <c r="BZ3" s="0" t="s">
        <v>159</v>
      </c>
      <c r="CA3" s="11" t="n">
        <v>43915</v>
      </c>
      <c r="CB3" s="6" t="n">
        <v>3743.85</v>
      </c>
      <c r="CC3" s="0" t="s">
        <v>437</v>
      </c>
      <c r="CD3" s="11" t="n">
        <v>43938</v>
      </c>
      <c r="CE3" s="6" t="n">
        <v>3568.54</v>
      </c>
      <c r="CF3" s="0" t="s">
        <v>437</v>
      </c>
      <c r="CG3" s="11" t="n">
        <v>43927</v>
      </c>
      <c r="CH3" s="6" t="n">
        <v>-4812.11</v>
      </c>
      <c r="CI3" s="0" t="s">
        <v>444</v>
      </c>
      <c r="CJ3" s="11" t="n">
        <v>43938</v>
      </c>
      <c r="CK3" s="6" t="n">
        <v>-4896.14</v>
      </c>
      <c r="CL3" s="0" t="s">
        <v>444</v>
      </c>
      <c r="CM3" s="11" t="n">
        <v>43958</v>
      </c>
      <c r="CN3" s="6" t="n">
        <v>364.681467</v>
      </c>
      <c r="CO3" s="0" t="s">
        <v>437</v>
      </c>
      <c r="CP3" s="11" t="n">
        <v>43958</v>
      </c>
      <c r="CQ3" s="6" t="n">
        <v>1099.962153</v>
      </c>
      <c r="CR3" s="0" t="s">
        <v>437</v>
      </c>
      <c r="CS3" s="11" t="n">
        <v>43970</v>
      </c>
      <c r="CT3" s="6" t="n">
        <v>-57.97</v>
      </c>
      <c r="CU3" s="0" t="s">
        <v>444</v>
      </c>
      <c r="CV3" s="11" t="n">
        <v>44095</v>
      </c>
      <c r="CW3" s="6" t="n">
        <v>-9298.703367</v>
      </c>
      <c r="CX3" s="0" t="s">
        <v>444</v>
      </c>
      <c r="CY3" s="11" t="n">
        <v>44103</v>
      </c>
      <c r="CZ3" s="6" t="n">
        <v>-3030.418476</v>
      </c>
      <c r="DA3" s="0" t="s">
        <v>444</v>
      </c>
      <c r="DB3" s="11" t="n">
        <v>43987</v>
      </c>
      <c r="DC3" s="6" t="n">
        <v>1574.234431</v>
      </c>
      <c r="DD3" s="0" t="s">
        <v>437</v>
      </c>
      <c r="DE3" s="11" t="n">
        <v>43987</v>
      </c>
      <c r="DF3" s="6" t="n">
        <v>1390.654265</v>
      </c>
      <c r="DG3" s="0" t="s">
        <v>437</v>
      </c>
      <c r="DH3" s="11" t="n">
        <v>43992</v>
      </c>
      <c r="DI3" s="6" t="n">
        <v>-4770.13077</v>
      </c>
      <c r="DJ3" s="0" t="s">
        <v>444</v>
      </c>
      <c r="DK3" s="11" t="n">
        <v>44036</v>
      </c>
      <c r="DL3" s="6" t="n">
        <v>-4122.24067</v>
      </c>
      <c r="DM3" s="0" t="s">
        <v>444</v>
      </c>
      <c r="DN3" s="11" t="n">
        <v>43992</v>
      </c>
      <c r="DO3" s="6" t="n">
        <v>24.23</v>
      </c>
      <c r="DP3" s="0" t="s">
        <v>437</v>
      </c>
      <c r="DQ3" s="11" t="n">
        <v>44006</v>
      </c>
      <c r="DR3" s="6" t="n">
        <v>1460.733872</v>
      </c>
      <c r="DS3" s="0" t="s">
        <v>437</v>
      </c>
      <c r="DT3" s="11" t="n">
        <v>44046</v>
      </c>
      <c r="DU3" s="6" t="n">
        <v>-812.092666</v>
      </c>
      <c r="DV3" s="0" t="s">
        <v>444</v>
      </c>
      <c r="DW3" s="11" t="n">
        <v>44069</v>
      </c>
      <c r="DX3" s="6" t="n">
        <v>4675.61</v>
      </c>
      <c r="DY3" s="0" t="s">
        <v>437</v>
      </c>
      <c r="DZ3" s="11" t="n">
        <v>44047</v>
      </c>
      <c r="EA3" s="6" t="n">
        <v>-455.333804</v>
      </c>
      <c r="EB3" s="0" t="s">
        <v>444</v>
      </c>
      <c r="EC3" s="11" t="n">
        <v>44032</v>
      </c>
      <c r="ED3" s="6" t="n">
        <v>114.34</v>
      </c>
      <c r="EE3" s="0" t="s">
        <v>437</v>
      </c>
      <c r="EF3" s="11" t="n">
        <v>44036</v>
      </c>
      <c r="EG3" s="6" t="n">
        <v>2444.67535</v>
      </c>
      <c r="EH3" s="0" t="s">
        <v>437</v>
      </c>
      <c r="EI3" s="11" t="n">
        <v>44048</v>
      </c>
      <c r="EJ3" s="6" t="n">
        <v>-216.47</v>
      </c>
      <c r="EK3" s="0" t="s">
        <v>444</v>
      </c>
      <c r="EL3" s="11" t="n">
        <v>44092</v>
      </c>
      <c r="EM3" s="6" t="n">
        <v>-181.5</v>
      </c>
      <c r="EN3" s="0" t="s">
        <v>173</v>
      </c>
      <c r="EO3" s="11" t="n">
        <v>44132</v>
      </c>
      <c r="EP3" s="6" t="n">
        <v>-8872.67238</v>
      </c>
      <c r="EQ3" s="0" t="s">
        <v>444</v>
      </c>
      <c r="ER3" s="11" t="n">
        <v>44064</v>
      </c>
      <c r="ES3" s="6" t="n">
        <v>568.775181</v>
      </c>
      <c r="ET3" s="0" t="s">
        <v>437</v>
      </c>
      <c r="EU3" s="11" t="n">
        <v>44074</v>
      </c>
      <c r="EV3" s="6" t="n">
        <v>9751.48083</v>
      </c>
      <c r="EW3" s="0" t="s">
        <v>437</v>
      </c>
      <c r="EX3" s="11" t="n">
        <v>44088</v>
      </c>
      <c r="EY3" s="6" t="n">
        <v>43.435968</v>
      </c>
      <c r="EZ3" s="0" t="s">
        <v>437</v>
      </c>
      <c r="FA3" s="11" t="n">
        <v>44092</v>
      </c>
      <c r="FB3" s="6" t="n">
        <v>-1748.86</v>
      </c>
      <c r="FC3" s="0" t="s">
        <v>444</v>
      </c>
      <c r="FD3" s="11" t="n">
        <v>44096</v>
      </c>
      <c r="FE3" s="6" t="n">
        <v>9.124572</v>
      </c>
      <c r="FF3" s="0" t="s">
        <v>437</v>
      </c>
      <c r="FG3" s="11" t="n">
        <v>44118</v>
      </c>
      <c r="FH3" s="6" t="n">
        <v>-4005.707465</v>
      </c>
      <c r="FI3" s="0" t="s">
        <v>444</v>
      </c>
      <c r="FJ3" s="11" t="n">
        <v>44167</v>
      </c>
      <c r="FK3" s="6" t="n">
        <v>-7180.213824</v>
      </c>
      <c r="FL3" s="0" t="s">
        <v>444</v>
      </c>
      <c r="FM3" s="11" t="n">
        <v>44218</v>
      </c>
      <c r="FN3" s="6" t="n">
        <v>-143014.14</v>
      </c>
      <c r="FO3" s="0" t="s">
        <v>444</v>
      </c>
      <c r="FP3" s="11" t="n">
        <v>44225</v>
      </c>
      <c r="FQ3" s="6" t="n">
        <v>6736.05</v>
      </c>
      <c r="FR3" s="0" t="s">
        <v>437</v>
      </c>
      <c r="FS3" s="11" t="n">
        <v>44244</v>
      </c>
      <c r="FT3" s="6" t="n">
        <v>-7745.23436</v>
      </c>
      <c r="FU3" s="0" t="s">
        <v>444</v>
      </c>
    </row>
    <row collapsed="false" customFormat="false" customHeight="false" hidden="false" ht="12.1" outlineLevel="0" r="4">
      <c r="A4" s="11" t="n">
        <v>43795</v>
      </c>
      <c r="B4" s="6" t="n">
        <v>6721.54</v>
      </c>
      <c r="C4" s="0" t="s">
        <v>437</v>
      </c>
      <c r="D4" s="11" t="n">
        <v>43815</v>
      </c>
      <c r="E4" s="6" t="n">
        <v>-871.1</v>
      </c>
      <c r="F4" s="0" t="s">
        <v>132</v>
      </c>
      <c r="G4" s="11" t="n">
        <v>44007</v>
      </c>
      <c r="H4" s="6" t="n">
        <v>3468.58</v>
      </c>
      <c r="I4" s="0" t="s">
        <v>437</v>
      </c>
      <c r="J4" s="11" t="n">
        <v>43826</v>
      </c>
      <c r="K4" s="6" t="n">
        <v>-525.09</v>
      </c>
      <c r="L4" s="0" t="s">
        <v>136</v>
      </c>
      <c r="M4" s="11" t="n">
        <v>43734</v>
      </c>
      <c r="N4" s="6" t="n">
        <v>-222.87</v>
      </c>
      <c r="O4" s="0" t="s">
        <v>122</v>
      </c>
      <c r="P4" s="11" t="n">
        <v>43784</v>
      </c>
      <c r="Q4" s="6" t="n">
        <v>-3016.82</v>
      </c>
      <c r="R4" s="0" t="s">
        <v>444</v>
      </c>
      <c r="S4" s="11" t="n">
        <v>43762</v>
      </c>
      <c r="T4" s="6" t="n">
        <v>-223.84</v>
      </c>
      <c r="U4" s="0" t="s">
        <v>129</v>
      </c>
      <c r="V4" s="11" t="n">
        <v>43735</v>
      </c>
      <c r="W4" s="6" t="n">
        <v>665.2</v>
      </c>
      <c r="X4" s="0" t="s">
        <v>437</v>
      </c>
      <c r="Y4" s="11" t="n">
        <v>43752</v>
      </c>
      <c r="Z4" s="6" t="n">
        <v>1265.35</v>
      </c>
      <c r="AA4" s="0" t="s">
        <v>437</v>
      </c>
      <c r="AB4" s="11" t="n">
        <v>43746</v>
      </c>
      <c r="AC4" s="6" t="n">
        <v>505.5</v>
      </c>
      <c r="AD4" s="0" t="s">
        <v>437</v>
      </c>
      <c r="AE4" s="11" t="n">
        <v>43997</v>
      </c>
      <c r="AF4" s="6" t="n">
        <v>-659.22</v>
      </c>
      <c r="AG4" s="0" t="s">
        <v>154</v>
      </c>
      <c r="AH4" s="11" t="n">
        <v>43766</v>
      </c>
      <c r="AI4" s="6" t="n">
        <v>1027.86</v>
      </c>
      <c r="AJ4" s="0" t="s">
        <v>437</v>
      </c>
      <c r="AK4" s="11" t="n">
        <v>43755</v>
      </c>
      <c r="AL4" s="6" t="n">
        <v>2695.61</v>
      </c>
      <c r="AM4" s="0" t="s">
        <v>437</v>
      </c>
      <c r="AN4" s="11" t="n">
        <v>43761</v>
      </c>
      <c r="AO4" s="6" t="n">
        <v>2062.84</v>
      </c>
      <c r="AP4" s="0" t="s">
        <v>437</v>
      </c>
      <c r="AQ4" s="11" t="n">
        <v>43816</v>
      </c>
      <c r="AR4" s="6" t="n">
        <v>-308.2</v>
      </c>
      <c r="AS4" s="0" t="s">
        <v>133</v>
      </c>
      <c r="AT4" s="11" t="n">
        <v>43865</v>
      </c>
      <c r="AU4" s="6" t="n">
        <v>-84</v>
      </c>
      <c r="AV4" s="0" t="s">
        <v>142</v>
      </c>
      <c r="AW4" s="11" t="n">
        <v>43802</v>
      </c>
      <c r="AX4" s="6" t="n">
        <v>-167.29</v>
      </c>
      <c r="AY4" s="0" t="s">
        <v>130</v>
      </c>
      <c r="AZ4" s="11" t="n">
        <v>43851</v>
      </c>
      <c r="BA4" s="6" t="n">
        <v>-7849.29</v>
      </c>
      <c r="BB4" s="0" t="s">
        <v>444</v>
      </c>
      <c r="BC4" s="11" t="n">
        <v>43858</v>
      </c>
      <c r="BD4" s="6" t="n">
        <v>2346.6</v>
      </c>
      <c r="BE4" s="0" t="s">
        <v>437</v>
      </c>
      <c r="BF4" s="11" t="n">
        <v>43811</v>
      </c>
      <c r="BG4" s="6" t="n">
        <v>3067.01</v>
      </c>
      <c r="BH4" s="0" t="s">
        <v>437</v>
      </c>
      <c r="BI4" s="11" t="n">
        <v>43852</v>
      </c>
      <c r="BJ4" s="6" t="n">
        <v>1913.15</v>
      </c>
      <c r="BK4" s="0" t="s">
        <v>437</v>
      </c>
      <c r="BL4" s="11" t="n">
        <v>43971</v>
      </c>
      <c r="BM4" s="6" t="n">
        <v>-5312.8</v>
      </c>
      <c r="BN4" s="0" t="s">
        <v>444</v>
      </c>
      <c r="BO4" s="11" t="n">
        <v>43818</v>
      </c>
      <c r="BP4" s="6" t="n">
        <v>271.37</v>
      </c>
      <c r="BQ4" s="0" t="s">
        <v>437</v>
      </c>
      <c r="BR4" s="0"/>
      <c r="BS4" s="10" t="s">
        <f>=XIRR(BS2:BS3,BR2:BR3)</f>
      </c>
      <c r="BT4" s="0"/>
      <c r="BU4" s="11" t="n">
        <v>43971</v>
      </c>
      <c r="BV4" s="6" t="n">
        <v>4883.43</v>
      </c>
      <c r="BW4" s="0" t="s">
        <v>437</v>
      </c>
      <c r="BX4" s="11" t="n">
        <v>44049</v>
      </c>
      <c r="BY4" s="6" t="n">
        <v>-4952.23</v>
      </c>
      <c r="BZ4" s="0" t="s">
        <v>444</v>
      </c>
      <c r="CA4" s="11" t="n">
        <v>43991</v>
      </c>
      <c r="CB4" s="6" t="n">
        <v>-108.8</v>
      </c>
      <c r="CC4" s="0" t="s">
        <v>152</v>
      </c>
      <c r="CD4" s="11" t="n">
        <v>44025</v>
      </c>
      <c r="CE4" s="6" t="n">
        <v>-365.8</v>
      </c>
      <c r="CF4" s="0" t="s">
        <v>163</v>
      </c>
      <c r="CG4" s="0"/>
      <c r="CH4" s="10" t="s">
        <f>=XIRR(CH2:CH3,CG2:CG3)</f>
      </c>
      <c r="CI4" s="0"/>
      <c r="CJ4" s="11" t="n">
        <v>43938</v>
      </c>
      <c r="CK4" s="6" t="n">
        <v>-4888.64</v>
      </c>
      <c r="CL4" s="0" t="s">
        <v>444</v>
      </c>
      <c r="CM4" s="11" t="n">
        <v>43963</v>
      </c>
      <c r="CN4" s="6" t="n">
        <v>378.2272</v>
      </c>
      <c r="CO4" s="0" t="s">
        <v>437</v>
      </c>
      <c r="CP4" s="11" t="n">
        <v>43965</v>
      </c>
      <c r="CQ4" s="6" t="n">
        <v>1028.674962</v>
      </c>
      <c r="CR4" s="0" t="s">
        <v>437</v>
      </c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44046</v>
      </c>
      <c r="DC4" s="6" t="n">
        <v>-1954.602782</v>
      </c>
      <c r="DD4" s="0" t="s">
        <v>444</v>
      </c>
      <c r="DE4" s="11" t="n">
        <v>44046</v>
      </c>
      <c r="DF4" s="6" t="n">
        <v>-790.064836</v>
      </c>
      <c r="DG4" s="0" t="s">
        <v>444</v>
      </c>
      <c r="DH4" s="0"/>
      <c r="DI4" s="10" t="s">
        <f>=XIRR(DI2:DI3,DH2:DH3)</f>
      </c>
      <c r="DJ4" s="0"/>
      <c r="DK4" s="0"/>
      <c r="DL4" s="10" t="s">
        <f>=XIRR(DL2:DL3,DK2:DK3)</f>
      </c>
      <c r="DM4" s="0"/>
      <c r="DN4" s="11" t="n">
        <v>44001</v>
      </c>
      <c r="DO4" s="6" t="n">
        <v>-529.0968</v>
      </c>
      <c r="DP4" s="0" t="s">
        <v>444</v>
      </c>
      <c r="DQ4" s="11" t="n">
        <v>44036</v>
      </c>
      <c r="DR4" s="6" t="n">
        <v>-3456.60773</v>
      </c>
      <c r="DS4" s="0" t="s">
        <v>444</v>
      </c>
      <c r="DT4" s="0"/>
      <c r="DU4" s="10" t="s">
        <f>=XIRR(DU2:DU3,DT2:DT3)</f>
      </c>
      <c r="DV4" s="0"/>
      <c r="DW4" s="11" t="n">
        <v>44078</v>
      </c>
      <c r="DX4" s="6" t="n">
        <v>-4397.36</v>
      </c>
      <c r="DY4" s="0" t="s">
        <v>444</v>
      </c>
      <c r="DZ4" s="11" t="n">
        <v>44047</v>
      </c>
      <c r="EA4" s="6" t="n">
        <v>-455.333804</v>
      </c>
      <c r="EB4" s="0" t="s">
        <v>444</v>
      </c>
      <c r="EC4" s="11" t="n">
        <v>44032</v>
      </c>
      <c r="ED4" s="6" t="n">
        <v>342.98</v>
      </c>
      <c r="EE4" s="0" t="s">
        <v>437</v>
      </c>
      <c r="EF4" s="11" t="n">
        <v>44069</v>
      </c>
      <c r="EG4" s="6" t="n">
        <v>-103.13</v>
      </c>
      <c r="EH4" s="0" t="s">
        <v>170</v>
      </c>
      <c r="EI4" s="11" t="n">
        <v>44048</v>
      </c>
      <c r="EJ4" s="6" t="n">
        <v>-3896.46</v>
      </c>
      <c r="EK4" s="0" t="s">
        <v>444</v>
      </c>
      <c r="EL4" s="11" t="n">
        <v>44302</v>
      </c>
      <c r="EM4" s="6" t="n">
        <v>-997.6</v>
      </c>
      <c r="EN4" s="0" t="s">
        <v>197</v>
      </c>
      <c r="EO4" s="0"/>
      <c r="EP4" s="10" t="s">
        <f>=XIRR(EP2:EP3,EO2:EO3)</f>
      </c>
      <c r="EQ4" s="0"/>
      <c r="ER4" s="11" t="n">
        <v>44067</v>
      </c>
      <c r="ES4" s="6" t="n">
        <v>-549.080259</v>
      </c>
      <c r="ET4" s="0" t="s">
        <v>444</v>
      </c>
      <c r="EU4" s="11" t="n">
        <v>44095</v>
      </c>
      <c r="EV4" s="6" t="n">
        <v>8006.654049</v>
      </c>
      <c r="EW4" s="0" t="s">
        <v>437</v>
      </c>
      <c r="EX4" s="11" t="n">
        <v>44092</v>
      </c>
      <c r="EY4" s="6" t="n">
        <v>-118.806678</v>
      </c>
      <c r="EZ4" s="0" t="s">
        <v>444</v>
      </c>
      <c r="FA4" s="0"/>
      <c r="FB4" s="10" t="s">
        <f>=XIRR(FB2:FB3,FA2:FA3)</f>
      </c>
      <c r="FC4" s="0"/>
      <c r="FD4" s="11" t="n">
        <v>44096</v>
      </c>
      <c r="FE4" s="6" t="n">
        <v>9.124572</v>
      </c>
      <c r="FF4" s="0" t="s">
        <v>437</v>
      </c>
      <c r="FG4" s="0"/>
      <c r="FH4" s="10" t="s">
        <f>=XIRR(FH2:FH3,FG2:FG3)</f>
      </c>
      <c r="FI4" s="0"/>
      <c r="FJ4" s="0"/>
      <c r="FK4" s="10" t="s">
        <f>=XIRR(FK2:FK3,FJ2:FJ3)</f>
      </c>
      <c r="FL4" s="0"/>
      <c r="FM4" s="0"/>
      <c r="FN4" s="10" t="s">
        <f>=XIRR(FN2:FN3,FM2:FM3)</f>
      </c>
      <c r="FO4" s="0"/>
      <c r="FP4" s="11" t="n">
        <v>44225</v>
      </c>
      <c r="FQ4" s="6" t="n">
        <v>3349</v>
      </c>
      <c r="FR4" s="0" t="s">
        <v>437</v>
      </c>
      <c r="FS4" s="0"/>
      <c r="FT4" s="10" t="s">
        <f>=XIRR(FT2:FT3,FS2:FS3)</f>
      </c>
      <c r="FU4" s="0"/>
    </row>
    <row collapsed="false" customFormat="false" customHeight="false" hidden="false" ht="12.1" outlineLevel="0" r="5">
      <c r="A5" s="11" t="n">
        <v>43916</v>
      </c>
      <c r="B5" s="6" t="n">
        <v>-20258.83</v>
      </c>
      <c r="C5" s="0" t="s">
        <v>444</v>
      </c>
      <c r="D5" s="11" t="n">
        <v>44064</v>
      </c>
      <c r="E5" s="6" t="n">
        <v>4975.99</v>
      </c>
      <c r="F5" s="0" t="s">
        <v>437</v>
      </c>
      <c r="G5" s="11" t="n">
        <v>44032</v>
      </c>
      <c r="H5" s="6" t="n">
        <v>-84</v>
      </c>
      <c r="I5" s="0" t="s">
        <v>167</v>
      </c>
      <c r="J5" s="11" t="n">
        <v>43921</v>
      </c>
      <c r="K5" s="6" t="n">
        <v>19747.84</v>
      </c>
      <c r="L5" s="0" t="s">
        <v>437</v>
      </c>
      <c r="M5" s="11" t="n">
        <v>43825</v>
      </c>
      <c r="N5" s="6" t="n">
        <v>-218.87</v>
      </c>
      <c r="O5" s="0" t="s">
        <v>135</v>
      </c>
      <c r="P5" s="0"/>
      <c r="Q5" s="10" t="s">
        <f>=XIRR(Q2:Q4,P2:P4)</f>
      </c>
      <c r="R5" s="0"/>
      <c r="S5" s="11" t="n">
        <v>43853</v>
      </c>
      <c r="T5" s="6" t="n">
        <v>-219.84</v>
      </c>
      <c r="U5" s="0" t="s">
        <v>141</v>
      </c>
      <c r="V5" s="11" t="n">
        <v>43755</v>
      </c>
      <c r="W5" s="6" t="n">
        <v>1319.2</v>
      </c>
      <c r="X5" s="0" t="s">
        <v>437</v>
      </c>
      <c r="Y5" s="11" t="n">
        <v>43753</v>
      </c>
      <c r="Z5" s="6" t="n">
        <v>627.38</v>
      </c>
      <c r="AA5" s="0" t="s">
        <v>437</v>
      </c>
      <c r="AB5" s="11" t="n">
        <v>43749</v>
      </c>
      <c r="AC5" s="6" t="n">
        <v>505.3</v>
      </c>
      <c r="AD5" s="0" t="s">
        <v>437</v>
      </c>
      <c r="AE5" s="11" t="n">
        <v>44393</v>
      </c>
      <c r="AF5" s="6" t="n">
        <v>-204.2</v>
      </c>
      <c r="AG5" s="0" t="s">
        <v>219</v>
      </c>
      <c r="AH5" s="11" t="n">
        <v>43824</v>
      </c>
      <c r="AI5" s="6" t="n">
        <v>-329.1</v>
      </c>
      <c r="AJ5" s="0" t="s">
        <v>134</v>
      </c>
      <c r="AK5" s="11" t="n">
        <v>43853</v>
      </c>
      <c r="AL5" s="6" t="n">
        <v>2429.45</v>
      </c>
      <c r="AM5" s="0" t="s">
        <v>437</v>
      </c>
      <c r="AN5" s="11" t="n">
        <v>43935</v>
      </c>
      <c r="AO5" s="6" t="n">
        <v>5405.24</v>
      </c>
      <c r="AP5" s="0" t="s">
        <v>437</v>
      </c>
      <c r="AQ5" s="11" t="n">
        <v>43941</v>
      </c>
      <c r="AR5" s="6" t="n">
        <v>1851.92</v>
      </c>
      <c r="AS5" s="0" t="s">
        <v>437</v>
      </c>
      <c r="AT5" s="11" t="n">
        <v>43984</v>
      </c>
      <c r="AU5" s="6" t="n">
        <v>-31</v>
      </c>
      <c r="AV5" s="0" t="s">
        <v>150</v>
      </c>
      <c r="AW5" s="11" t="n">
        <v>43998</v>
      </c>
      <c r="AX5" s="6" t="n">
        <v>-159.82</v>
      </c>
      <c r="AY5" s="0" t="s">
        <v>155</v>
      </c>
      <c r="AZ5" s="0"/>
      <c r="BA5" s="10" t="s">
        <f>=XIRR(BA2:BA4,AZ2:AZ4)</f>
      </c>
      <c r="BB5" s="0"/>
      <c r="BC5" s="11" t="n">
        <v>43872</v>
      </c>
      <c r="BD5" s="6" t="n">
        <v>4711.62</v>
      </c>
      <c r="BE5" s="0" t="s">
        <v>437</v>
      </c>
      <c r="BF5" s="11" t="n">
        <v>43842</v>
      </c>
      <c r="BG5" s="6" t="n">
        <v>-105</v>
      </c>
      <c r="BH5" s="0" t="s">
        <v>140</v>
      </c>
      <c r="BI5" s="11" t="n">
        <v>43852</v>
      </c>
      <c r="BJ5" s="6" t="n">
        <v>956.57</v>
      </c>
      <c r="BK5" s="0" t="s">
        <v>437</v>
      </c>
      <c r="BL5" s="0"/>
      <c r="BM5" s="10" t="s">
        <f>=XIRR(BM2:BM4,BL2:BL4)</f>
      </c>
      <c r="BN5" s="0"/>
      <c r="BO5" s="11" t="n">
        <v>43818</v>
      </c>
      <c r="BP5" s="6" t="n">
        <v>271.37</v>
      </c>
      <c r="BQ5" s="0" t="s">
        <v>437</v>
      </c>
      <c r="BR5" s="0"/>
      <c r="BS5" s="8" t="s">
        <f>=-SUM(BS2:BS3)</f>
      </c>
      <c r="BT5" s="0" t="s">
        <v>445</v>
      </c>
      <c r="BU5" s="11" t="n">
        <v>43983</v>
      </c>
      <c r="BV5" s="6" t="n">
        <v>-511.57</v>
      </c>
      <c r="BW5" s="0" t="s">
        <v>149</v>
      </c>
      <c r="BX5" s="11" t="n">
        <v>44049</v>
      </c>
      <c r="BY5" s="6" t="n">
        <v>-1238.06</v>
      </c>
      <c r="BZ5" s="0" t="s">
        <v>444</v>
      </c>
      <c r="CA5" s="11" t="n">
        <v>44012</v>
      </c>
      <c r="CB5" s="6" t="n">
        <v>-5624.63</v>
      </c>
      <c r="CC5" s="0" t="s">
        <v>444</v>
      </c>
      <c r="CD5" s="11" t="n">
        <v>44057</v>
      </c>
      <c r="CE5" s="6" t="n">
        <v>-10833.5</v>
      </c>
      <c r="CF5" s="0" t="s">
        <v>444</v>
      </c>
      <c r="CG5" s="0"/>
      <c r="CH5" s="8" t="s">
        <f>=-SUM(CH2:CH3)</f>
      </c>
      <c r="CI5" s="0" t="s">
        <v>445</v>
      </c>
      <c r="CJ5" s="0"/>
      <c r="CK5" s="10" t="s">
        <f>=XIRR(CK2:CK4,CJ2:CJ4)</f>
      </c>
      <c r="CL5" s="0"/>
      <c r="CM5" s="11" t="n">
        <v>43963</v>
      </c>
      <c r="CN5" s="6" t="n">
        <v>378.2272</v>
      </c>
      <c r="CO5" s="0" t="s">
        <v>437</v>
      </c>
      <c r="CP5" s="11" t="n">
        <v>43990</v>
      </c>
      <c r="CQ5" s="6" t="n">
        <v>-32.85</v>
      </c>
      <c r="CR5" s="0" t="s">
        <v>151</v>
      </c>
      <c r="CS5" s="0"/>
      <c r="CT5" s="8" t="s">
        <f>=-SUM(CT2:CT3)</f>
      </c>
      <c r="CU5" s="0" t="s">
        <v>445</v>
      </c>
      <c r="CV5" s="0"/>
      <c r="CW5" s="8" t="s">
        <f>=-SUM(CW2:CW3)</f>
      </c>
      <c r="CX5" s="0" t="s">
        <v>445</v>
      </c>
      <c r="CY5" s="0"/>
      <c r="CZ5" s="8" t="s">
        <f>=-SUM(CZ2:CZ3)</f>
      </c>
      <c r="DA5" s="0" t="s">
        <v>445</v>
      </c>
      <c r="DB5" s="0"/>
      <c r="DC5" s="10" t="s">
        <f>=XIRR(DC2:DC4,DB2:DB4)</f>
      </c>
      <c r="DD5" s="0"/>
      <c r="DE5" s="11" t="n">
        <v>44046</v>
      </c>
      <c r="DF5" s="6" t="n">
        <v>-790.064836</v>
      </c>
      <c r="DG5" s="0" t="s">
        <v>444</v>
      </c>
      <c r="DH5" s="0"/>
      <c r="DI5" s="8" t="s">
        <f>=-SUM(DI2:DI3)</f>
      </c>
      <c r="DJ5" s="0" t="s">
        <v>445</v>
      </c>
      <c r="DK5" s="0"/>
      <c r="DL5" s="8" t="s">
        <f>=-SUM(DL2:DL3)</f>
      </c>
      <c r="DM5" s="0" t="s">
        <v>445</v>
      </c>
      <c r="DN5" s="11" t="n">
        <v>44004</v>
      </c>
      <c r="DO5" s="6" t="n">
        <v>-265.071225</v>
      </c>
      <c r="DP5" s="0" t="s">
        <v>444</v>
      </c>
      <c r="DQ5" s="11" t="n">
        <v>44124</v>
      </c>
      <c r="DR5" s="6" t="n">
        <v>3655.419531</v>
      </c>
      <c r="DS5" s="0" t="s">
        <v>437</v>
      </c>
      <c r="DT5" s="0"/>
      <c r="DU5" s="8" t="s">
        <f>=-SUM(DU2:DU3)</f>
      </c>
      <c r="DV5" s="0" t="s">
        <v>445</v>
      </c>
      <c r="DW5" s="11" t="n">
        <v>44160</v>
      </c>
      <c r="DX5" s="6" t="n">
        <v>-2181.49</v>
      </c>
      <c r="DY5" s="0" t="s">
        <v>444</v>
      </c>
      <c r="DZ5" s="0"/>
      <c r="EA5" s="10" t="s">
        <f>=XIRR(EA2:EA4,DZ2:DZ4)</f>
      </c>
      <c r="EB5" s="0"/>
      <c r="EC5" s="11" t="n">
        <v>44032</v>
      </c>
      <c r="ED5" s="6" t="n">
        <v>1450.89</v>
      </c>
      <c r="EE5" s="0" t="s">
        <v>437</v>
      </c>
      <c r="EF5" s="11" t="n">
        <v>44200</v>
      </c>
      <c r="EG5" s="6" t="n">
        <v>-3993.720342</v>
      </c>
      <c r="EH5" s="0" t="s">
        <v>444</v>
      </c>
      <c r="EI5" s="11" t="n">
        <v>44048</v>
      </c>
      <c r="EJ5" s="6" t="n">
        <v>-216.47</v>
      </c>
      <c r="EK5" s="0" t="s">
        <v>444</v>
      </c>
      <c r="EL5" s="11" t="n">
        <v>44449</v>
      </c>
      <c r="EM5" s="6" t="n">
        <v>-854.5</v>
      </c>
      <c r="EN5" s="0" t="s">
        <v>226</v>
      </c>
      <c r="EO5" s="0"/>
      <c r="EP5" s="8" t="s">
        <f>=-SUM(EP2:EP3)</f>
      </c>
      <c r="EQ5" s="0" t="s">
        <v>445</v>
      </c>
      <c r="ER5" s="11" t="n">
        <v>44067</v>
      </c>
      <c r="ES5" s="6" t="n">
        <v>-1647.981776</v>
      </c>
      <c r="ET5" s="0" t="s">
        <v>444</v>
      </c>
      <c r="EU5" s="11" t="n">
        <v>44141</v>
      </c>
      <c r="EV5" s="6" t="n">
        <v>-43.54</v>
      </c>
      <c r="EW5" s="0" t="s">
        <v>183</v>
      </c>
      <c r="EX5" s="0"/>
      <c r="EY5" s="10" t="s">
        <f>=XIRR(EY2:EY4,EX2:EX4)</f>
      </c>
      <c r="EZ5" s="0"/>
      <c r="FA5" s="0"/>
      <c r="FB5" s="8" t="s">
        <f>=-SUM(FB2:FB3)</f>
      </c>
      <c r="FC5" s="0" t="s">
        <v>445</v>
      </c>
      <c r="FD5" s="11" t="n">
        <v>44096</v>
      </c>
      <c r="FE5" s="6" t="n">
        <v>9.124572</v>
      </c>
      <c r="FF5" s="0" t="s">
        <v>437</v>
      </c>
      <c r="FG5" s="0"/>
      <c r="FH5" s="8" t="s">
        <f>=-SUM(FH2:FH3)</f>
      </c>
      <c r="FI5" s="0" t="s">
        <v>445</v>
      </c>
      <c r="FJ5" s="0"/>
      <c r="FK5" s="8" t="s">
        <f>=-SUM(FK2:FK3)</f>
      </c>
      <c r="FL5" s="0" t="s">
        <v>445</v>
      </c>
      <c r="FM5" s="0"/>
      <c r="FN5" s="8" t="s">
        <f>=-SUM(FN2:FN3)</f>
      </c>
      <c r="FO5" s="0" t="s">
        <v>445</v>
      </c>
      <c r="FP5" s="11" t="n">
        <v>44243</v>
      </c>
      <c r="FQ5" s="6" t="n">
        <v>-3396.96</v>
      </c>
      <c r="FR5" s="0" t="s">
        <v>444</v>
      </c>
      <c r="FS5" s="0"/>
      <c r="FT5" s="8" t="s">
        <f>=-SUM(FT2:FT3)</f>
      </c>
      <c r="FU5" s="0" t="s">
        <v>445</v>
      </c>
    </row>
    <row collapsed="false" customFormat="false" customHeight="false" hidden="false" ht="12.1" outlineLevel="0" r="6">
      <c r="A6" s="11" t="n">
        <v>43916</v>
      </c>
      <c r="B6" s="6" t="n">
        <v>-10128.92</v>
      </c>
      <c r="C6" s="0" t="s">
        <v>444</v>
      </c>
      <c r="D6" s="11" t="n">
        <v>44155</v>
      </c>
      <c r="E6" s="6" t="n">
        <v>-1044</v>
      </c>
      <c r="F6" s="0" t="s">
        <v>184</v>
      </c>
      <c r="G6" s="11" t="n">
        <v>44067</v>
      </c>
      <c r="H6" s="6" t="n">
        <v>-3765.24</v>
      </c>
      <c r="I6" s="0" t="s">
        <v>444</v>
      </c>
      <c r="J6" s="11" t="n">
        <v>43976</v>
      </c>
      <c r="K6" s="6" t="n">
        <v>-969.4</v>
      </c>
      <c r="L6" s="0" t="s">
        <v>148</v>
      </c>
      <c r="M6" s="11" t="n">
        <v>43889</v>
      </c>
      <c r="N6" s="6" t="n">
        <v>-4089.16</v>
      </c>
      <c r="O6" s="0" t="s">
        <v>444</v>
      </c>
      <c r="P6" s="0"/>
      <c r="Q6" s="8" t="s">
        <f>=-SUM(Q2:Q4)</f>
      </c>
      <c r="R6" s="0" t="s">
        <v>445</v>
      </c>
      <c r="S6" s="11" t="n">
        <v>43892</v>
      </c>
      <c r="T6" s="6" t="n">
        <v>-3067.42</v>
      </c>
      <c r="U6" s="0" t="s">
        <v>444</v>
      </c>
      <c r="V6" s="11" t="n">
        <v>43784</v>
      </c>
      <c r="W6" s="6" t="n">
        <v>646.14</v>
      </c>
      <c r="X6" s="0" t="s">
        <v>437</v>
      </c>
      <c r="Y6" s="11" t="n">
        <v>43790</v>
      </c>
      <c r="Z6" s="6" t="n">
        <v>674.96</v>
      </c>
      <c r="AA6" s="0" t="s">
        <v>437</v>
      </c>
      <c r="AB6" s="11" t="n">
        <v>44007</v>
      </c>
      <c r="AC6" s="6" t="n">
        <v>780.46</v>
      </c>
      <c r="AD6" s="0" t="s">
        <v>437</v>
      </c>
      <c r="AE6" s="0"/>
      <c r="AF6" s="10" t="s">
        <f>=XIRR(AF2:AF5,AE2:AE5)</f>
      </c>
      <c r="AG6" s="0"/>
      <c r="AH6" s="11" t="n">
        <v>43889</v>
      </c>
      <c r="AI6" s="6" t="n">
        <v>-6317.82</v>
      </c>
      <c r="AJ6" s="0" t="s">
        <v>444</v>
      </c>
      <c r="AK6" s="11" t="n">
        <v>43959</v>
      </c>
      <c r="AL6" s="6" t="n">
        <v>-110.7</v>
      </c>
      <c r="AM6" s="0" t="s">
        <v>145</v>
      </c>
      <c r="AN6" s="11" t="n">
        <v>43945</v>
      </c>
      <c r="AO6" s="6" t="n">
        <v>2630.77</v>
      </c>
      <c r="AP6" s="0" t="s">
        <v>437</v>
      </c>
      <c r="AQ6" s="11" t="n">
        <v>43941</v>
      </c>
      <c r="AR6" s="6" t="n">
        <v>904.54</v>
      </c>
      <c r="AS6" s="0" t="s">
        <v>437</v>
      </c>
      <c r="AT6" s="11" t="n">
        <v>44018</v>
      </c>
      <c r="AU6" s="6" t="n">
        <v>-136</v>
      </c>
      <c r="AV6" s="0" t="s">
        <v>158</v>
      </c>
      <c r="AW6" s="11" t="n">
        <v>43998</v>
      </c>
      <c r="AX6" s="6" t="n">
        <v>-166.45</v>
      </c>
      <c r="AY6" s="0" t="s">
        <v>156</v>
      </c>
      <c r="AZ6" s="0"/>
      <c r="BA6" s="8" t="s">
        <f>=-SUM(BA2:BA4)</f>
      </c>
      <c r="BB6" s="0" t="s">
        <v>445</v>
      </c>
      <c r="BC6" s="11" t="n">
        <v>43872</v>
      </c>
      <c r="BD6" s="6" t="n">
        <v>4711.62</v>
      </c>
      <c r="BE6" s="0" t="s">
        <v>437</v>
      </c>
      <c r="BF6" s="11" t="n">
        <v>43844</v>
      </c>
      <c r="BG6" s="6" t="n">
        <v>3074.27</v>
      </c>
      <c r="BH6" s="0" t="s">
        <v>437</v>
      </c>
      <c r="BI6" s="11" t="n">
        <v>43892</v>
      </c>
      <c r="BJ6" s="6" t="n">
        <v>8433.55</v>
      </c>
      <c r="BK6" s="0" t="s">
        <v>437</v>
      </c>
      <c r="BL6" s="0"/>
      <c r="BM6" s="8" t="s">
        <f>=-SUM(BM2:BM4)</f>
      </c>
      <c r="BN6" s="0" t="s">
        <v>445</v>
      </c>
      <c r="BO6" s="11" t="n">
        <v>43818</v>
      </c>
      <c r="BP6" s="6" t="n">
        <v>271.37</v>
      </c>
      <c r="BQ6" s="0" t="s">
        <v>437</v>
      </c>
      <c r="BR6" s="0"/>
      <c r="BS6" s="0"/>
      <c r="BT6" s="0"/>
      <c r="BU6" s="11" t="n">
        <v>44068</v>
      </c>
      <c r="BV6" s="6" t="n">
        <v>-16100.33</v>
      </c>
      <c r="BW6" s="0" t="s">
        <v>444</v>
      </c>
      <c r="BX6" s="0"/>
      <c r="BY6" s="10" t="s">
        <f>=XIRR(BY2:BY5,BX2:BX5)</f>
      </c>
      <c r="BZ6" s="0"/>
      <c r="CA6" s="0"/>
      <c r="CB6" s="10" t="s">
        <f>=XIRR(CB2:CB5,CA2:CA5)</f>
      </c>
      <c r="CC6" s="0"/>
      <c r="CD6" s="0"/>
      <c r="CE6" s="10" t="s">
        <f>=XIRR(CE2:CE5,CD2:CD5)</f>
      </c>
      <c r="CF6" s="0"/>
      <c r="CG6" s="0"/>
      <c r="CH6" s="0"/>
      <c r="CI6" s="0"/>
      <c r="CJ6" s="0"/>
      <c r="CK6" s="8" t="s">
        <f>=-SUM(CK2:CK4)</f>
      </c>
      <c r="CL6" s="0" t="s">
        <v>445</v>
      </c>
      <c r="CM6" s="11" t="n">
        <v>43963</v>
      </c>
      <c r="CN6" s="6" t="n">
        <v>378.2272</v>
      </c>
      <c r="CO6" s="0" t="s">
        <v>437</v>
      </c>
      <c r="CP6" s="11" t="n">
        <v>44041</v>
      </c>
      <c r="CQ6" s="6" t="n">
        <v>1212.564456</v>
      </c>
      <c r="CR6" s="0" t="s">
        <v>437</v>
      </c>
      <c r="CS6" s="0"/>
      <c r="CT6" s="0"/>
      <c r="CU6" s="0"/>
      <c r="CV6" s="0"/>
      <c r="CW6" s="0"/>
      <c r="CX6" s="0"/>
      <c r="CY6" s="0"/>
      <c r="CZ6" s="0"/>
      <c r="DA6" s="0"/>
      <c r="DB6" s="0"/>
      <c r="DC6" s="8" t="s">
        <f>=-SUM(DC2:DC4)</f>
      </c>
      <c r="DD6" s="0" t="s">
        <v>445</v>
      </c>
      <c r="DE6" s="0"/>
      <c r="DF6" s="10" t="s">
        <f>=XIRR(DF2:DF5,DE2:DE5)</f>
      </c>
      <c r="DG6" s="0"/>
      <c r="DH6" s="0"/>
      <c r="DI6" s="0"/>
      <c r="DJ6" s="0"/>
      <c r="DK6" s="0"/>
      <c r="DL6" s="0"/>
      <c r="DM6" s="0"/>
      <c r="DN6" s="11" t="n">
        <v>44004</v>
      </c>
      <c r="DO6" s="6" t="n">
        <v>-23.89</v>
      </c>
      <c r="DP6" s="0" t="s">
        <v>444</v>
      </c>
      <c r="DQ6" s="11" t="n">
        <v>44145</v>
      </c>
      <c r="DR6" s="6" t="n">
        <v>-2137.71267</v>
      </c>
      <c r="DS6" s="0" t="s">
        <v>444</v>
      </c>
      <c r="DT6" s="0"/>
      <c r="DU6" s="0"/>
      <c r="DV6" s="0"/>
      <c r="DW6" s="11" t="n">
        <v>44160</v>
      </c>
      <c r="DX6" s="6" t="n">
        <v>-2181.49</v>
      </c>
      <c r="DY6" s="0" t="s">
        <v>444</v>
      </c>
      <c r="DZ6" s="0"/>
      <c r="EA6" s="8" t="s">
        <f>=-SUM(EA2:EA4)</f>
      </c>
      <c r="EB6" s="0" t="s">
        <v>445</v>
      </c>
      <c r="EC6" s="11" t="n">
        <v>44035</v>
      </c>
      <c r="ED6" s="6" t="n">
        <v>1536.45</v>
      </c>
      <c r="EE6" s="0" t="s">
        <v>437</v>
      </c>
      <c r="EF6" s="0"/>
      <c r="EG6" s="10" t="s">
        <f>=XIRR(EG2:EG5,EF2:EF5)</f>
      </c>
      <c r="EH6" s="0"/>
      <c r="EI6" s="11" t="n">
        <v>44097</v>
      </c>
      <c r="EJ6" s="6" t="n">
        <v>2952.98</v>
      </c>
      <c r="EK6" s="0" t="s">
        <v>437</v>
      </c>
      <c r="EL6" s="0"/>
      <c r="EM6" s="10" t="s">
        <f>=XIRR(EM2:EM5,EL2:EL5)</f>
      </c>
      <c r="EN6" s="0"/>
      <c r="EO6" s="0"/>
      <c r="EP6" s="0"/>
      <c r="EQ6" s="0"/>
      <c r="ER6" s="0"/>
      <c r="ES6" s="10" t="s">
        <f>=XIRR(ES2:ES5,ER2:ER5)</f>
      </c>
      <c r="ET6" s="0"/>
      <c r="EU6" s="11" t="n">
        <v>44167</v>
      </c>
      <c r="EV6" s="6" t="n">
        <v>-28058.395092</v>
      </c>
      <c r="EW6" s="0" t="s">
        <v>444</v>
      </c>
      <c r="EX6" s="0"/>
      <c r="EY6" s="8" t="s">
        <f>=-SUM(EY2:EY4)</f>
      </c>
      <c r="EZ6" s="0" t="s">
        <v>445</v>
      </c>
      <c r="FA6" s="0"/>
      <c r="FB6" s="0"/>
      <c r="FC6" s="0"/>
      <c r="FD6" s="11" t="n">
        <v>44113</v>
      </c>
      <c r="FE6" s="6" t="n">
        <v>-28.828809</v>
      </c>
      <c r="FF6" s="0" t="s">
        <v>444</v>
      </c>
      <c r="FG6" s="0"/>
      <c r="FH6" s="0"/>
      <c r="FI6" s="0"/>
      <c r="FJ6" s="0"/>
      <c r="FK6" s="0"/>
      <c r="FL6" s="0"/>
      <c r="FM6" s="0"/>
      <c r="FN6" s="0"/>
      <c r="FO6" s="0"/>
      <c r="FP6" s="11" t="n">
        <v>44243</v>
      </c>
      <c r="FQ6" s="6" t="n">
        <v>-3393.96</v>
      </c>
      <c r="FR6" s="0" t="s">
        <v>444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44209</v>
      </c>
      <c r="E7" s="6" t="n">
        <v>-7155.71</v>
      </c>
      <c r="F7" s="0" t="s">
        <v>444</v>
      </c>
      <c r="G7" s="11" t="n">
        <v>44134</v>
      </c>
      <c r="H7" s="6" t="n">
        <v>3647.18</v>
      </c>
      <c r="I7" s="0" t="s">
        <v>437</v>
      </c>
      <c r="J7" s="11" t="n">
        <v>44012</v>
      </c>
      <c r="K7" s="6" t="n">
        <v>18849.3</v>
      </c>
      <c r="L7" s="0" t="s">
        <v>437</v>
      </c>
      <c r="M7" s="11" t="n">
        <v>43889</v>
      </c>
      <c r="N7" s="6" t="n">
        <v>-1022.29</v>
      </c>
      <c r="O7" s="0" t="s">
        <v>444</v>
      </c>
      <c r="P7" s="0"/>
      <c r="Q7" s="0"/>
      <c r="R7" s="0"/>
      <c r="S7" s="11" t="n">
        <v>43892</v>
      </c>
      <c r="T7" s="6" t="n">
        <v>-3067.42</v>
      </c>
      <c r="U7" s="0" t="s">
        <v>444</v>
      </c>
      <c r="V7" s="11" t="n">
        <v>43818</v>
      </c>
      <c r="W7" s="6" t="n">
        <v>1912.15</v>
      </c>
      <c r="X7" s="0" t="s">
        <v>437</v>
      </c>
      <c r="Y7" s="11" t="n">
        <v>43829</v>
      </c>
      <c r="Z7" s="6" t="n">
        <v>-148.52</v>
      </c>
      <c r="AA7" s="0" t="s">
        <v>137</v>
      </c>
      <c r="AB7" s="11" t="n">
        <v>44012</v>
      </c>
      <c r="AC7" s="6" t="n">
        <v>-3783.73</v>
      </c>
      <c r="AD7" s="0" t="s">
        <v>444</v>
      </c>
      <c r="AE7" s="0"/>
      <c r="AF7" s="8" t="s">
        <f>=-SUM(AF2:AF5)</f>
      </c>
      <c r="AG7" s="0" t="s">
        <v>445</v>
      </c>
      <c r="AH7" s="0"/>
      <c r="AI7" s="10" t="s">
        <f>=XIRR(AI2:AI6,AH2:AH6)</f>
      </c>
      <c r="AJ7" s="0"/>
      <c r="AK7" s="11" t="n">
        <v>44116</v>
      </c>
      <c r="AL7" s="6" t="n">
        <v>-71.74</v>
      </c>
      <c r="AM7" s="0" t="s">
        <v>177</v>
      </c>
      <c r="AN7" s="11" t="n">
        <v>44062</v>
      </c>
      <c r="AO7" s="6" t="n">
        <v>4557.33</v>
      </c>
      <c r="AP7" s="0" t="s">
        <v>437</v>
      </c>
      <c r="AQ7" s="11" t="n">
        <v>43999</v>
      </c>
      <c r="AR7" s="6" t="n">
        <v>-9756.15</v>
      </c>
      <c r="AS7" s="0" t="s">
        <v>444</v>
      </c>
      <c r="AT7" s="11" t="n">
        <v>44106</v>
      </c>
      <c r="AU7" s="6" t="n">
        <v>-5674.59</v>
      </c>
      <c r="AV7" s="0" t="s">
        <v>444</v>
      </c>
      <c r="AW7" s="11" t="n">
        <v>44067</v>
      </c>
      <c r="AX7" s="6" t="n">
        <v>-6734.15</v>
      </c>
      <c r="AY7" s="0" t="s">
        <v>444</v>
      </c>
      <c r="AZ7" s="0"/>
      <c r="BA7" s="0"/>
      <c r="BB7" s="0"/>
      <c r="BC7" s="11" t="n">
        <v>43889</v>
      </c>
      <c r="BD7" s="6" t="n">
        <v>4173.31</v>
      </c>
      <c r="BE7" s="0" t="s">
        <v>437</v>
      </c>
      <c r="BF7" s="11" t="n">
        <v>43872</v>
      </c>
      <c r="BG7" s="6" t="n">
        <v>-136.3</v>
      </c>
      <c r="BH7" s="0" t="s">
        <v>143</v>
      </c>
      <c r="BI7" s="11" t="n">
        <v>43892</v>
      </c>
      <c r="BJ7" s="6" t="n">
        <v>937.06</v>
      </c>
      <c r="BK7" s="0" t="s">
        <v>437</v>
      </c>
      <c r="BL7" s="0"/>
      <c r="BM7" s="0"/>
      <c r="BN7" s="0"/>
      <c r="BO7" s="11" t="n">
        <v>43818</v>
      </c>
      <c r="BP7" s="6" t="n">
        <v>271.37</v>
      </c>
      <c r="BQ7" s="0" t="s">
        <v>437</v>
      </c>
      <c r="BR7" s="0"/>
      <c r="BS7" s="0"/>
      <c r="BT7" s="0"/>
      <c r="BU7" s="0"/>
      <c r="BV7" s="10" t="s">
        <f>=XIRR(BV2:BV6,BU2:BU6)</f>
      </c>
      <c r="BW7" s="0"/>
      <c r="BX7" s="0"/>
      <c r="BY7" s="8" t="s">
        <f>=-SUM(BY2:BY5)</f>
      </c>
      <c r="BZ7" s="0" t="s">
        <v>445</v>
      </c>
      <c r="CA7" s="0"/>
      <c r="CB7" s="8" t="s">
        <f>=-SUM(CB2:CB5)</f>
      </c>
      <c r="CC7" s="0" t="s">
        <v>445</v>
      </c>
      <c r="CD7" s="0"/>
      <c r="CE7" s="8" t="s">
        <f>=-SUM(CE2:CE5)</f>
      </c>
      <c r="CF7" s="0" t="s">
        <v>445</v>
      </c>
      <c r="CG7" s="0"/>
      <c r="CH7" s="0"/>
      <c r="CI7" s="0"/>
      <c r="CJ7" s="0"/>
      <c r="CK7" s="0"/>
      <c r="CL7" s="0"/>
      <c r="CM7" s="11" t="n">
        <v>43985</v>
      </c>
      <c r="CN7" s="6" t="n">
        <v>418.727417</v>
      </c>
      <c r="CO7" s="0" t="s">
        <v>437</v>
      </c>
      <c r="CP7" s="11" t="n">
        <v>44063</v>
      </c>
      <c r="CQ7" s="6" t="n">
        <v>-1324.164736</v>
      </c>
      <c r="CR7" s="0" t="s">
        <v>444</v>
      </c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8" t="s">
        <f>=-SUM(DF2:DF5)</f>
      </c>
      <c r="DG7" s="0" t="s">
        <v>445</v>
      </c>
      <c r="DH7" s="0"/>
      <c r="DI7" s="0"/>
      <c r="DJ7" s="0"/>
      <c r="DK7" s="0"/>
      <c r="DL7" s="0"/>
      <c r="DM7" s="0"/>
      <c r="DN7" s="0"/>
      <c r="DO7" s="10" t="s">
        <f>=XIRR(DO2:DO6,DN2:DN6)</f>
      </c>
      <c r="DP7" s="0"/>
      <c r="DQ7" s="11" t="n">
        <v>44145</v>
      </c>
      <c r="DR7" s="6" t="n">
        <v>-2137.71267</v>
      </c>
      <c r="DS7" s="0" t="s">
        <v>444</v>
      </c>
      <c r="DT7" s="0"/>
      <c r="DU7" s="0"/>
      <c r="DV7" s="0"/>
      <c r="DW7" s="0"/>
      <c r="DX7" s="10" t="s">
        <f>=XIRR(DX2:DX6,DW2:DW6)</f>
      </c>
      <c r="DY7" s="0"/>
      <c r="DZ7" s="0"/>
      <c r="EA7" s="0"/>
      <c r="EB7" s="0"/>
      <c r="EC7" s="11" t="n">
        <v>44048</v>
      </c>
      <c r="ED7" s="6" t="n">
        <v>334.4</v>
      </c>
      <c r="EE7" s="0" t="s">
        <v>437</v>
      </c>
      <c r="EF7" s="0"/>
      <c r="EG7" s="8" t="s">
        <f>=-SUM(EG2:EG5)</f>
      </c>
      <c r="EH7" s="0" t="s">
        <v>445</v>
      </c>
      <c r="EI7" s="11" t="n">
        <v>44106</v>
      </c>
      <c r="EJ7" s="6" t="n">
        <v>227.63</v>
      </c>
      <c r="EK7" s="0" t="s">
        <v>437</v>
      </c>
      <c r="EL7" s="0"/>
      <c r="EM7" s="8" t="s">
        <f>=-SUM(EM2:EM5)</f>
      </c>
      <c r="EN7" s="0" t="s">
        <v>445</v>
      </c>
      <c r="EO7" s="0"/>
      <c r="EP7" s="0"/>
      <c r="EQ7" s="0"/>
      <c r="ER7" s="0"/>
      <c r="ES7" s="8" t="s">
        <f>=-SUM(ES2:ES5)</f>
      </c>
      <c r="ET7" s="0" t="s">
        <v>445</v>
      </c>
      <c r="EU7" s="0"/>
      <c r="EV7" s="10" t="s">
        <f>=XIRR(EV2:EV6,EU2:EU6)</f>
      </c>
      <c r="EW7" s="0"/>
      <c r="EX7" s="0"/>
      <c r="EY7" s="0"/>
      <c r="EZ7" s="0"/>
      <c r="FA7" s="0"/>
      <c r="FB7" s="0"/>
      <c r="FC7" s="0"/>
      <c r="FD7" s="0"/>
      <c r="FE7" s="10" t="s">
        <f>=XIRR(FE2:FE6,FD2:FD6)</f>
      </c>
      <c r="FF7" s="0"/>
      <c r="FG7" s="0"/>
      <c r="FH7" s="0"/>
      <c r="FI7" s="0"/>
      <c r="FJ7" s="0"/>
      <c r="FK7" s="0"/>
      <c r="FL7" s="0"/>
      <c r="FM7" s="0"/>
      <c r="FN7" s="0"/>
      <c r="FO7" s="0"/>
      <c r="FP7" s="11" t="n">
        <v>44243</v>
      </c>
      <c r="FQ7" s="6" t="n">
        <v>-10181.89</v>
      </c>
      <c r="FR7" s="0" t="s">
        <v>444</v>
      </c>
    </row>
    <row collapsed="false" customFormat="false" customHeight="false" hidden="false" ht="12.1" outlineLevel="0" r="8">
      <c r="A8" s="0"/>
      <c r="B8" s="8" t="s">
        <f>=-SUM(B2:B6)</f>
      </c>
      <c r="C8" s="0" t="s">
        <v>445</v>
      </c>
      <c r="D8" s="11" t="n">
        <v>44209</v>
      </c>
      <c r="E8" s="6" t="n">
        <v>-21467.11</v>
      </c>
      <c r="F8" s="0" t="s">
        <v>444</v>
      </c>
      <c r="G8" s="11" t="n">
        <v>44225</v>
      </c>
      <c r="H8" s="6" t="n">
        <v>-4021.59</v>
      </c>
      <c r="I8" s="0" t="s">
        <v>444</v>
      </c>
      <c r="J8" s="11" t="n">
        <v>44062</v>
      </c>
      <c r="K8" s="6" t="n">
        <v>-20757.54</v>
      </c>
      <c r="L8" s="0" t="s">
        <v>444</v>
      </c>
      <c r="M8" s="11" t="n">
        <v>43889</v>
      </c>
      <c r="N8" s="6" t="n">
        <v>-1022.29</v>
      </c>
      <c r="O8" s="0" t="s">
        <v>444</v>
      </c>
      <c r="P8" s="0"/>
      <c r="Q8" s="0"/>
      <c r="R8" s="0"/>
      <c r="S8" s="0"/>
      <c r="T8" s="10" t="s">
        <f>=XIRR(T2:T7,S2:S7)</f>
      </c>
      <c r="U8" s="0"/>
      <c r="V8" s="11" t="n">
        <v>43921</v>
      </c>
      <c r="W8" s="6" t="n">
        <v>-16747.95</v>
      </c>
      <c r="X8" s="0" t="s">
        <v>444</v>
      </c>
      <c r="Y8" s="11" t="n">
        <v>43903</v>
      </c>
      <c r="Z8" s="6" t="n">
        <v>476.49</v>
      </c>
      <c r="AA8" s="0" t="s">
        <v>437</v>
      </c>
      <c r="AB8" s="0"/>
      <c r="AC8" s="10" t="s">
        <f>=XIRR(AC2:AC7,AB2:AB7)</f>
      </c>
      <c r="AD8" s="0"/>
      <c r="AE8" s="0"/>
      <c r="AF8" s="0"/>
      <c r="AG8" s="0"/>
      <c r="AH8" s="0"/>
      <c r="AI8" s="8" t="s">
        <f>=-SUM(AI2:AI6)</f>
      </c>
      <c r="AJ8" s="0" t="s">
        <v>445</v>
      </c>
      <c r="AK8" s="11" t="n">
        <v>44124</v>
      </c>
      <c r="AL8" s="6" t="n">
        <v>-2131.52</v>
      </c>
      <c r="AM8" s="0" t="s">
        <v>444</v>
      </c>
      <c r="AN8" s="11" t="n">
        <v>44063</v>
      </c>
      <c r="AO8" s="6" t="n">
        <v>4648.19</v>
      </c>
      <c r="AP8" s="0" t="s">
        <v>437</v>
      </c>
      <c r="AQ8" s="0"/>
      <c r="AR8" s="10" t="s">
        <f>=XIRR(AR2:AR7,AQ2:AQ7)</f>
      </c>
      <c r="AS8" s="0"/>
      <c r="AT8" s="0"/>
      <c r="AU8" s="10" t="s">
        <f>=XIRR(AU2:AU7,AT2:AT7)</f>
      </c>
      <c r="AV8" s="0"/>
      <c r="AW8" s="0"/>
      <c r="AX8" s="10" t="s">
        <f>=XIRR(AX2:AX7,AW2:AW7)</f>
      </c>
      <c r="AY8" s="0"/>
      <c r="AZ8" s="0"/>
      <c r="BA8" s="0"/>
      <c r="BB8" s="0"/>
      <c r="BC8" s="11" t="n">
        <v>43896</v>
      </c>
      <c r="BD8" s="6" t="n">
        <v>1895.94</v>
      </c>
      <c r="BE8" s="0" t="s">
        <v>437</v>
      </c>
      <c r="BF8" s="11" t="n">
        <v>43902</v>
      </c>
      <c r="BG8" s="6" t="n">
        <v>-135.3</v>
      </c>
      <c r="BH8" s="0" t="s">
        <v>144</v>
      </c>
      <c r="BI8" s="11" t="n">
        <v>44040</v>
      </c>
      <c r="BJ8" s="6" t="n">
        <v>-2349</v>
      </c>
      <c r="BK8" s="0" t="s">
        <v>168</v>
      </c>
      <c r="BL8" s="0"/>
      <c r="BM8" s="0"/>
      <c r="BN8" s="0"/>
      <c r="BO8" s="11" t="n">
        <v>43818</v>
      </c>
      <c r="BP8" s="6" t="n">
        <v>90.47</v>
      </c>
      <c r="BQ8" s="0" t="s">
        <v>437</v>
      </c>
      <c r="BR8" s="0"/>
      <c r="BS8" s="0"/>
      <c r="BT8" s="0"/>
      <c r="BU8" s="0"/>
      <c r="BV8" s="8" t="s">
        <f>=-SUM(BV2:BV6)</f>
      </c>
      <c r="BW8" s="0" t="s">
        <v>445</v>
      </c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11" t="n">
        <v>44046</v>
      </c>
      <c r="CN8" s="6" t="n">
        <v>486.815043</v>
      </c>
      <c r="CO8" s="0" t="s">
        <v>437</v>
      </c>
      <c r="CP8" s="11" t="n">
        <v>44063</v>
      </c>
      <c r="CQ8" s="6" t="n">
        <v>-1324.164736</v>
      </c>
      <c r="CR8" s="0" t="s">
        <v>444</v>
      </c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445</v>
      </c>
      <c r="DQ8" s="0"/>
      <c r="DR8" s="10" t="s">
        <f>=XIRR(DR2:DR7,DQ2:DQ7)</f>
      </c>
      <c r="DS8" s="0"/>
      <c r="DT8" s="0"/>
      <c r="DU8" s="0"/>
      <c r="DV8" s="0"/>
      <c r="DW8" s="0"/>
      <c r="DX8" s="8" t="s">
        <f>=-SUM(DX2:DX6)</f>
      </c>
      <c r="DY8" s="0" t="s">
        <v>445</v>
      </c>
      <c r="DZ8" s="0"/>
      <c r="EA8" s="0"/>
      <c r="EB8" s="0"/>
      <c r="EC8" s="11" t="n">
        <v>44048</v>
      </c>
      <c r="ED8" s="6" t="n">
        <v>222.73</v>
      </c>
      <c r="EE8" s="0" t="s">
        <v>437</v>
      </c>
      <c r="EF8" s="0"/>
      <c r="EG8" s="0"/>
      <c r="EH8" s="0"/>
      <c r="EI8" s="11" t="n">
        <v>44113</v>
      </c>
      <c r="EJ8" s="6" t="n">
        <v>222.83</v>
      </c>
      <c r="EK8" s="0" t="s">
        <v>437</v>
      </c>
      <c r="EL8" s="0"/>
      <c r="EM8" s="0"/>
      <c r="EN8" s="0"/>
      <c r="EO8" s="0"/>
      <c r="EP8" s="0"/>
      <c r="EQ8" s="0"/>
      <c r="ER8" s="0"/>
      <c r="ES8" s="0"/>
      <c r="ET8" s="0"/>
      <c r="EU8" s="0"/>
      <c r="EV8" s="8" t="s">
        <f>=-SUM(EV2:EV6)</f>
      </c>
      <c r="EW8" s="0" t="s">
        <v>445</v>
      </c>
      <c r="EX8" s="0"/>
      <c r="EY8" s="0"/>
      <c r="EZ8" s="0"/>
      <c r="FA8" s="0"/>
      <c r="FB8" s="0"/>
      <c r="FC8" s="0"/>
      <c r="FD8" s="0"/>
      <c r="FE8" s="8" t="s">
        <f>=-SUM(FE2:FE6)</f>
      </c>
      <c r="FF8" s="0" t="s">
        <v>445</v>
      </c>
      <c r="FG8" s="0"/>
      <c r="FH8" s="0"/>
      <c r="FI8" s="0"/>
      <c r="FJ8" s="0"/>
      <c r="FK8" s="0"/>
      <c r="FL8" s="0"/>
      <c r="FM8" s="0"/>
      <c r="FN8" s="0"/>
      <c r="FO8" s="0"/>
      <c r="FP8" s="0"/>
      <c r="FQ8" s="10" t="s">
        <f>=XIRR(FQ2:FQ7,FP2:FP7)</f>
      </c>
      <c r="FR8" s="0"/>
    </row>
    <row collapsed="false" customFormat="false" customHeight="false" hidden="false" ht="12.1" outlineLevel="0" r="9">
      <c r="A9" s="0"/>
      <c r="B9" s="0"/>
      <c r="C9" s="0"/>
      <c r="D9" s="0"/>
      <c r="E9" s="10" t="s">
        <f>=XIRR(E2:E8,D2:D8)</f>
      </c>
      <c r="F9" s="0"/>
      <c r="G9" s="11" t="n">
        <v>44239</v>
      </c>
      <c r="H9" s="6" t="n">
        <v>-3997.6</v>
      </c>
      <c r="I9" s="0" t="s">
        <v>444</v>
      </c>
      <c r="J9" s="11" t="n">
        <v>44063</v>
      </c>
      <c r="K9" s="6" t="n">
        <v>-20045.97</v>
      </c>
      <c r="L9" s="0" t="s">
        <v>444</v>
      </c>
      <c r="M9" s="11" t="n">
        <v>43889</v>
      </c>
      <c r="N9" s="6" t="n">
        <v>-1022.29</v>
      </c>
      <c r="O9" s="0" t="s">
        <v>444</v>
      </c>
      <c r="P9" s="0"/>
      <c r="Q9" s="0"/>
      <c r="R9" s="0"/>
      <c r="S9" s="0"/>
      <c r="T9" s="8" t="s">
        <f>=-SUM(T2:T7)</f>
      </c>
      <c r="U9" s="0" t="s">
        <v>445</v>
      </c>
      <c r="V9" s="11" t="n">
        <v>44062</v>
      </c>
      <c r="W9" s="6" t="n">
        <v>997.2</v>
      </c>
      <c r="X9" s="0" t="s">
        <v>437</v>
      </c>
      <c r="Y9" s="11" t="n">
        <v>43941</v>
      </c>
      <c r="Z9" s="6" t="n">
        <v>-947.64</v>
      </c>
      <c r="AA9" s="0" t="s">
        <v>444</v>
      </c>
      <c r="AB9" s="0"/>
      <c r="AC9" s="8" t="s">
        <f>=-SUM(AC2:AC7)</f>
      </c>
      <c r="AD9" s="0" t="s">
        <v>445</v>
      </c>
      <c r="AE9" s="0"/>
      <c r="AF9" s="0"/>
      <c r="AG9" s="0"/>
      <c r="AH9" s="0"/>
      <c r="AI9" s="0"/>
      <c r="AJ9" s="0"/>
      <c r="AK9" s="11" t="n">
        <v>44124</v>
      </c>
      <c r="AL9" s="6" t="n">
        <v>-1065.76</v>
      </c>
      <c r="AM9" s="0" t="s">
        <v>444</v>
      </c>
      <c r="AN9" s="11" t="n">
        <v>44069</v>
      </c>
      <c r="AO9" s="6" t="n">
        <v>-10163.9</v>
      </c>
      <c r="AP9" s="0" t="s">
        <v>444</v>
      </c>
      <c r="AQ9" s="0"/>
      <c r="AR9" s="8" t="s">
        <f>=-SUM(AR2:AR7)</f>
      </c>
      <c r="AS9" s="0" t="s">
        <v>445</v>
      </c>
      <c r="AT9" s="0"/>
      <c r="AU9" s="8" t="s">
        <f>=-SUM(AU2:AU7)</f>
      </c>
      <c r="AV9" s="0" t="s">
        <v>445</v>
      </c>
      <c r="AW9" s="0"/>
      <c r="AX9" s="8" t="s">
        <f>=-SUM(AX2:AX7)</f>
      </c>
      <c r="AY9" s="0" t="s">
        <v>445</v>
      </c>
      <c r="AZ9" s="0"/>
      <c r="BA9" s="0"/>
      <c r="BB9" s="0"/>
      <c r="BC9" s="11" t="n">
        <v>44019</v>
      </c>
      <c r="BD9" s="6" t="n">
        <v>1998.69</v>
      </c>
      <c r="BE9" s="0" t="s">
        <v>437</v>
      </c>
      <c r="BF9" s="11" t="n">
        <v>43902</v>
      </c>
      <c r="BG9" s="6" t="n">
        <v>-12962.44</v>
      </c>
      <c r="BH9" s="0" t="s">
        <v>444</v>
      </c>
      <c r="BI9" s="11" t="n">
        <v>44041</v>
      </c>
      <c r="BJ9" s="6" t="n">
        <v>-933.44</v>
      </c>
      <c r="BK9" s="0" t="s">
        <v>444</v>
      </c>
      <c r="BL9" s="0"/>
      <c r="BM9" s="0"/>
      <c r="BN9" s="0"/>
      <c r="BO9" s="11" t="n">
        <v>43844</v>
      </c>
      <c r="BP9" s="6" t="n">
        <v>-2963.02</v>
      </c>
      <c r="BQ9" s="0" t="s">
        <v>444</v>
      </c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11" t="n">
        <v>44063</v>
      </c>
      <c r="CN9" s="6" t="n">
        <v>-1503.600776</v>
      </c>
      <c r="CO9" s="0" t="s">
        <v>444</v>
      </c>
      <c r="CP9" s="11" t="n">
        <v>44063</v>
      </c>
      <c r="CQ9" s="6" t="n">
        <v>-2644.667512</v>
      </c>
      <c r="CR9" s="0" t="s">
        <v>444</v>
      </c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8" t="s">
        <f>=-SUM(DR2:DR7)</f>
      </c>
      <c r="DS9" s="0" t="s">
        <v>445</v>
      </c>
      <c r="DT9" s="0"/>
      <c r="DU9" s="0"/>
      <c r="DV9" s="0"/>
      <c r="DW9" s="0"/>
      <c r="DX9" s="0"/>
      <c r="DY9" s="0"/>
      <c r="DZ9" s="0"/>
      <c r="EA9" s="0"/>
      <c r="EB9" s="0"/>
      <c r="EC9" s="11" t="n">
        <v>44064</v>
      </c>
      <c r="ED9" s="6" t="n">
        <v>334.64</v>
      </c>
      <c r="EE9" s="0" t="s">
        <v>437</v>
      </c>
      <c r="EF9" s="0"/>
      <c r="EG9" s="0"/>
      <c r="EH9" s="0"/>
      <c r="EI9" s="11" t="n">
        <v>44123</v>
      </c>
      <c r="EJ9" s="6" t="n">
        <v>445.07</v>
      </c>
      <c r="EK9" s="0" t="s">
        <v>437</v>
      </c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8" t="s">
        <f>=-SUM(FQ2:FQ7)</f>
      </c>
      <c r="FR9" s="0" t="s">
        <v>445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445</v>
      </c>
      <c r="G10" s="11" t="n">
        <v>44239</v>
      </c>
      <c r="H10" s="6" t="n">
        <v>8010.8</v>
      </c>
      <c r="I10" s="0" t="s">
        <v>437</v>
      </c>
      <c r="J10" s="11" t="n">
        <v>44189</v>
      </c>
      <c r="K10" s="6" t="n">
        <v>-542.35</v>
      </c>
      <c r="L10" s="0" t="s">
        <v>187</v>
      </c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11" t="n">
        <v>44064</v>
      </c>
      <c r="W10" s="6" t="n">
        <v>982.19</v>
      </c>
      <c r="X10" s="0" t="s">
        <v>437</v>
      </c>
      <c r="Y10" s="11" t="n">
        <v>43941</v>
      </c>
      <c r="Z10" s="6" t="n">
        <v>-2842.3</v>
      </c>
      <c r="AA10" s="0" t="s">
        <v>444</v>
      </c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44124</v>
      </c>
      <c r="AL10" s="6" t="n">
        <v>-2131.52</v>
      </c>
      <c r="AM10" s="0" t="s">
        <v>444</v>
      </c>
      <c r="AN10" s="11" t="n">
        <v>44069</v>
      </c>
      <c r="AO10" s="6" t="n">
        <v>-20050.37</v>
      </c>
      <c r="AP10" s="0" t="s">
        <v>444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44028</v>
      </c>
      <c r="BD10" s="6" t="n">
        <v>-1590.8</v>
      </c>
      <c r="BE10" s="0" t="s">
        <v>166</v>
      </c>
      <c r="BF10" s="0"/>
      <c r="BG10" s="10" t="s">
        <f>=XIRR(BG2:BG9,BF2:BF9)</f>
      </c>
      <c r="BH10" s="0"/>
      <c r="BI10" s="11" t="n">
        <v>44041</v>
      </c>
      <c r="BJ10" s="6" t="n">
        <v>-933.44</v>
      </c>
      <c r="BK10" s="0" t="s">
        <v>444</v>
      </c>
      <c r="BL10" s="0"/>
      <c r="BM10" s="0"/>
      <c r="BN10" s="0"/>
      <c r="BO10" s="0"/>
      <c r="BP10" s="10" t="s">
        <f>=XIRR(BP2:BP9,BO2:BO9)</f>
      </c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11" t="n">
        <v>44063</v>
      </c>
      <c r="CN10" s="6" t="n">
        <v>-1001.912256</v>
      </c>
      <c r="CO10" s="0" t="s">
        <v>444</v>
      </c>
      <c r="CP10" s="0"/>
      <c r="CQ10" s="10" t="s">
        <f>=XIRR(CQ2:CQ9,CP2:CP9)</f>
      </c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11" t="n">
        <v>44074</v>
      </c>
      <c r="ED10" s="6" t="n">
        <v>826.22</v>
      </c>
      <c r="EE10" s="0" t="s">
        <v>437</v>
      </c>
      <c r="EF10" s="0"/>
      <c r="EG10" s="0"/>
      <c r="EH10" s="0"/>
      <c r="EI10" s="11" t="n">
        <v>44124</v>
      </c>
      <c r="EJ10" s="6" t="n">
        <v>446.47</v>
      </c>
      <c r="EK10" s="0" t="s">
        <v>437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44239</v>
      </c>
      <c r="H11" s="6" t="n">
        <v>-4000.1</v>
      </c>
      <c r="I11" s="0" t="s">
        <v>444</v>
      </c>
      <c r="J11" s="11" t="n">
        <v>44218</v>
      </c>
      <c r="K11" s="6" t="n">
        <v>-25936.43</v>
      </c>
      <c r="L11" s="0" t="s">
        <v>444</v>
      </c>
      <c r="M11" s="0"/>
      <c r="N11" s="8" t="s">
        <f>=-SUM(N2:N9)</f>
      </c>
      <c r="O11" s="0" t="s">
        <v>445</v>
      </c>
      <c r="P11" s="0"/>
      <c r="Q11" s="0"/>
      <c r="R11" s="0"/>
      <c r="S11" s="0"/>
      <c r="T11" s="0"/>
      <c r="U11" s="0"/>
      <c r="V11" s="11" t="n">
        <v>44084</v>
      </c>
      <c r="W11" s="6" t="n">
        <v>-2007.521607</v>
      </c>
      <c r="X11" s="0" t="s">
        <v>444</v>
      </c>
      <c r="Y11" s="0"/>
      <c r="Z11" s="10" t="s">
        <f>=XIRR(Z2:Z10,Y2:Y10)</f>
      </c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44124</v>
      </c>
      <c r="AL11" s="6" t="n">
        <v>-2131.52</v>
      </c>
      <c r="AM11" s="0" t="s">
        <v>444</v>
      </c>
      <c r="AN11" s="0"/>
      <c r="AO11" s="10" t="s">
        <f>=XIRR(AO2:AO10,AN2:AN10)</f>
      </c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44027</v>
      </c>
      <c r="BD11" s="6" t="n">
        <v>1813.99</v>
      </c>
      <c r="BE11" s="0" t="s">
        <v>437</v>
      </c>
      <c r="BF11" s="0"/>
      <c r="BG11" s="8" t="s">
        <f>=-SUM(BG2:BG9)</f>
      </c>
      <c r="BH11" s="0" t="s">
        <v>445</v>
      </c>
      <c r="BI11" s="11" t="n">
        <v>44041</v>
      </c>
      <c r="BJ11" s="6" t="n">
        <v>-933.44</v>
      </c>
      <c r="BK11" s="0" t="s">
        <v>444</v>
      </c>
      <c r="BL11" s="0"/>
      <c r="BM11" s="0"/>
      <c r="BN11" s="0"/>
      <c r="BO11" s="0"/>
      <c r="BP11" s="8" t="s">
        <f>=-SUM(BP2:BP9)</f>
      </c>
      <c r="BQ11" s="0" t="s">
        <v>445</v>
      </c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11" t="n">
        <v>44063</v>
      </c>
      <c r="CN11" s="6" t="n">
        <v>-1001.912256</v>
      </c>
      <c r="CO11" s="0" t="s">
        <v>444</v>
      </c>
      <c r="CP11" s="0"/>
      <c r="CQ11" s="8" t="s">
        <f>=-SUM(CQ2:CQ9)</f>
      </c>
      <c r="CR11" s="0" t="s">
        <v>445</v>
      </c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11" t="n">
        <v>44082</v>
      </c>
      <c r="ED11" s="6" t="n">
        <v>1293.71</v>
      </c>
      <c r="EE11" s="0" t="s">
        <v>437</v>
      </c>
      <c r="EF11" s="0"/>
      <c r="EG11" s="0"/>
      <c r="EH11" s="0"/>
      <c r="EI11" s="11" t="n">
        <v>44124</v>
      </c>
      <c r="EJ11" s="6" t="n">
        <v>666.1</v>
      </c>
      <c r="EK11" s="0" t="s">
        <v>437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10" t="s">
        <f>=XIRR(H2:H11,G2:G11)</f>
      </c>
      <c r="I12" s="0"/>
      <c r="J12" s="0"/>
      <c r="K12" s="10" t="s">
        <f>=XIRR(K2:K11,J2:J11)</f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11" t="n">
        <v>44084</v>
      </c>
      <c r="W12" s="6" t="n">
        <v>2013.607311</v>
      </c>
      <c r="X12" s="0" t="s">
        <v>437</v>
      </c>
      <c r="Y12" s="0"/>
      <c r="Z12" s="8" t="s">
        <f>=-SUM(Z2:Z10)</f>
      </c>
      <c r="AA12" s="0" t="s">
        <v>445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10" t="s">
        <f>=XIRR(AL2:AL11,AK2:AK11)</f>
      </c>
      <c r="AM12" s="0"/>
      <c r="AN12" s="0"/>
      <c r="AO12" s="8" t="s">
        <f>=-SUM(AO2:AO10)</f>
      </c>
      <c r="AP12" s="0" t="s">
        <v>445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44041</v>
      </c>
      <c r="BD12" s="6" t="n">
        <v>1847.81</v>
      </c>
      <c r="BE12" s="0" t="s">
        <v>437</v>
      </c>
      <c r="BF12" s="0"/>
      <c r="BG12" s="0"/>
      <c r="BH12" s="0"/>
      <c r="BI12" s="11" t="n">
        <v>44041</v>
      </c>
      <c r="BJ12" s="6" t="n">
        <v>-933.44</v>
      </c>
      <c r="BK12" s="0" t="s">
        <v>444</v>
      </c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10" t="s">
        <f>=XIRR(CN2:CN11,CM2:CM11)</f>
      </c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11" t="n">
        <v>44106</v>
      </c>
      <c r="ED12" s="6" t="n">
        <v>-6990.6</v>
      </c>
      <c r="EE12" s="0" t="s">
        <v>444</v>
      </c>
      <c r="EF12" s="0"/>
      <c r="EG12" s="0"/>
      <c r="EH12" s="0"/>
      <c r="EI12" s="11" t="n">
        <v>44126</v>
      </c>
      <c r="EJ12" s="6" t="n">
        <v>874.13</v>
      </c>
      <c r="EK12" s="0" t="s">
        <v>437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445</v>
      </c>
      <c r="J13" s="0"/>
      <c r="K13" s="8" t="s">
        <f>=-SUM(K2:K11)</f>
      </c>
      <c r="L13" s="0" t="s">
        <v>445</v>
      </c>
      <c r="M13" s="0"/>
      <c r="N13" s="0"/>
      <c r="O13" s="0"/>
      <c r="P13" s="0"/>
      <c r="Q13" s="0"/>
      <c r="R13" s="0"/>
      <c r="S13" s="0"/>
      <c r="T13" s="0"/>
      <c r="U13" s="0"/>
      <c r="V13" s="11" t="n">
        <v>44085</v>
      </c>
      <c r="W13" s="6" t="n">
        <v>1006.024968</v>
      </c>
      <c r="X13" s="0" t="s">
        <v>437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8" t="s">
        <f>=-SUM(AL2:AL11)</f>
      </c>
      <c r="AM13" s="0" t="s">
        <v>445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44041</v>
      </c>
      <c r="BD13" s="6" t="n">
        <v>3691.21</v>
      </c>
      <c r="BE13" s="0" t="s">
        <v>437</v>
      </c>
      <c r="BF13" s="0"/>
      <c r="BG13" s="0"/>
      <c r="BH13" s="0"/>
      <c r="BI13" s="11" t="n">
        <v>44041</v>
      </c>
      <c r="BJ13" s="6" t="n">
        <v>-14001.58</v>
      </c>
      <c r="BK13" s="0" t="s">
        <v>444</v>
      </c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8" t="s">
        <f>=-SUM(CN2:CN11)</f>
      </c>
      <c r="CO13" s="0" t="s">
        <v>445</v>
      </c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10" t="s">
        <f>=XIRR(ED2:ED12,EC2:EC12)</f>
      </c>
      <c r="EE13" s="0"/>
      <c r="EF13" s="0"/>
      <c r="EG13" s="0"/>
      <c r="EH13" s="0"/>
      <c r="EI13" s="11" t="n">
        <v>44147</v>
      </c>
      <c r="EJ13" s="6" t="n">
        <v>650.5</v>
      </c>
      <c r="EK13" s="0" t="s">
        <v>437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11" t="n">
        <v>44092</v>
      </c>
      <c r="W14" s="6" t="n">
        <v>-998</v>
      </c>
      <c r="X14" s="0" t="s">
        <v>444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44074</v>
      </c>
      <c r="BD14" s="6" t="n">
        <v>1833.91</v>
      </c>
      <c r="BE14" s="0" t="s">
        <v>437</v>
      </c>
      <c r="BF14" s="0"/>
      <c r="BG14" s="0"/>
      <c r="BH14" s="0"/>
      <c r="BI14" s="11" t="n">
        <v>44041</v>
      </c>
      <c r="BJ14" s="6" t="n">
        <v>-933.44</v>
      </c>
      <c r="BK14" s="0" t="s">
        <v>444</v>
      </c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8" t="s">
        <f>=-SUM(ED2:ED12)</f>
      </c>
      <c r="EE14" s="0" t="s">
        <v>445</v>
      </c>
      <c r="EF14" s="0"/>
      <c r="EG14" s="0"/>
      <c r="EH14" s="0"/>
      <c r="EI14" s="11" t="n">
        <v>44147</v>
      </c>
      <c r="EJ14" s="6" t="n">
        <v>2171.3</v>
      </c>
      <c r="EK14" s="0" t="s">
        <v>437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11" t="n">
        <v>44092</v>
      </c>
      <c r="W15" s="6" t="n">
        <v>-998</v>
      </c>
      <c r="X15" s="0" t="s">
        <v>444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44179</v>
      </c>
      <c r="BD15" s="6" t="n">
        <v>-6102.54</v>
      </c>
      <c r="BE15" s="0" t="s">
        <v>444</v>
      </c>
      <c r="BF15" s="0"/>
      <c r="BG15" s="0"/>
      <c r="BH15" s="0"/>
      <c r="BI15" s="0"/>
      <c r="BJ15" s="10" t="s">
        <f>=XIRR(BJ2:BJ14,BI2:BI14)</f>
      </c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11" t="n">
        <v>44147</v>
      </c>
      <c r="EJ15" s="6" t="n">
        <v>217.33</v>
      </c>
      <c r="EK15" s="0" t="s">
        <v>437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44092</v>
      </c>
      <c r="W16" s="6" t="n">
        <v>-998</v>
      </c>
      <c r="X16" s="0" t="s">
        <v>444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44179</v>
      </c>
      <c r="BD16" s="6" t="n">
        <v>-8136.71</v>
      </c>
      <c r="BE16" s="0" t="s">
        <v>444</v>
      </c>
      <c r="BF16" s="0"/>
      <c r="BG16" s="0"/>
      <c r="BH16" s="0"/>
      <c r="BI16" s="0"/>
      <c r="BJ16" s="8" t="s">
        <f>=-SUM(BJ2:BJ14)</f>
      </c>
      <c r="BK16" s="0" t="s">
        <v>445</v>
      </c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11" t="n">
        <v>44147</v>
      </c>
      <c r="EJ16" s="6" t="n">
        <v>3259.96</v>
      </c>
      <c r="EK16" s="0" t="s">
        <v>437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10" t="s">
        <f>=XIRR(W2:W16,V2:V16)</f>
      </c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44179</v>
      </c>
      <c r="BD17" s="6" t="n">
        <v>14253.55</v>
      </c>
      <c r="BE17" s="0" t="s">
        <v>437</v>
      </c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11" t="n">
        <v>44159</v>
      </c>
      <c r="EJ17" s="6" t="n">
        <v>1094.16</v>
      </c>
      <c r="EK17" s="0" t="s">
        <v>437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8" t="s">
        <f>=-SUM(W2:W16)</f>
      </c>
      <c r="X18" s="0" t="s">
        <v>445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11" t="n">
        <v>44215</v>
      </c>
      <c r="BD18" s="6" t="n">
        <v>-8940.64</v>
      </c>
      <c r="BE18" s="0" t="s">
        <v>444</v>
      </c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11" t="n">
        <v>44160</v>
      </c>
      <c r="EJ18" s="6" t="n">
        <v>4340.6</v>
      </c>
      <c r="EK18" s="0" t="s">
        <v>437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11" t="n">
        <v>44215</v>
      </c>
      <c r="BD19" s="6" t="n">
        <v>-2234.25</v>
      </c>
      <c r="BE19" s="0" t="s">
        <v>444</v>
      </c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11" t="n">
        <v>44161</v>
      </c>
      <c r="EJ19" s="6" t="n">
        <v>1090.66</v>
      </c>
      <c r="EK19" s="0" t="s">
        <v>437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11" t="n">
        <v>44217</v>
      </c>
      <c r="BD20" s="6" t="n">
        <v>-26326.6</v>
      </c>
      <c r="BE20" s="0" t="s">
        <v>444</v>
      </c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11" t="n">
        <v>44187</v>
      </c>
      <c r="EJ20" s="6" t="n">
        <v>2484.49</v>
      </c>
      <c r="EK20" s="0" t="s">
        <v>437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10" t="s">
        <f>=XIRR(BD2:BD20,BC2:BC20)</f>
      </c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11" t="n">
        <v>44209</v>
      </c>
      <c r="EJ21" s="6" t="n">
        <v>1575.35</v>
      </c>
      <c r="EK21" s="0" t="s">
        <v>437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8" t="s">
        <f>=-SUM(BD2:BD20)</f>
      </c>
      <c r="BE22" s="0" t="s">
        <v>445</v>
      </c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11" t="n">
        <v>44210</v>
      </c>
      <c r="EJ22" s="6" t="n">
        <v>263.56</v>
      </c>
      <c r="EK22" s="0" t="s">
        <v>437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11" t="n">
        <v>44214</v>
      </c>
      <c r="EJ23" s="6" t="n">
        <v>1048.22</v>
      </c>
      <c r="EK23" s="0" t="s">
        <v>437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10" t="s">
        <f>=XIRR(EJ2:EJ23,EI2:EI23)</f>
      </c>
      <c r="EK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8" t="s">
        <f>=-SUM(EJ2:EJ23)</f>
      </c>
      <c r="EK25" s="0" t="s">
        <v>445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503</v>
      </c>
      <c r="C1" s="0"/>
      <c r="D1" s="0"/>
      <c r="E1" s="3" t="s">
        <v>504</v>
      </c>
      <c r="F1" s="0"/>
      <c r="G1" s="0"/>
      <c r="H1" s="3" t="s">
        <v>505</v>
      </c>
      <c r="I1" s="0"/>
      <c r="J1" s="0"/>
      <c r="K1" s="3" t="s">
        <v>506</v>
      </c>
      <c r="L1" s="0"/>
      <c r="M1" s="0"/>
      <c r="N1" s="3" t="s">
        <v>507</v>
      </c>
      <c r="O1" s="0"/>
      <c r="P1" s="0"/>
      <c r="Q1" s="3" t="s">
        <v>508</v>
      </c>
      <c r="R1" s="0"/>
      <c r="S1" s="0"/>
      <c r="T1" s="3" t="s">
        <v>509</v>
      </c>
      <c r="U1" s="0"/>
      <c r="V1" s="0"/>
      <c r="W1" s="3" t="s">
        <v>510</v>
      </c>
      <c r="X1" s="0"/>
      <c r="Y1" s="0"/>
      <c r="Z1" s="3" t="s">
        <v>511</v>
      </c>
      <c r="AA1" s="0"/>
      <c r="AB1" s="0"/>
      <c r="AC1" s="3" t="s">
        <v>512</v>
      </c>
      <c r="AD1" s="0"/>
      <c r="AE1" s="0"/>
      <c r="AF1" s="3" t="s">
        <v>513</v>
      </c>
      <c r="AG1" s="0"/>
      <c r="AH1" s="0"/>
      <c r="AI1" s="3" t="s">
        <v>514</v>
      </c>
      <c r="AJ1" s="0"/>
      <c r="AK1" s="0"/>
      <c r="AL1" s="3" t="s">
        <v>515</v>
      </c>
      <c r="AM1" s="0"/>
      <c r="AN1" s="0"/>
      <c r="AO1" s="3" t="s">
        <v>516</v>
      </c>
      <c r="AP1" s="0"/>
      <c r="AQ1" s="0"/>
      <c r="AR1" s="3" t="s">
        <v>517</v>
      </c>
      <c r="AS1" s="0"/>
      <c r="AT1" s="0"/>
      <c r="AU1" s="3" t="s">
        <v>518</v>
      </c>
      <c r="AV1" s="0"/>
      <c r="AW1" s="0"/>
      <c r="AX1" s="3" t="s">
        <v>519</v>
      </c>
      <c r="AY1" s="0"/>
      <c r="AZ1" s="0"/>
      <c r="BA1" s="3" t="s">
        <v>520</v>
      </c>
      <c r="BB1" s="0"/>
      <c r="BC1" s="0"/>
      <c r="BD1" s="3" t="s">
        <v>521</v>
      </c>
      <c r="BE1" s="0"/>
      <c r="BF1" s="0"/>
      <c r="BG1" s="3" t="s">
        <v>522</v>
      </c>
      <c r="BH1" s="0"/>
      <c r="BI1" s="0"/>
      <c r="BJ1" s="3" t="s">
        <v>523</v>
      </c>
      <c r="BK1" s="0"/>
      <c r="BL1" s="0"/>
      <c r="BM1" s="3" t="s">
        <v>524</v>
      </c>
      <c r="BN1" s="0"/>
      <c r="BO1" s="0"/>
      <c r="BP1" s="3" t="s">
        <v>525</v>
      </c>
      <c r="BQ1" s="0"/>
      <c r="BR1" s="0"/>
      <c r="BS1" s="3" t="s">
        <v>526</v>
      </c>
      <c r="BT1" s="0"/>
      <c r="BU1" s="0"/>
      <c r="BV1" s="3" t="s">
        <v>527</v>
      </c>
      <c r="BW1" s="0"/>
      <c r="BX1" s="0"/>
      <c r="BY1" s="3" t="s">
        <v>528</v>
      </c>
      <c r="BZ1" s="0"/>
      <c r="CA1" s="0"/>
      <c r="CB1" s="3" t="s">
        <v>529</v>
      </c>
      <c r="CC1" s="0"/>
      <c r="CD1" s="0"/>
      <c r="CE1" s="3" t="s">
        <v>530</v>
      </c>
      <c r="CF1" s="0"/>
      <c r="CG1" s="0"/>
      <c r="CH1" s="3" t="s">
        <v>531</v>
      </c>
      <c r="CI1" s="0"/>
      <c r="CJ1" s="0"/>
      <c r="CK1" s="3" t="s">
        <v>532</v>
      </c>
      <c r="CL1" s="0"/>
      <c r="CM1" s="0"/>
      <c r="CN1" s="3" t="s">
        <v>533</v>
      </c>
      <c r="CO1" s="0"/>
      <c r="CP1" s="0"/>
      <c r="CQ1" s="3" t="s">
        <v>534</v>
      </c>
      <c r="CR1" s="0"/>
      <c r="CS1" s="0"/>
      <c r="CT1" s="3" t="s">
        <v>535</v>
      </c>
      <c r="CU1" s="0"/>
      <c r="CV1" s="0"/>
      <c r="CW1" s="3" t="s">
        <v>536</v>
      </c>
      <c r="CX1" s="0"/>
      <c r="CY1" s="0"/>
      <c r="CZ1" s="3" t="s">
        <v>537</v>
      </c>
      <c r="DA1" s="0"/>
      <c r="DB1" s="0"/>
      <c r="DC1" s="3" t="s">
        <v>538</v>
      </c>
      <c r="DD1" s="0"/>
      <c r="DE1" s="0"/>
      <c r="DF1" s="3" t="s">
        <v>539</v>
      </c>
      <c r="DG1" s="0"/>
    </row>
    <row collapsed="false" customFormat="false" customHeight="false" hidden="false" ht="12.1" outlineLevel="0" r="2">
      <c r="A2" s="11" t="n">
        <v>43726</v>
      </c>
      <c r="B2" s="6" t="n">
        <v>10</v>
      </c>
      <c r="C2" s="6" t="n">
        <v>2065.94</v>
      </c>
      <c r="D2" s="11" t="n">
        <v>44089</v>
      </c>
      <c r="E2" s="6" t="n">
        <v>2</v>
      </c>
      <c r="F2" s="6" t="n">
        <v>896.5776</v>
      </c>
      <c r="G2" s="11" t="n">
        <v>43889</v>
      </c>
      <c r="H2" s="6" t="n">
        <v>10</v>
      </c>
      <c r="I2" s="6" t="n">
        <v>990.29</v>
      </c>
      <c r="J2" s="11" t="n">
        <v>44209</v>
      </c>
      <c r="K2" s="6" t="n">
        <v>80</v>
      </c>
      <c r="L2" s="6" t="n">
        <v>26908.14</v>
      </c>
      <c r="M2" s="11" t="n">
        <v>44186</v>
      </c>
      <c r="N2" s="6" t="n">
        <v>5</v>
      </c>
      <c r="O2" s="6" t="n">
        <v>17312.997103125</v>
      </c>
      <c r="P2" s="11" t="n">
        <v>44799</v>
      </c>
      <c r="Q2" s="6" t="n">
        <v>21</v>
      </c>
      <c r="R2" s="6" t="n">
        <v>19057.5</v>
      </c>
      <c r="S2" s="11" t="n">
        <v>44167</v>
      </c>
      <c r="T2" s="6" t="n">
        <v>1</v>
      </c>
      <c r="U2" s="6" t="n">
        <v>16394.363643</v>
      </c>
      <c r="V2" s="11" t="n">
        <v>44147</v>
      </c>
      <c r="W2" s="6" t="n">
        <v>10</v>
      </c>
      <c r="X2" s="6" t="n">
        <v>4590.24</v>
      </c>
      <c r="Y2" s="11" t="n">
        <v>43726</v>
      </c>
      <c r="Z2" s="6" t="n">
        <v>20</v>
      </c>
      <c r="AA2" s="6" t="n">
        <v>5431.25</v>
      </c>
      <c r="AB2" s="11" t="n">
        <v>43903</v>
      </c>
      <c r="AC2" s="6" t="n">
        <v>1</v>
      </c>
      <c r="AD2" s="6" t="n">
        <v>4672.3</v>
      </c>
      <c r="AE2" s="11" t="n">
        <v>44167</v>
      </c>
      <c r="AF2" s="6" t="n">
        <v>1</v>
      </c>
      <c r="AG2" s="6" t="n">
        <v>10814.58651</v>
      </c>
      <c r="AH2" s="11" t="n">
        <v>43776</v>
      </c>
      <c r="AI2" s="6" t="n">
        <v>10</v>
      </c>
      <c r="AJ2" s="6" t="n">
        <v>1218.14</v>
      </c>
      <c r="AK2" s="11" t="n">
        <v>43761</v>
      </c>
      <c r="AL2" s="6" t="n">
        <v>2</v>
      </c>
      <c r="AM2" s="6" t="n">
        <v>1444.06</v>
      </c>
      <c r="AN2" s="11" t="n">
        <v>44069</v>
      </c>
      <c r="AO2" s="6" t="n">
        <v>1</v>
      </c>
      <c r="AP2" s="6" t="n">
        <v>2227.181614</v>
      </c>
      <c r="AQ2" s="11" t="n">
        <v>44224</v>
      </c>
      <c r="AR2" s="6" t="n">
        <v>1</v>
      </c>
      <c r="AS2" s="6" t="n">
        <v>11043.6368</v>
      </c>
      <c r="AT2" s="11" t="n">
        <v>43816</v>
      </c>
      <c r="AU2" s="6" t="n">
        <v>200</v>
      </c>
      <c r="AV2" s="6" t="n">
        <v>3039.02</v>
      </c>
      <c r="AW2" s="11" t="n">
        <v>44215</v>
      </c>
      <c r="AX2" s="6" t="n">
        <v>30</v>
      </c>
      <c r="AY2" s="6" t="n">
        <v>4700.82</v>
      </c>
      <c r="AZ2" s="11" t="n">
        <v>44167</v>
      </c>
      <c r="BA2" s="6" t="n">
        <v>1</v>
      </c>
      <c r="BB2" s="6" t="n">
        <v>16928.605743</v>
      </c>
      <c r="BC2" s="11" t="n">
        <v>44189</v>
      </c>
      <c r="BD2" s="6" t="n">
        <v>148</v>
      </c>
      <c r="BE2" s="6" t="n">
        <v>28025.8</v>
      </c>
      <c r="BF2" s="11" t="n">
        <v>45705</v>
      </c>
      <c r="BG2" s="6" t="n">
        <v>105</v>
      </c>
      <c r="BH2" s="6" t="n">
        <v>22715.7</v>
      </c>
      <c r="BI2" s="11" t="n">
        <v>44112</v>
      </c>
      <c r="BJ2" s="6" t="n">
        <v>30</v>
      </c>
      <c r="BK2" s="6" t="n">
        <v>1860.52</v>
      </c>
      <c r="BL2" s="11" t="n">
        <v>44062</v>
      </c>
      <c r="BM2" s="6" t="n">
        <v>1</v>
      </c>
      <c r="BN2" s="6" t="n">
        <v>4941.98033</v>
      </c>
      <c r="BO2" s="11" t="n">
        <v>44189</v>
      </c>
      <c r="BP2" s="6" t="n">
        <v>1</v>
      </c>
      <c r="BQ2" s="6" t="n">
        <v>17991.990924</v>
      </c>
      <c r="BR2" s="11" t="n">
        <v>44244</v>
      </c>
      <c r="BS2" s="6" t="n">
        <v>2</v>
      </c>
      <c r="BT2" s="6" t="n">
        <v>5092.15446</v>
      </c>
      <c r="BU2" s="11" t="n">
        <v>44049</v>
      </c>
      <c r="BV2" s="6" t="n">
        <v>0.04</v>
      </c>
      <c r="BW2" s="6" t="n">
        <v>116.516154</v>
      </c>
      <c r="BX2" s="11" t="n">
        <v>44210</v>
      </c>
      <c r="BY2" s="6" t="n">
        <v>1</v>
      </c>
      <c r="BZ2" s="6" t="n">
        <v>6088.721184</v>
      </c>
      <c r="CA2" s="11" t="n">
        <v>44120</v>
      </c>
      <c r="CB2" s="6" t="n">
        <v>100</v>
      </c>
      <c r="CC2" s="6" t="n">
        <v>3478.09</v>
      </c>
      <c r="CD2" s="11" t="n">
        <v>44174</v>
      </c>
      <c r="CE2" s="6" t="n">
        <v>1</v>
      </c>
      <c r="CF2" s="6" t="n">
        <v>2533.229302</v>
      </c>
      <c r="CG2" s="11" t="n">
        <v>44506</v>
      </c>
      <c r="CH2" s="6" t="n">
        <v>12</v>
      </c>
      <c r="CI2" s="6" t="n">
        <v>28840.957344</v>
      </c>
      <c r="CJ2" s="11" t="n">
        <v>44938</v>
      </c>
      <c r="CK2" s="6" t="n">
        <v>54747</v>
      </c>
      <c r="CL2" s="6" t="n">
        <v>4782.69792</v>
      </c>
      <c r="CM2" s="11" t="n">
        <v>43873</v>
      </c>
      <c r="CN2" s="6" t="n">
        <v>12000</v>
      </c>
      <c r="CO2" s="6" t="n">
        <v>7688.21</v>
      </c>
      <c r="CP2" s="11" t="n">
        <v>44243</v>
      </c>
      <c r="CQ2" s="6" t="n">
        <v>2</v>
      </c>
      <c r="CR2" s="6" t="n">
        <v>5059.800984</v>
      </c>
      <c r="CS2" s="11" t="n">
        <v>44042</v>
      </c>
      <c r="CT2" s="6" t="n">
        <v>20</v>
      </c>
      <c r="CU2" s="6" t="n">
        <v>566.83</v>
      </c>
      <c r="CV2" s="11" t="n">
        <v>44665</v>
      </c>
      <c r="CW2" s="6" t="n">
        <v>1</v>
      </c>
      <c r="CX2" s="6" t="n">
        <v>2076.0246</v>
      </c>
      <c r="CY2" s="11" t="n">
        <v>44223</v>
      </c>
      <c r="CZ2" s="6" t="n">
        <v>1</v>
      </c>
      <c r="DA2" s="6" t="n">
        <v>4805.873316</v>
      </c>
      <c r="DB2" s="11" t="n">
        <v>44049</v>
      </c>
      <c r="DC2" s="6" t="n">
        <v>100</v>
      </c>
      <c r="DD2" s="6" t="n">
        <v>3528.61</v>
      </c>
      <c r="DE2" s="11" t="n">
        <v>44041</v>
      </c>
      <c r="DF2" s="6" t="n">
        <v>4</v>
      </c>
      <c r="DG2" s="6" t="n">
        <v>3890.33</v>
      </c>
    </row>
    <row collapsed="false" customFormat="false" customHeight="false" hidden="false" ht="12.1" outlineLevel="0" r="3">
      <c r="A3" s="11" t="n">
        <v>43726</v>
      </c>
      <c r="B3" s="6" t="n">
        <v>40</v>
      </c>
      <c r="C3" s="6" t="n">
        <v>8263.75</v>
      </c>
      <c r="D3" s="11" t="n">
        <v>44089</v>
      </c>
      <c r="E3" s="6" t="n">
        <v>3</v>
      </c>
      <c r="F3" s="6" t="n">
        <v>1344.119252</v>
      </c>
      <c r="G3" s="11" t="n">
        <v>43889</v>
      </c>
      <c r="H3" s="6" t="n">
        <v>20</v>
      </c>
      <c r="I3" s="6" t="n">
        <v>1980.58</v>
      </c>
      <c r="J3" s="11" t="n">
        <v>44232</v>
      </c>
      <c r="K3" s="6" t="n">
        <v>10</v>
      </c>
      <c r="L3" s="6" t="n">
        <v>3290.97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44147</v>
      </c>
      <c r="W3" s="6" t="n">
        <v>10</v>
      </c>
      <c r="X3" s="6" t="n">
        <v>4575.24</v>
      </c>
      <c r="Y3" s="11" t="n">
        <v>43755</v>
      </c>
      <c r="Z3" s="6" t="n">
        <v>10</v>
      </c>
      <c r="AA3" s="6" t="n">
        <v>2661.09</v>
      </c>
      <c r="AB3" s="11" t="n">
        <v>43935</v>
      </c>
      <c r="AC3" s="6" t="n">
        <v>1</v>
      </c>
      <c r="AD3" s="6" t="n">
        <v>4917.45</v>
      </c>
      <c r="AE3" s="11" t="n">
        <v>44209</v>
      </c>
      <c r="AF3" s="6" t="n">
        <v>1</v>
      </c>
      <c r="AG3" s="6" t="n">
        <v>10029.663815</v>
      </c>
      <c r="AH3" s="11" t="n">
        <v>43816</v>
      </c>
      <c r="AI3" s="6" t="n">
        <v>10</v>
      </c>
      <c r="AJ3" s="6" t="n">
        <v>1214.73</v>
      </c>
      <c r="AK3" s="11" t="n">
        <v>43811</v>
      </c>
      <c r="AL3" s="6" t="n">
        <v>1</v>
      </c>
      <c r="AM3" s="6" t="n">
        <v>750.45</v>
      </c>
      <c r="AN3" s="11" t="n">
        <v>44082</v>
      </c>
      <c r="AO3" s="6" t="n">
        <v>1</v>
      </c>
      <c r="AP3" s="6" t="n">
        <v>2233.71405</v>
      </c>
      <c r="AQ3" s="0"/>
      <c r="AR3" s="5" t="s">
        <f>=SUM(AS2:AS2)/SUM(AR2:AR2)</f>
      </c>
      <c r="AS3" s="0" t="s">
        <v>11</v>
      </c>
      <c r="AT3" s="11" t="n">
        <v>44063</v>
      </c>
      <c r="AU3" s="6" t="n">
        <v>100</v>
      </c>
      <c r="AV3" s="6" t="n">
        <v>2058.94</v>
      </c>
      <c r="AW3" s="11" t="n">
        <v>44215</v>
      </c>
      <c r="AX3" s="6" t="n">
        <v>50</v>
      </c>
      <c r="AY3" s="6" t="n">
        <v>7824.69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11" t="n">
        <v>44112</v>
      </c>
      <c r="BJ3" s="6" t="n">
        <v>20</v>
      </c>
      <c r="BK3" s="6" t="n">
        <v>1244.34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11" t="n">
        <v>44244</v>
      </c>
      <c r="BS3" s="6" t="n">
        <v>1</v>
      </c>
      <c r="BT3" s="6" t="n">
        <v>2547.54302</v>
      </c>
      <c r="BU3" s="11" t="n">
        <v>44060</v>
      </c>
      <c r="BV3" s="6" t="n">
        <v>0.04</v>
      </c>
      <c r="BW3" s="6" t="n">
        <v>115.680806</v>
      </c>
      <c r="BX3" s="11" t="n">
        <v>44211</v>
      </c>
      <c r="BY3" s="6" t="n">
        <v>1</v>
      </c>
      <c r="BZ3" s="6" t="n">
        <v>6060.135732</v>
      </c>
      <c r="CA3" s="11" t="n">
        <v>44125</v>
      </c>
      <c r="CB3" s="6" t="n">
        <v>100</v>
      </c>
      <c r="CC3" s="6" t="n">
        <v>3629.67</v>
      </c>
      <c r="CD3" s="11" t="n">
        <v>44222</v>
      </c>
      <c r="CE3" s="6" t="n">
        <v>1</v>
      </c>
      <c r="CF3" s="6" t="n">
        <v>2524.923237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11" t="n">
        <v>44243</v>
      </c>
      <c r="CQ3" s="6" t="n">
        <v>4</v>
      </c>
      <c r="CR3" s="6" t="n">
        <v>9127.728492</v>
      </c>
      <c r="CS3" s="11" t="n">
        <v>44050</v>
      </c>
      <c r="CT3" s="6" t="n">
        <v>20</v>
      </c>
      <c r="CU3" s="6" t="n">
        <v>602.76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11" t="n">
        <v>44049</v>
      </c>
      <c r="DC3" s="6" t="n">
        <v>100</v>
      </c>
      <c r="DD3" s="6" t="n">
        <v>3528.61</v>
      </c>
      <c r="DE3" s="11" t="n">
        <v>44046</v>
      </c>
      <c r="DF3" s="6" t="n">
        <v>2</v>
      </c>
      <c r="DG3" s="6" t="n">
        <v>1985.18</v>
      </c>
    </row>
    <row collapsed="false" customFormat="false" customHeight="false" hidden="false" ht="12.1" outlineLevel="0" r="4">
      <c r="A4" s="11" t="n">
        <v>43746</v>
      </c>
      <c r="B4" s="6" t="n">
        <v>10</v>
      </c>
      <c r="C4" s="6" t="n">
        <v>1989.28</v>
      </c>
      <c r="D4" s="11" t="n">
        <v>44090</v>
      </c>
      <c r="E4" s="6" t="n">
        <v>5</v>
      </c>
      <c r="F4" s="6" t="n">
        <v>2234.599248</v>
      </c>
      <c r="G4" s="11" t="n">
        <v>43892</v>
      </c>
      <c r="H4" s="6" t="n">
        <v>30</v>
      </c>
      <c r="I4" s="6" t="n">
        <v>3055.84</v>
      </c>
      <c r="J4" s="0"/>
      <c r="K4" s="5" t="s">
        <f>=SUM(L2:L3)/SUM(K2:K3)</f>
      </c>
      <c r="L4" s="0" t="s">
        <v>11</v>
      </c>
      <c r="M4" s="0"/>
      <c r="N4" s="6" t="n">
        <v>123.52</v>
      </c>
      <c r="O4" s="0" t="s">
        <v>540</v>
      </c>
      <c r="P4" s="0"/>
      <c r="Q4" s="6" t="n">
        <v>1690</v>
      </c>
      <c r="R4" s="0" t="s">
        <v>540</v>
      </c>
      <c r="S4" s="0"/>
      <c r="T4" s="6" t="n">
        <v>416.03</v>
      </c>
      <c r="U4" s="0" t="s">
        <v>540</v>
      </c>
      <c r="V4" s="11" t="n">
        <v>44147</v>
      </c>
      <c r="W4" s="6" t="n">
        <v>10</v>
      </c>
      <c r="X4" s="6" t="n">
        <v>4581.74</v>
      </c>
      <c r="Y4" s="11" t="n">
        <v>43903</v>
      </c>
      <c r="Z4" s="6" t="n">
        <v>10</v>
      </c>
      <c r="AA4" s="6" t="n">
        <v>2910.74</v>
      </c>
      <c r="AB4" s="11" t="n">
        <v>43937</v>
      </c>
      <c r="AC4" s="6" t="n">
        <v>1</v>
      </c>
      <c r="AD4" s="6" t="n">
        <v>4564.73</v>
      </c>
      <c r="AE4" s="0"/>
      <c r="AF4" s="5" t="s">
        <f>=SUM(AG2:AG3)/SUM(AF2:AF3)</f>
      </c>
      <c r="AG4" s="0" t="s">
        <v>11</v>
      </c>
      <c r="AH4" s="11" t="n">
        <v>43969</v>
      </c>
      <c r="AI4" s="6" t="n">
        <v>10</v>
      </c>
      <c r="AJ4" s="6" t="n">
        <v>1414.85</v>
      </c>
      <c r="AK4" s="11" t="n">
        <v>43816</v>
      </c>
      <c r="AL4" s="6" t="n">
        <v>1</v>
      </c>
      <c r="AM4" s="6" t="n">
        <v>758.05</v>
      </c>
      <c r="AN4" s="11" t="n">
        <v>44082</v>
      </c>
      <c r="AO4" s="6" t="n">
        <v>1</v>
      </c>
      <c r="AP4" s="6" t="n">
        <v>2233.71405</v>
      </c>
      <c r="AQ4" s="0"/>
      <c r="AR4" s="6" t="n">
        <v>193.67</v>
      </c>
      <c r="AS4" s="0" t="s">
        <v>540</v>
      </c>
      <c r="AT4" s="11" t="n">
        <v>44064</v>
      </c>
      <c r="AU4" s="6" t="n">
        <v>200</v>
      </c>
      <c r="AV4" s="6" t="n">
        <v>4151.89</v>
      </c>
      <c r="AW4" s="11" t="n">
        <v>44215</v>
      </c>
      <c r="AX4" s="6" t="n">
        <v>20</v>
      </c>
      <c r="AY4" s="6" t="n">
        <v>3129.87</v>
      </c>
      <c r="AZ4" s="0"/>
      <c r="BA4" s="6" t="n">
        <v>179.08</v>
      </c>
      <c r="BB4" s="0" t="s">
        <v>540</v>
      </c>
      <c r="BC4" s="0"/>
      <c r="BD4" s="6" t="n">
        <v>80.215</v>
      </c>
      <c r="BE4" s="0" t="s">
        <v>540</v>
      </c>
      <c r="BF4" s="0"/>
      <c r="BG4" s="6" t="n">
        <v>97.16</v>
      </c>
      <c r="BH4" s="0" t="s">
        <v>540</v>
      </c>
      <c r="BI4" s="11" t="n">
        <v>44113</v>
      </c>
      <c r="BJ4" s="6" t="n">
        <v>60</v>
      </c>
      <c r="BK4" s="6" t="n">
        <v>3602.16</v>
      </c>
      <c r="BL4" s="0"/>
      <c r="BM4" s="6" t="n">
        <v>133.73</v>
      </c>
      <c r="BN4" s="0" t="s">
        <v>540</v>
      </c>
      <c r="BO4" s="0"/>
      <c r="BP4" s="6" t="n">
        <v>129.47</v>
      </c>
      <c r="BQ4" s="0" t="s">
        <v>540</v>
      </c>
      <c r="BR4" s="11" t="n">
        <v>44244</v>
      </c>
      <c r="BS4" s="6" t="n">
        <v>1</v>
      </c>
      <c r="BT4" s="6" t="n">
        <v>2547.54302</v>
      </c>
      <c r="BU4" s="11" t="n">
        <v>44070</v>
      </c>
      <c r="BV4" s="6" t="n">
        <v>0.04</v>
      </c>
      <c r="BW4" s="6" t="n">
        <v>110.285334</v>
      </c>
      <c r="BX4" s="0"/>
      <c r="BY4" s="5" t="s">
        <f>=SUM(BZ2:BZ3)/SUM(BY2:BY3)</f>
      </c>
      <c r="BZ4" s="0" t="s">
        <v>11</v>
      </c>
      <c r="CA4" s="11" t="n">
        <v>44126</v>
      </c>
      <c r="CB4" s="6" t="n">
        <v>100</v>
      </c>
      <c r="CC4" s="6" t="n">
        <v>3711.22</v>
      </c>
      <c r="CD4" s="11" t="n">
        <v>44222</v>
      </c>
      <c r="CE4" s="6" t="n">
        <v>1</v>
      </c>
      <c r="CF4" s="6" t="n">
        <v>2524.923237</v>
      </c>
      <c r="CG4" s="0"/>
      <c r="CH4" s="6" t="n">
        <v>5</v>
      </c>
      <c r="CI4" s="0" t="s">
        <v>540</v>
      </c>
      <c r="CJ4" s="0"/>
      <c r="CK4" s="6" t="n">
        <v>0.0632</v>
      </c>
      <c r="CL4" s="0" t="s">
        <v>540</v>
      </c>
      <c r="CM4" s="0"/>
      <c r="CN4" s="6" t="n">
        <v>0.2667</v>
      </c>
      <c r="CO4" s="0" t="s">
        <v>540</v>
      </c>
      <c r="CP4" s="11" t="n">
        <v>44243</v>
      </c>
      <c r="CQ4" s="6" t="n">
        <v>2</v>
      </c>
      <c r="CR4" s="6" t="n">
        <v>4530.50856</v>
      </c>
      <c r="CS4" s="11" t="n">
        <v>44061</v>
      </c>
      <c r="CT4" s="6" t="n">
        <v>20</v>
      </c>
      <c r="CU4" s="6" t="n">
        <v>611</v>
      </c>
      <c r="CV4" s="0"/>
      <c r="CW4" s="6" t="n">
        <v>27</v>
      </c>
      <c r="CX4" s="0" t="s">
        <v>540</v>
      </c>
      <c r="CY4" s="0"/>
      <c r="CZ4" s="6" t="n">
        <v>12.61</v>
      </c>
      <c r="DA4" s="0" t="s">
        <v>540</v>
      </c>
      <c r="DB4" s="11" t="n">
        <v>44067</v>
      </c>
      <c r="DC4" s="6" t="n">
        <v>100</v>
      </c>
      <c r="DD4" s="6" t="n">
        <v>3160.89</v>
      </c>
      <c r="DE4" s="11" t="n">
        <v>44048</v>
      </c>
      <c r="DF4" s="6" t="n">
        <v>4</v>
      </c>
      <c r="DG4" s="6" t="n">
        <v>4158.5</v>
      </c>
    </row>
    <row collapsed="false" customFormat="false" customHeight="false" hidden="false" ht="12.1" outlineLevel="0" r="5">
      <c r="A5" s="11" t="n">
        <v>43755</v>
      </c>
      <c r="B5" s="6" t="n">
        <v>20</v>
      </c>
      <c r="C5" s="6" t="n">
        <v>4062.43</v>
      </c>
      <c r="D5" s="11" t="n">
        <v>44095</v>
      </c>
      <c r="E5" s="6" t="n">
        <v>1</v>
      </c>
      <c r="F5" s="6" t="n">
        <v>440.437253</v>
      </c>
      <c r="G5" s="11" t="n">
        <v>43903</v>
      </c>
      <c r="H5" s="6" t="n">
        <v>10</v>
      </c>
      <c r="I5" s="6" t="n">
        <v>925.95</v>
      </c>
      <c r="J5" s="0"/>
      <c r="K5" s="6" t="n">
        <v>510.4</v>
      </c>
      <c r="L5" s="0" t="s">
        <v>540</v>
      </c>
      <c r="M5" s="0"/>
      <c r="N5" s="6" t="n">
        <v>5</v>
      </c>
      <c r="O5" s="0" t="s">
        <v>541</v>
      </c>
      <c r="P5" s="0"/>
      <c r="Q5" s="6" t="n">
        <v>21</v>
      </c>
      <c r="R5" s="0" t="s">
        <v>541</v>
      </c>
      <c r="S5" s="0"/>
      <c r="T5" s="6" t="n">
        <v>1</v>
      </c>
      <c r="U5" s="0" t="s">
        <v>541</v>
      </c>
      <c r="V5" s="11" t="n">
        <v>44211</v>
      </c>
      <c r="W5" s="6" t="n">
        <v>20</v>
      </c>
      <c r="X5" s="6" t="n">
        <v>10051.03</v>
      </c>
      <c r="Y5" s="11" t="n">
        <v>43916</v>
      </c>
      <c r="Z5" s="6" t="n">
        <v>20</v>
      </c>
      <c r="AA5" s="6" t="n">
        <v>5554.34</v>
      </c>
      <c r="AB5" s="11" t="n">
        <v>43938</v>
      </c>
      <c r="AC5" s="6" t="n">
        <v>1</v>
      </c>
      <c r="AD5" s="6" t="n">
        <v>4636.29</v>
      </c>
      <c r="AE5" s="0"/>
      <c r="AF5" s="6" t="n">
        <v>142.48</v>
      </c>
      <c r="AG5" s="0" t="s">
        <v>540</v>
      </c>
      <c r="AH5" s="11" t="n">
        <v>43969</v>
      </c>
      <c r="AI5" s="6" t="n">
        <v>20</v>
      </c>
      <c r="AJ5" s="6" t="n">
        <v>2829.69</v>
      </c>
      <c r="AK5" s="11" t="n">
        <v>43892</v>
      </c>
      <c r="AL5" s="6" t="n">
        <v>1</v>
      </c>
      <c r="AM5" s="6" t="n">
        <v>849.91</v>
      </c>
      <c r="AN5" s="11" t="n">
        <v>44118</v>
      </c>
      <c r="AO5" s="6" t="n">
        <v>1</v>
      </c>
      <c r="AP5" s="6" t="n">
        <v>2155.492595</v>
      </c>
      <c r="AQ5" s="0"/>
      <c r="AR5" s="6" t="n">
        <v>1</v>
      </c>
      <c r="AS5" s="0" t="s">
        <v>541</v>
      </c>
      <c r="AT5" s="11" t="n">
        <v>44106</v>
      </c>
      <c r="AU5" s="6" t="n">
        <v>300</v>
      </c>
      <c r="AV5" s="6" t="n">
        <v>6719.84</v>
      </c>
      <c r="AW5" s="0"/>
      <c r="AX5" s="5" t="s">
        <f>=SUM(AY2:AY4)/SUM(AX2:AX4)</f>
      </c>
      <c r="AY5" s="0" t="s">
        <v>11</v>
      </c>
      <c r="AZ5" s="0"/>
      <c r="BA5" s="6" t="n">
        <v>1</v>
      </c>
      <c r="BB5" s="0" t="s">
        <v>541</v>
      </c>
      <c r="BC5" s="0"/>
      <c r="BD5" s="6" t="n">
        <v>148</v>
      </c>
      <c r="BE5" s="0" t="s">
        <v>541</v>
      </c>
      <c r="BF5" s="0"/>
      <c r="BG5" s="6" t="n">
        <v>105</v>
      </c>
      <c r="BH5" s="0" t="s">
        <v>541</v>
      </c>
      <c r="BI5" s="11" t="n">
        <v>44113</v>
      </c>
      <c r="BJ5" s="6" t="n">
        <v>50</v>
      </c>
      <c r="BK5" s="6" t="n">
        <v>3000.8</v>
      </c>
      <c r="BL5" s="0"/>
      <c r="BM5" s="6" t="n">
        <v>1</v>
      </c>
      <c r="BN5" s="0" t="s">
        <v>541</v>
      </c>
      <c r="BO5" s="0"/>
      <c r="BP5" s="6" t="n">
        <v>1</v>
      </c>
      <c r="BQ5" s="0" t="s">
        <v>541</v>
      </c>
      <c r="BR5" s="11" t="n">
        <v>44244</v>
      </c>
      <c r="BS5" s="6" t="n">
        <v>1</v>
      </c>
      <c r="BT5" s="6" t="n">
        <v>2546.810125</v>
      </c>
      <c r="BU5" s="11" t="n">
        <v>44074</v>
      </c>
      <c r="BV5" s="6" t="n">
        <v>0.04</v>
      </c>
      <c r="BW5" s="6" t="n">
        <v>107.479008</v>
      </c>
      <c r="BX5" s="0"/>
      <c r="BY5" s="6" t="n">
        <v>52.88</v>
      </c>
      <c r="BZ5" s="0" t="s">
        <v>540</v>
      </c>
      <c r="CA5" s="0"/>
      <c r="CB5" s="5" t="s">
        <f>=SUM(CC2:CC4)/SUM(CB2:CB4)</f>
      </c>
      <c r="CC5" s="0" t="s">
        <v>11</v>
      </c>
      <c r="CD5" s="11" t="n">
        <v>44222</v>
      </c>
      <c r="CE5" s="6" t="n">
        <v>1</v>
      </c>
      <c r="CF5" s="6" t="n">
        <v>2524.923237</v>
      </c>
      <c r="CG5" s="0"/>
      <c r="CH5" s="6" t="n">
        <v>12</v>
      </c>
      <c r="CI5" s="0" t="s">
        <v>541</v>
      </c>
      <c r="CJ5" s="0"/>
      <c r="CK5" s="6" t="n">
        <v>54747</v>
      </c>
      <c r="CL5" s="0" t="s">
        <v>541</v>
      </c>
      <c r="CM5" s="0"/>
      <c r="CN5" s="6" t="n">
        <v>12000</v>
      </c>
      <c r="CO5" s="0" t="s">
        <v>541</v>
      </c>
      <c r="CP5" s="0"/>
      <c r="CQ5" s="5" t="s">
        <f>=SUM(CR2:CR4)/SUM(CQ2:CQ4)</f>
      </c>
      <c r="CR5" s="0" t="s">
        <v>11</v>
      </c>
      <c r="CS5" s="0"/>
      <c r="CT5" s="5" t="s">
        <f>=SUM(CU2:CU4)/SUM(CT2:CT4)</f>
      </c>
      <c r="CU5" s="0" t="s">
        <v>11</v>
      </c>
      <c r="CV5" s="0"/>
      <c r="CW5" s="6" t="n">
        <v>1</v>
      </c>
      <c r="CX5" s="0" t="s">
        <v>541</v>
      </c>
      <c r="CY5" s="0"/>
      <c r="CZ5" s="6" t="n">
        <v>1</v>
      </c>
      <c r="DA5" s="0" t="s">
        <v>541</v>
      </c>
      <c r="DB5" s="11" t="n">
        <v>44068</v>
      </c>
      <c r="DC5" s="6" t="n">
        <v>100</v>
      </c>
      <c r="DD5" s="6" t="n">
        <v>3133.38</v>
      </c>
      <c r="DE5" s="11" t="n">
        <v>44055</v>
      </c>
      <c r="DF5" s="6" t="n">
        <v>2</v>
      </c>
      <c r="DG5" s="6" t="n">
        <v>2460.87</v>
      </c>
    </row>
    <row collapsed="false" customFormat="false" customHeight="false" hidden="false" ht="12.1" outlineLevel="0" r="6">
      <c r="A6" s="11" t="n">
        <v>43889</v>
      </c>
      <c r="B6" s="6" t="n">
        <v>20</v>
      </c>
      <c r="C6" s="6" t="n">
        <v>4333.6</v>
      </c>
      <c r="D6" s="11" t="n">
        <v>44095</v>
      </c>
      <c r="E6" s="6" t="n">
        <v>2</v>
      </c>
      <c r="F6" s="6" t="n">
        <v>880.874506</v>
      </c>
      <c r="G6" s="11" t="n">
        <v>43921</v>
      </c>
      <c r="H6" s="6" t="n">
        <v>10</v>
      </c>
      <c r="I6" s="6" t="n">
        <v>951.37</v>
      </c>
      <c r="J6" s="0"/>
      <c r="K6" s="6" t="n">
        <v>90</v>
      </c>
      <c r="L6" s="0" t="s">
        <v>541</v>
      </c>
      <c r="M6" s="0"/>
      <c r="N6" s="5" t="s">
        <f>=N5*(ABS(N4)-ABS(N3))</f>
      </c>
      <c r="O6" s="0" t="s">
        <v>542</v>
      </c>
      <c r="P6" s="0"/>
      <c r="Q6" s="5" t="s">
        <f>=Q5*(ABS(Q4)-ABS(Q3))</f>
      </c>
      <c r="R6" s="0" t="s">
        <v>542</v>
      </c>
      <c r="S6" s="0"/>
      <c r="T6" s="5" t="s">
        <f>=T5*(ABS(T4)-ABS(T3))</f>
      </c>
      <c r="U6" s="0" t="s">
        <v>542</v>
      </c>
      <c r="V6" s="0"/>
      <c r="W6" s="5" t="s">
        <f>=SUM(X2:X5)/SUM(W2:W5)</f>
      </c>
      <c r="X6" s="0" t="s">
        <v>11</v>
      </c>
      <c r="Y6" s="11" t="n">
        <v>43921</v>
      </c>
      <c r="Z6" s="6" t="n">
        <v>10</v>
      </c>
      <c r="AA6" s="6" t="n">
        <v>2983.29</v>
      </c>
      <c r="AB6" s="11" t="n">
        <v>44092</v>
      </c>
      <c r="AC6" s="6" t="n">
        <v>1</v>
      </c>
      <c r="AD6" s="6" t="n">
        <v>4774.86</v>
      </c>
      <c r="AE6" s="0"/>
      <c r="AF6" s="6" t="n">
        <v>2</v>
      </c>
      <c r="AG6" s="0" t="s">
        <v>541</v>
      </c>
      <c r="AH6" s="0"/>
      <c r="AI6" s="5" t="s">
        <f>=SUM(AJ2:AJ5)/SUM(AI2:AI5)</f>
      </c>
      <c r="AJ6" s="0" t="s">
        <v>11</v>
      </c>
      <c r="AK6" s="11" t="n">
        <v>43901</v>
      </c>
      <c r="AL6" s="6" t="n">
        <v>3</v>
      </c>
      <c r="AM6" s="6" t="n">
        <v>2230.33</v>
      </c>
      <c r="AN6" s="11" t="n">
        <v>44120</v>
      </c>
      <c r="AO6" s="6" t="n">
        <v>1</v>
      </c>
      <c r="AP6" s="6" t="n">
        <v>2144.297211</v>
      </c>
      <c r="AQ6" s="0"/>
      <c r="AR6" s="5" t="s">
        <f>=AR5*(ABS(AR4)-ABS(AR3))</f>
      </c>
      <c r="AS6" s="0" t="s">
        <v>542</v>
      </c>
      <c r="AT6" s="11" t="n">
        <v>44106</v>
      </c>
      <c r="AU6" s="6" t="n">
        <v>200</v>
      </c>
      <c r="AV6" s="6" t="n">
        <v>4511.3</v>
      </c>
      <c r="AW6" s="0"/>
      <c r="AX6" s="6" t="n">
        <v>128.05</v>
      </c>
      <c r="AY6" s="0" t="s">
        <v>540</v>
      </c>
      <c r="AZ6" s="0"/>
      <c r="BA6" s="5" t="s">
        <f>=BA5*(ABS(BA4)-ABS(BA3))</f>
      </c>
      <c r="BB6" s="0" t="s">
        <v>542</v>
      </c>
      <c r="BC6" s="0"/>
      <c r="BD6" s="5" t="s">
        <f>=BD5*(ABS(BD4)-ABS(BD3))</f>
      </c>
      <c r="BE6" s="0" t="s">
        <v>542</v>
      </c>
      <c r="BF6" s="0"/>
      <c r="BG6" s="5" t="s">
        <f>=BG5*(ABS(BG4)-ABS(BG3))</f>
      </c>
      <c r="BH6" s="0" t="s">
        <v>542</v>
      </c>
      <c r="BI6" s="11" t="n">
        <v>44113</v>
      </c>
      <c r="BJ6" s="6" t="n">
        <v>50</v>
      </c>
      <c r="BK6" s="6" t="n">
        <v>3001.8</v>
      </c>
      <c r="BL6" s="0"/>
      <c r="BM6" s="5" t="s">
        <f>=BM5*(ABS(BM4)-ABS(BM3))</f>
      </c>
      <c r="BN6" s="0" t="s">
        <v>542</v>
      </c>
      <c r="BO6" s="0"/>
      <c r="BP6" s="5" t="s">
        <f>=BP5*(ABS(BP4)-ABS(BP3))</f>
      </c>
      <c r="BQ6" s="0" t="s">
        <v>542</v>
      </c>
      <c r="BR6" s="0"/>
      <c r="BS6" s="5" t="s">
        <f>=SUM(BT2:BT5)/SUM(BS2:BS5)</f>
      </c>
      <c r="BT6" s="0" t="s">
        <v>11</v>
      </c>
      <c r="BU6" s="11" t="n">
        <v>44074</v>
      </c>
      <c r="BV6" s="6" t="n">
        <v>0.04</v>
      </c>
      <c r="BW6" s="6" t="n">
        <v>107.479008</v>
      </c>
      <c r="BX6" s="0"/>
      <c r="BY6" s="6" t="n">
        <v>2</v>
      </c>
      <c r="BZ6" s="0" t="s">
        <v>541</v>
      </c>
      <c r="CA6" s="0"/>
      <c r="CB6" s="6" t="n">
        <v>23.835</v>
      </c>
      <c r="CC6" s="0" t="s">
        <v>540</v>
      </c>
      <c r="CD6" s="0"/>
      <c r="CE6" s="5" t="s">
        <f>=SUM(CF2:CF5)/SUM(CE2:CE5)</f>
      </c>
      <c r="CF6" s="0" t="s">
        <v>11</v>
      </c>
      <c r="CG6" s="0"/>
      <c r="CH6" s="5" t="s">
        <f>=CH5*(ABS(CH4)-ABS(CH3))</f>
      </c>
      <c r="CI6" s="0" t="s">
        <v>542</v>
      </c>
      <c r="CJ6" s="0"/>
      <c r="CK6" s="5" t="s">
        <f>=CK5*(ABS(CK4)-ABS(CK3))</f>
      </c>
      <c r="CL6" s="0" t="s">
        <v>542</v>
      </c>
      <c r="CM6" s="0"/>
      <c r="CN6" s="5" t="s">
        <f>=CN5*(ABS(CN4)-ABS(CN3))</f>
      </c>
      <c r="CO6" s="0" t="s">
        <v>542</v>
      </c>
      <c r="CP6" s="0"/>
      <c r="CQ6" s="6" t="n">
        <v>4.97</v>
      </c>
      <c r="CR6" s="0" t="s">
        <v>540</v>
      </c>
      <c r="CS6" s="0"/>
      <c r="CT6" s="6" t="n">
        <v>33.885</v>
      </c>
      <c r="CU6" s="0" t="s">
        <v>540</v>
      </c>
      <c r="CV6" s="0"/>
      <c r="CW6" s="5" t="s">
        <f>=CW5*(ABS(CW4)-ABS(CW3))</f>
      </c>
      <c r="CX6" s="0" t="s">
        <v>542</v>
      </c>
      <c r="CY6" s="0"/>
      <c r="CZ6" s="5" t="s">
        <f>=CZ5*(ABS(CZ4)-ABS(CZ3))</f>
      </c>
      <c r="DA6" s="0" t="s">
        <v>542</v>
      </c>
      <c r="DB6" s="11" t="n">
        <v>44068</v>
      </c>
      <c r="DC6" s="6" t="n">
        <v>100</v>
      </c>
      <c r="DD6" s="6" t="n">
        <v>3133.38</v>
      </c>
      <c r="DE6" s="11" t="n">
        <v>44056</v>
      </c>
      <c r="DF6" s="6" t="n">
        <v>2</v>
      </c>
      <c r="DG6" s="6" t="n">
        <v>2492.3</v>
      </c>
    </row>
    <row collapsed="false" customFormat="false" customHeight="false" hidden="false" ht="12.1" outlineLevel="0" r="7">
      <c r="A7" s="11" t="n">
        <v>43900</v>
      </c>
      <c r="B7" s="6" t="n">
        <v>10</v>
      </c>
      <c r="C7" s="6" t="n">
        <v>1989.38</v>
      </c>
      <c r="D7" s="11" t="n">
        <v>44138</v>
      </c>
      <c r="E7" s="6" t="n">
        <v>2</v>
      </c>
      <c r="F7" s="6" t="n">
        <v>849.259446</v>
      </c>
      <c r="G7" s="11" t="n">
        <v>43931</v>
      </c>
      <c r="H7" s="6" t="n">
        <v>60</v>
      </c>
      <c r="I7" s="6" t="n">
        <v>6348.8</v>
      </c>
      <c r="J7" s="0"/>
      <c r="K7" s="5" t="s">
        <f>=K6*(ABS(K5)-ABS(K4))</f>
      </c>
      <c r="L7" s="0" t="s">
        <v>542</v>
      </c>
      <c r="M7" s="0"/>
      <c r="N7" s="0"/>
      <c r="O7" s="0"/>
      <c r="P7" s="0"/>
      <c r="Q7" s="0"/>
      <c r="R7" s="0"/>
      <c r="S7" s="0"/>
      <c r="T7" s="0"/>
      <c r="U7" s="0"/>
      <c r="V7" s="0"/>
      <c r="W7" s="6" t="n">
        <v>519.25</v>
      </c>
      <c r="X7" s="0" t="s">
        <v>540</v>
      </c>
      <c r="Y7" s="11" t="n">
        <v>43941</v>
      </c>
      <c r="Z7" s="6" t="n">
        <v>10</v>
      </c>
      <c r="AA7" s="6" t="n">
        <v>3061.34</v>
      </c>
      <c r="AB7" s="0"/>
      <c r="AC7" s="5" t="s">
        <f>=SUM(AD2:AD6)/SUM(AC2:AC6)</f>
      </c>
      <c r="AD7" s="0" t="s">
        <v>11</v>
      </c>
      <c r="AE7" s="0"/>
      <c r="AF7" s="5" t="s">
        <f>=AF6*(ABS(AF5)-ABS(AF4))</f>
      </c>
      <c r="AG7" s="0" t="s">
        <v>542</v>
      </c>
      <c r="AH7" s="0"/>
      <c r="AI7" s="6" t="n">
        <v>370.8</v>
      </c>
      <c r="AJ7" s="0" t="s">
        <v>540</v>
      </c>
      <c r="AK7" s="11" t="n">
        <v>43914</v>
      </c>
      <c r="AL7" s="6" t="n">
        <v>3</v>
      </c>
      <c r="AM7" s="6" t="n">
        <v>1616.17</v>
      </c>
      <c r="AN7" s="11" t="n">
        <v>44138</v>
      </c>
      <c r="AO7" s="6" t="n">
        <v>1</v>
      </c>
      <c r="AP7" s="6" t="n">
        <v>2219.838495</v>
      </c>
      <c r="AQ7" s="0"/>
      <c r="AR7" s="0"/>
      <c r="AS7" s="0"/>
      <c r="AT7" s="11" t="n">
        <v>44106</v>
      </c>
      <c r="AU7" s="6" t="n">
        <v>100</v>
      </c>
      <c r="AV7" s="6" t="n">
        <v>2254.16</v>
      </c>
      <c r="AW7" s="0"/>
      <c r="AX7" s="6" t="n">
        <v>100</v>
      </c>
      <c r="AY7" s="0" t="s">
        <v>541</v>
      </c>
      <c r="AZ7" s="0"/>
      <c r="BA7" s="0"/>
      <c r="BB7" s="0"/>
      <c r="BC7" s="0"/>
      <c r="BD7" s="0"/>
      <c r="BE7" s="0"/>
      <c r="BF7" s="0"/>
      <c r="BG7" s="0"/>
      <c r="BH7" s="0"/>
      <c r="BI7" s="0"/>
      <c r="BJ7" s="5" t="s">
        <f>=SUM(BK2:BK6)/SUM(BJ2:BJ6)</f>
      </c>
      <c r="BK7" s="0" t="s">
        <v>11</v>
      </c>
      <c r="BL7" s="0"/>
      <c r="BM7" s="0"/>
      <c r="BN7" s="0"/>
      <c r="BO7" s="0"/>
      <c r="BP7" s="0"/>
      <c r="BQ7" s="0"/>
      <c r="BR7" s="0"/>
      <c r="BS7" s="6" t="n">
        <v>25.85</v>
      </c>
      <c r="BT7" s="0" t="s">
        <v>540</v>
      </c>
      <c r="BU7" s="11" t="n">
        <v>44085</v>
      </c>
      <c r="BV7" s="6" t="n">
        <v>0.04</v>
      </c>
      <c r="BW7" s="6" t="n">
        <v>97.430346</v>
      </c>
      <c r="BX7" s="0"/>
      <c r="BY7" s="5" t="s">
        <f>=BY6*(ABS(BY5)-ABS(BY4))</f>
      </c>
      <c r="BZ7" s="0" t="s">
        <v>542</v>
      </c>
      <c r="CA7" s="0"/>
      <c r="CB7" s="6" t="n">
        <v>300</v>
      </c>
      <c r="CC7" s="0" t="s">
        <v>541</v>
      </c>
      <c r="CD7" s="0"/>
      <c r="CE7" s="6" t="n">
        <v>23.85</v>
      </c>
      <c r="CF7" s="0" t="s">
        <v>540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6" t="n">
        <v>8</v>
      </c>
      <c r="CR7" s="0" t="s">
        <v>541</v>
      </c>
      <c r="CS7" s="0"/>
      <c r="CT7" s="6" t="n">
        <v>60</v>
      </c>
      <c r="CU7" s="0" t="s">
        <v>541</v>
      </c>
      <c r="CV7" s="0"/>
      <c r="CW7" s="0"/>
      <c r="CX7" s="0"/>
      <c r="CY7" s="0"/>
      <c r="CZ7" s="0"/>
      <c r="DA7" s="0"/>
      <c r="DB7" s="11" t="n">
        <v>44068</v>
      </c>
      <c r="DC7" s="6" t="n">
        <v>100</v>
      </c>
      <c r="DD7" s="6" t="n">
        <v>3138.88</v>
      </c>
      <c r="DE7" s="11" t="n">
        <v>44061</v>
      </c>
      <c r="DF7" s="6" t="n">
        <v>2</v>
      </c>
      <c r="DG7" s="6" t="n">
        <v>2839.9</v>
      </c>
    </row>
    <row collapsed="false" customFormat="false" customHeight="false" hidden="false" ht="12.1" outlineLevel="0" r="8">
      <c r="A8" s="11" t="n">
        <v>43900</v>
      </c>
      <c r="B8" s="6" t="n">
        <v>10</v>
      </c>
      <c r="C8" s="6" t="n">
        <v>1989.48</v>
      </c>
      <c r="D8" s="11" t="n">
        <v>44172</v>
      </c>
      <c r="E8" s="6" t="n">
        <v>1</v>
      </c>
      <c r="F8" s="6" t="n">
        <v>504.91972</v>
      </c>
      <c r="G8" s="11" t="n">
        <v>43936</v>
      </c>
      <c r="H8" s="6" t="n">
        <v>60</v>
      </c>
      <c r="I8" s="6" t="n">
        <v>6363.82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6" t="n">
        <v>50</v>
      </c>
      <c r="X8" s="0" t="s">
        <v>541</v>
      </c>
      <c r="Y8" s="11" t="n">
        <v>44050</v>
      </c>
      <c r="Z8" s="6" t="n">
        <v>10</v>
      </c>
      <c r="AA8" s="6" t="n">
        <v>3333.5</v>
      </c>
      <c r="AB8" s="0"/>
      <c r="AC8" s="6" t="n">
        <v>5009</v>
      </c>
      <c r="AD8" s="0" t="s">
        <v>540</v>
      </c>
      <c r="AE8" s="0"/>
      <c r="AF8" s="0"/>
      <c r="AG8" s="0"/>
      <c r="AH8" s="0"/>
      <c r="AI8" s="6" t="n">
        <v>50</v>
      </c>
      <c r="AJ8" s="0" t="s">
        <v>541</v>
      </c>
      <c r="AK8" s="11" t="n">
        <v>43915</v>
      </c>
      <c r="AL8" s="6" t="n">
        <v>4</v>
      </c>
      <c r="AM8" s="6" t="n">
        <v>2511.1</v>
      </c>
      <c r="AN8" s="11" t="n">
        <v>44201</v>
      </c>
      <c r="AO8" s="6" t="n">
        <v>1</v>
      </c>
      <c r="AP8" s="6" t="n">
        <v>2178.594393</v>
      </c>
      <c r="AQ8" s="0"/>
      <c r="AR8" s="0"/>
      <c r="AS8" s="0"/>
      <c r="AT8" s="11" t="n">
        <v>44159</v>
      </c>
      <c r="AU8" s="6" t="n">
        <v>100</v>
      </c>
      <c r="AV8" s="6" t="n">
        <v>3316.39</v>
      </c>
      <c r="AW8" s="0"/>
      <c r="AX8" s="5" t="s">
        <f>=AX7*(ABS(AX6)-ABS(AX5))</f>
      </c>
      <c r="AY8" s="0" t="s">
        <v>542</v>
      </c>
      <c r="AZ8" s="0"/>
      <c r="BA8" s="0"/>
      <c r="BB8" s="0"/>
      <c r="BC8" s="0"/>
      <c r="BD8" s="0"/>
      <c r="BE8" s="0"/>
      <c r="BF8" s="0"/>
      <c r="BG8" s="0"/>
      <c r="BH8" s="0"/>
      <c r="BI8" s="0"/>
      <c r="BJ8" s="6" t="n">
        <v>47.99</v>
      </c>
      <c r="BK8" s="0" t="s">
        <v>540</v>
      </c>
      <c r="BL8" s="0"/>
      <c r="BM8" s="0"/>
      <c r="BN8" s="0"/>
      <c r="BO8" s="0"/>
      <c r="BP8" s="0"/>
      <c r="BQ8" s="0"/>
      <c r="BR8" s="0"/>
      <c r="BS8" s="6" t="n">
        <v>5</v>
      </c>
      <c r="BT8" s="0" t="s">
        <v>541</v>
      </c>
      <c r="BU8" s="11" t="n">
        <v>44085</v>
      </c>
      <c r="BV8" s="6" t="n">
        <v>0.04</v>
      </c>
      <c r="BW8" s="6" t="n">
        <v>97.430346</v>
      </c>
      <c r="BX8" s="0"/>
      <c r="BY8" s="0"/>
      <c r="BZ8" s="0"/>
      <c r="CA8" s="0"/>
      <c r="CB8" s="5" t="s">
        <f>=CB7*(ABS(CB6)-ABS(CB5))</f>
      </c>
      <c r="CC8" s="0" t="s">
        <v>542</v>
      </c>
      <c r="CD8" s="0"/>
      <c r="CE8" s="6" t="n">
        <v>4</v>
      </c>
      <c r="CF8" s="0" t="s">
        <v>541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5" t="s">
        <f>=CQ7*(ABS(CQ6)-ABS(CQ5))</f>
      </c>
      <c r="CR8" s="0" t="s">
        <v>542</v>
      </c>
      <c r="CS8" s="0"/>
      <c r="CT8" s="5" t="s">
        <f>=CT7*(ABS(CT6)-ABS(CT5))</f>
      </c>
      <c r="CU8" s="0" t="s">
        <v>542</v>
      </c>
      <c r="CV8" s="0"/>
      <c r="CW8" s="0"/>
      <c r="CX8" s="0"/>
      <c r="CY8" s="0"/>
      <c r="CZ8" s="0"/>
      <c r="DA8" s="0"/>
      <c r="DB8" s="11" t="n">
        <v>44097</v>
      </c>
      <c r="DC8" s="6" t="n">
        <v>100</v>
      </c>
      <c r="DD8" s="6" t="n">
        <v>3387.02</v>
      </c>
      <c r="DE8" s="11" t="n">
        <v>44062</v>
      </c>
      <c r="DF8" s="6" t="n">
        <v>2</v>
      </c>
      <c r="DG8" s="6" t="n">
        <v>3193.12</v>
      </c>
    </row>
    <row collapsed="false" customFormat="false" customHeight="false" hidden="false" ht="12.1" outlineLevel="0" r="9">
      <c r="A9" s="11" t="n">
        <v>43903</v>
      </c>
      <c r="B9" s="6" t="n">
        <v>20</v>
      </c>
      <c r="C9" s="6" t="n">
        <v>3669.4</v>
      </c>
      <c r="D9" s="11" t="n">
        <v>44172</v>
      </c>
      <c r="E9" s="6" t="n">
        <v>1</v>
      </c>
      <c r="F9" s="6" t="n">
        <v>504.91972</v>
      </c>
      <c r="G9" s="11" t="n">
        <v>43937</v>
      </c>
      <c r="H9" s="6" t="n">
        <v>10</v>
      </c>
      <c r="I9" s="6" t="n">
        <v>1057.03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5" t="s">
        <f>=W8*(ABS(W7)-ABS(W6))</f>
      </c>
      <c r="X9" s="0" t="s">
        <v>542</v>
      </c>
      <c r="Y9" s="11" t="n">
        <v>44064</v>
      </c>
      <c r="Z9" s="6" t="n">
        <v>10</v>
      </c>
      <c r="AA9" s="6" t="n">
        <v>3410.04</v>
      </c>
      <c r="AB9" s="0"/>
      <c r="AC9" s="6" t="n">
        <v>5</v>
      </c>
      <c r="AD9" s="0" t="s">
        <v>541</v>
      </c>
      <c r="AE9" s="0"/>
      <c r="AF9" s="0"/>
      <c r="AG9" s="0"/>
      <c r="AH9" s="0"/>
      <c r="AI9" s="5" t="s">
        <f>=AI8*(ABS(AI7)-ABS(AI6))</f>
      </c>
      <c r="AJ9" s="0" t="s">
        <v>542</v>
      </c>
      <c r="AK9" s="11" t="n">
        <v>43916</v>
      </c>
      <c r="AL9" s="6" t="n">
        <v>15</v>
      </c>
      <c r="AM9" s="6" t="n">
        <v>8864.32</v>
      </c>
      <c r="AN9" s="11" t="n">
        <v>44209</v>
      </c>
      <c r="AO9" s="6" t="n">
        <v>1</v>
      </c>
      <c r="AP9" s="6" t="n">
        <v>2140.354766</v>
      </c>
      <c r="AQ9" s="0"/>
      <c r="AR9" s="0"/>
      <c r="AS9" s="0"/>
      <c r="AT9" s="0"/>
      <c r="AU9" s="5" t="s">
        <f>=SUM(AV2:AV8)/SUM(AU2:AU8)</f>
      </c>
      <c r="AV9" s="0" t="s">
        <v>11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6" t="n">
        <v>210</v>
      </c>
      <c r="BK9" s="0" t="s">
        <v>541</v>
      </c>
      <c r="BL9" s="0"/>
      <c r="BM9" s="0"/>
      <c r="BN9" s="0"/>
      <c r="BO9" s="0"/>
      <c r="BP9" s="0"/>
      <c r="BQ9" s="0"/>
      <c r="BR9" s="0"/>
      <c r="BS9" s="5" t="s">
        <f>=BS8*(ABS(BS7)-ABS(BS6))</f>
      </c>
      <c r="BT9" s="0" t="s">
        <v>542</v>
      </c>
      <c r="BU9" s="11" t="n">
        <v>44085</v>
      </c>
      <c r="BV9" s="6" t="n">
        <v>0.04</v>
      </c>
      <c r="BW9" s="6" t="n">
        <v>97.430346</v>
      </c>
      <c r="BX9" s="0"/>
      <c r="BY9" s="0"/>
      <c r="BZ9" s="0"/>
      <c r="CA9" s="0"/>
      <c r="CB9" s="0"/>
      <c r="CC9" s="0"/>
      <c r="CD9" s="0"/>
      <c r="CE9" s="5" t="s">
        <f>=CE8*(ABS(CE7)-ABS(CE6))</f>
      </c>
      <c r="CF9" s="0" t="s">
        <v>542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44131</v>
      </c>
      <c r="DC9" s="6" t="n">
        <v>100</v>
      </c>
      <c r="DD9" s="6" t="n">
        <v>2730.14</v>
      </c>
      <c r="DE9" s="11" t="n">
        <v>44110</v>
      </c>
      <c r="DF9" s="6" t="n">
        <v>1</v>
      </c>
      <c r="DG9" s="6" t="n">
        <v>1733.04</v>
      </c>
    </row>
    <row collapsed="false" customFormat="false" customHeight="false" hidden="false" ht="12.1" outlineLevel="0" r="10">
      <c r="A10" s="11" t="n">
        <v>43916</v>
      </c>
      <c r="B10" s="6" t="n">
        <v>50</v>
      </c>
      <c r="C10" s="6" t="n">
        <v>8790.27</v>
      </c>
      <c r="D10" s="11" t="n">
        <v>44174</v>
      </c>
      <c r="E10" s="6" t="n">
        <v>1</v>
      </c>
      <c r="F10" s="6" t="n">
        <v>507.529802</v>
      </c>
      <c r="G10" s="11" t="n">
        <v>43999</v>
      </c>
      <c r="H10" s="6" t="n">
        <v>80</v>
      </c>
      <c r="I10" s="6" t="n">
        <v>9267.95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11" t="n">
        <v>44082</v>
      </c>
      <c r="Z10" s="6" t="n">
        <v>10</v>
      </c>
      <c r="AA10" s="6" t="n">
        <v>3328.99</v>
      </c>
      <c r="AB10" s="0"/>
      <c r="AC10" s="5" t="s">
        <f>=AC9*(ABS(AC8)-ABS(AC7))</f>
      </c>
      <c r="AD10" s="0" t="s">
        <v>542</v>
      </c>
      <c r="AE10" s="0"/>
      <c r="AF10" s="0"/>
      <c r="AG10" s="0"/>
      <c r="AH10" s="0"/>
      <c r="AI10" s="0"/>
      <c r="AJ10" s="0"/>
      <c r="AK10" s="11" t="n">
        <v>43937</v>
      </c>
      <c r="AL10" s="6" t="n">
        <v>1</v>
      </c>
      <c r="AM10" s="6" t="n">
        <v>586.54</v>
      </c>
      <c r="AN10" s="0"/>
      <c r="AO10" s="5" t="s">
        <f>=SUM(AP2:AP9)/SUM(AO2:AO9)</f>
      </c>
      <c r="AP10" s="0" t="s">
        <v>11</v>
      </c>
      <c r="AQ10" s="0"/>
      <c r="AR10" s="0"/>
      <c r="AS10" s="0"/>
      <c r="AT10" s="0"/>
      <c r="AU10" s="6" t="n">
        <v>10.977</v>
      </c>
      <c r="AV10" s="0" t="s">
        <v>540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5" t="s">
        <f>=BJ9*(ABS(BJ8)-ABS(BJ7))</f>
      </c>
      <c r="BK10" s="0" t="s">
        <v>542</v>
      </c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44085</v>
      </c>
      <c r="BV10" s="6" t="n">
        <v>0.04</v>
      </c>
      <c r="BW10" s="6" t="n">
        <v>97.430346</v>
      </c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5" t="s">
        <f>=SUM(DD2:DD9)/SUM(DC2:DC9)</f>
      </c>
      <c r="DD10" s="0" t="s">
        <v>11</v>
      </c>
      <c r="DE10" s="0"/>
      <c r="DF10" s="5" t="s">
        <f>=SUM(DG2:DG9)/SUM(DF2:DF9)</f>
      </c>
      <c r="DG10" s="0" t="s">
        <v>11</v>
      </c>
    </row>
    <row collapsed="false" customFormat="false" customHeight="false" hidden="false" ht="12.1" outlineLevel="0" r="11">
      <c r="A11" s="11" t="n">
        <v>43938</v>
      </c>
      <c r="B11" s="6" t="n">
        <v>10</v>
      </c>
      <c r="C11" s="6" t="n">
        <v>1732.74</v>
      </c>
      <c r="D11" s="11" t="n">
        <v>44174</v>
      </c>
      <c r="E11" s="6" t="n">
        <v>1</v>
      </c>
      <c r="F11" s="6" t="n">
        <v>507.529802</v>
      </c>
      <c r="G11" s="0"/>
      <c r="H11" s="5" t="s">
        <f>=SUM(I2:I10)/SUM(H2:H10)</f>
      </c>
      <c r="I11" s="0" t="s">
        <v>11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5" t="s">
        <f>=SUM(AA2:AA10)/SUM(Z2:Z10)</f>
      </c>
      <c r="AA11" s="0" t="s">
        <v>11</v>
      </c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5" t="s">
        <f>=SUM(AM2:AM10)/SUM(AL2:AL10)</f>
      </c>
      <c r="AM11" s="0" t="s">
        <v>11</v>
      </c>
      <c r="AN11" s="0"/>
      <c r="AO11" s="6" t="n">
        <v>25.02</v>
      </c>
      <c r="AP11" s="0" t="s">
        <v>540</v>
      </c>
      <c r="AQ11" s="0"/>
      <c r="AR11" s="0"/>
      <c r="AS11" s="0"/>
      <c r="AT11" s="0"/>
      <c r="AU11" s="6" t="n">
        <v>1200</v>
      </c>
      <c r="AV11" s="0" t="s">
        <v>541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44092</v>
      </c>
      <c r="BV11" s="6" t="n">
        <v>0.04</v>
      </c>
      <c r="BW11" s="6" t="n">
        <v>102.263976</v>
      </c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6" t="n">
        <v>0.87</v>
      </c>
      <c r="DD11" s="0" t="s">
        <v>540</v>
      </c>
      <c r="DE11" s="0"/>
      <c r="DF11" s="6" t="n">
        <v>748</v>
      </c>
      <c r="DG11" s="0" t="s">
        <v>540</v>
      </c>
    </row>
    <row collapsed="false" customFormat="false" customHeight="false" hidden="false" ht="12.1" outlineLevel="0" r="12">
      <c r="A12" s="11" t="n">
        <v>44004</v>
      </c>
      <c r="B12" s="6" t="n">
        <v>20</v>
      </c>
      <c r="C12" s="6" t="n">
        <v>3805.88</v>
      </c>
      <c r="D12" s="11" t="n">
        <v>44174</v>
      </c>
      <c r="E12" s="6" t="n">
        <v>1</v>
      </c>
      <c r="F12" s="6" t="n">
        <v>507.529802</v>
      </c>
      <c r="G12" s="0"/>
      <c r="H12" s="6" t="n">
        <v>173</v>
      </c>
      <c r="I12" s="0" t="s">
        <v>540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6" t="n">
        <v>229.8</v>
      </c>
      <c r="AA12" s="0" t="s">
        <v>540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6" t="n">
        <v>596.2</v>
      </c>
      <c r="AM12" s="0" t="s">
        <v>540</v>
      </c>
      <c r="AN12" s="0"/>
      <c r="AO12" s="6" t="n">
        <v>8</v>
      </c>
      <c r="AP12" s="0" t="s">
        <v>541</v>
      </c>
      <c r="AQ12" s="0"/>
      <c r="AR12" s="0"/>
      <c r="AS12" s="0"/>
      <c r="AT12" s="0"/>
      <c r="AU12" s="5" t="s">
        <f>=AU11*(ABS(AU10)-ABS(AU9))</f>
      </c>
      <c r="AV12" s="0" t="s">
        <v>542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44092</v>
      </c>
      <c r="BV12" s="6" t="n">
        <v>0.04</v>
      </c>
      <c r="BW12" s="6" t="n">
        <v>102.263976</v>
      </c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6" t="n">
        <v>800</v>
      </c>
      <c r="DD12" s="0" t="s">
        <v>541</v>
      </c>
      <c r="DE12" s="0"/>
      <c r="DF12" s="6" t="n">
        <v>19</v>
      </c>
      <c r="DG12" s="0" t="s">
        <v>541</v>
      </c>
    </row>
    <row collapsed="false" customFormat="false" customHeight="false" hidden="false" ht="12.1" outlineLevel="0" r="13">
      <c r="A13" s="0"/>
      <c r="B13" s="5" t="s">
        <f>=SUM(C2:C12)/SUM(B2:B12)</f>
      </c>
      <c r="C13" s="0" t="s">
        <v>11</v>
      </c>
      <c r="D13" s="11" t="n">
        <v>44201</v>
      </c>
      <c r="E13" s="6" t="n">
        <v>1</v>
      </c>
      <c r="F13" s="6" t="n">
        <v>453.596798</v>
      </c>
      <c r="G13" s="0"/>
      <c r="H13" s="6" t="n">
        <v>290</v>
      </c>
      <c r="I13" s="0" t="s">
        <v>541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6" t="n">
        <v>110</v>
      </c>
      <c r="AA13" s="0" t="s">
        <v>541</v>
      </c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6" t="n">
        <v>31</v>
      </c>
      <c r="AM13" s="0" t="s">
        <v>541</v>
      </c>
      <c r="AN13" s="0"/>
      <c r="AO13" s="5" t="s">
        <f>=AO12*(ABS(AO11)-ABS(AO10))</f>
      </c>
      <c r="AP13" s="0" t="s">
        <v>542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44092</v>
      </c>
      <c r="BV13" s="6" t="n">
        <v>0.04</v>
      </c>
      <c r="BW13" s="6" t="n">
        <v>102.263976</v>
      </c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5" t="s">
        <f>=DC12*(ABS(DC11)-ABS(DC10))</f>
      </c>
      <c r="DD13" s="0" t="s">
        <v>542</v>
      </c>
      <c r="DE13" s="0"/>
      <c r="DF13" s="5" t="s">
        <f>=DF12*(ABS(DF11)-ABS(DF10))</f>
      </c>
      <c r="DG13" s="0" t="s">
        <v>542</v>
      </c>
    </row>
    <row collapsed="false" customFormat="false" customHeight="false" hidden="false" ht="12.1" outlineLevel="0" r="14">
      <c r="A14" s="0"/>
      <c r="B14" s="6" t="n">
        <v>320.6</v>
      </c>
      <c r="C14" s="0" t="s">
        <v>540</v>
      </c>
      <c r="D14" s="11" t="n">
        <v>44201</v>
      </c>
      <c r="E14" s="6" t="n">
        <v>2</v>
      </c>
      <c r="F14" s="6" t="n">
        <v>905.716082</v>
      </c>
      <c r="G14" s="0"/>
      <c r="H14" s="5" t="s">
        <f>=H13*(ABS(H12)-ABS(H11))</f>
      </c>
      <c r="I14" s="0" t="s">
        <v>542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5" t="s">
        <f>=Z13*(ABS(Z12)-ABS(Z11))</f>
      </c>
      <c r="AA14" s="0" t="s">
        <v>542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5" t="s">
        <f>=AL13*(ABS(AL12)-ABS(AL11))</f>
      </c>
      <c r="AM14" s="0" t="s">
        <v>542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44092</v>
      </c>
      <c r="BV14" s="6" t="n">
        <v>0.04</v>
      </c>
      <c r="BW14" s="6" t="n">
        <v>102.263976</v>
      </c>
    </row>
    <row collapsed="false" customFormat="false" customHeight="false" hidden="false" ht="12.1" outlineLevel="0" r="15">
      <c r="A15" s="0"/>
      <c r="B15" s="6" t="n">
        <v>220</v>
      </c>
      <c r="C15" s="0" t="s">
        <v>541</v>
      </c>
      <c r="D15" s="11" t="n">
        <v>44201</v>
      </c>
      <c r="E15" s="6" t="n">
        <v>1</v>
      </c>
      <c r="F15" s="6" t="n">
        <v>453.596798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44092</v>
      </c>
      <c r="BV15" s="6" t="n">
        <v>0.04</v>
      </c>
      <c r="BW15" s="6" t="n">
        <v>102.263976</v>
      </c>
    </row>
    <row collapsed="false" customFormat="false" customHeight="false" hidden="false" ht="12.1" outlineLevel="0" r="16">
      <c r="A16" s="0"/>
      <c r="B16" s="5" t="s">
        <f>=B15*(ABS(B14)-ABS(B13))</f>
      </c>
      <c r="C16" s="0" t="s">
        <v>542</v>
      </c>
      <c r="D16" s="11" t="n">
        <v>44222</v>
      </c>
      <c r="E16" s="6" t="n">
        <v>2</v>
      </c>
      <c r="F16" s="6" t="n">
        <v>985.116804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44092</v>
      </c>
      <c r="BV16" s="6" t="n">
        <v>0.04</v>
      </c>
      <c r="BW16" s="6" t="n">
        <v>102.263976</v>
      </c>
    </row>
    <row collapsed="false" customFormat="false" customHeight="false" hidden="false" ht="12.1" outlineLevel="0" r="17">
      <c r="A17" s="0"/>
      <c r="B17" s="0"/>
      <c r="C17" s="0"/>
      <c r="D17" s="11" t="n">
        <v>44222</v>
      </c>
      <c r="E17" s="6" t="n">
        <v>2</v>
      </c>
      <c r="F17" s="6" t="n">
        <v>985.116804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11" t="n">
        <v>44092</v>
      </c>
      <c r="BV17" s="6" t="n">
        <v>0.04</v>
      </c>
      <c r="BW17" s="6" t="n">
        <v>102.263976</v>
      </c>
    </row>
    <row collapsed="false" customFormat="false" customHeight="false" hidden="false" ht="12.1" outlineLevel="0" r="18">
      <c r="A18" s="0"/>
      <c r="B18" s="0"/>
      <c r="C18" s="0"/>
      <c r="D18" s="11" t="n">
        <v>44222</v>
      </c>
      <c r="E18" s="6" t="n">
        <v>2</v>
      </c>
      <c r="F18" s="6" t="n">
        <v>985.116804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11" t="n">
        <v>44092</v>
      </c>
      <c r="BV18" s="6" t="n">
        <v>0.04</v>
      </c>
      <c r="BW18" s="6" t="n">
        <v>102.263976</v>
      </c>
    </row>
    <row collapsed="false" customFormat="false" customHeight="false" hidden="false" ht="12.1" outlineLevel="0" r="19">
      <c r="A19" s="0"/>
      <c r="B19" s="0"/>
      <c r="C19" s="0"/>
      <c r="D19" s="11" t="n">
        <v>44222</v>
      </c>
      <c r="E19" s="6" t="n">
        <v>3</v>
      </c>
      <c r="F19" s="6" t="n">
        <v>1476.926637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11" t="n">
        <v>44092</v>
      </c>
      <c r="BV19" s="6" t="n">
        <v>0.04</v>
      </c>
      <c r="BW19" s="6" t="n">
        <v>102.263976</v>
      </c>
    </row>
    <row collapsed="false" customFormat="false" customHeight="false" hidden="false" ht="12.1" outlineLevel="0" r="20">
      <c r="A20" s="0"/>
      <c r="B20" s="0"/>
      <c r="C20" s="0"/>
      <c r="D20" s="11" t="n">
        <v>44222</v>
      </c>
      <c r="E20" s="6" t="n">
        <v>3</v>
      </c>
      <c r="F20" s="6" t="n">
        <v>1476.926637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11" t="n">
        <v>44092</v>
      </c>
      <c r="BV20" s="6" t="n">
        <v>0.04</v>
      </c>
      <c r="BW20" s="6" t="n">
        <v>102.263976</v>
      </c>
    </row>
    <row collapsed="false" customFormat="false" customHeight="false" hidden="false" ht="12.1" outlineLevel="0" r="21">
      <c r="A21" s="0"/>
      <c r="B21" s="0"/>
      <c r="C21" s="0"/>
      <c r="D21" s="11" t="n">
        <v>44222</v>
      </c>
      <c r="E21" s="6" t="n">
        <v>3</v>
      </c>
      <c r="F21" s="6" t="n">
        <v>1476.926637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11" t="n">
        <v>44092</v>
      </c>
      <c r="BV21" s="6" t="n">
        <v>0.04</v>
      </c>
      <c r="BW21" s="6" t="n">
        <v>102.263976</v>
      </c>
    </row>
    <row collapsed="false" customFormat="false" customHeight="false" hidden="false" ht="12.1" outlineLevel="0" r="22">
      <c r="A22" s="0"/>
      <c r="B22" s="0"/>
      <c r="C22" s="0"/>
      <c r="D22" s="11" t="n">
        <v>44229</v>
      </c>
      <c r="E22" s="6" t="n">
        <v>1</v>
      </c>
      <c r="F22" s="6" t="n">
        <v>494.559715</v>
      </c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11" t="n">
        <v>44092</v>
      </c>
      <c r="BV22" s="6" t="n">
        <v>0.04</v>
      </c>
      <c r="BW22" s="6" t="n">
        <v>102.263976</v>
      </c>
    </row>
    <row collapsed="false" customFormat="false" customHeight="false" hidden="false" ht="12.1" outlineLevel="0" r="23">
      <c r="A23" s="0"/>
      <c r="B23" s="0"/>
      <c r="C23" s="0"/>
      <c r="D23" s="11" t="n">
        <v>44229</v>
      </c>
      <c r="E23" s="6" t="n">
        <v>1</v>
      </c>
      <c r="F23" s="6" t="n">
        <v>494.559715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11" t="n">
        <v>44092</v>
      </c>
      <c r="BV23" s="6" t="n">
        <v>0.04</v>
      </c>
      <c r="BW23" s="6" t="n">
        <v>102.263976</v>
      </c>
    </row>
    <row collapsed="false" customFormat="false" customHeight="false" hidden="false" ht="12.1" outlineLevel="0" r="24">
      <c r="A24" s="0"/>
      <c r="B24" s="0"/>
      <c r="C24" s="0"/>
      <c r="D24" s="0"/>
      <c r="E24" s="5" t="s">
        <f>=SUM(F2:F23)/SUM(E2:E23)</f>
      </c>
      <c r="F24" s="0" t="s">
        <v>11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11" t="n">
        <v>44095</v>
      </c>
      <c r="BV24" s="6" t="n">
        <v>0.04</v>
      </c>
      <c r="BW24" s="6" t="n">
        <v>101.293065</v>
      </c>
    </row>
    <row collapsed="false" customFormat="false" customHeight="false" hidden="false" ht="12.1" outlineLevel="0" r="25">
      <c r="A25" s="0"/>
      <c r="B25" s="0"/>
      <c r="C25" s="0"/>
      <c r="D25" s="0"/>
      <c r="E25" s="6" t="n">
        <v>19.6</v>
      </c>
      <c r="F25" s="0" t="s">
        <v>540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11" t="n">
        <v>44113</v>
      </c>
      <c r="BV25" s="6" t="n">
        <v>0.04</v>
      </c>
      <c r="BW25" s="6" t="n">
        <v>102.848724</v>
      </c>
    </row>
    <row collapsed="false" customFormat="false" customHeight="false" hidden="false" ht="12.1" outlineLevel="0" r="26">
      <c r="A26" s="0"/>
      <c r="B26" s="0"/>
      <c r="C26" s="0"/>
      <c r="D26" s="0"/>
      <c r="E26" s="6" t="n">
        <v>41</v>
      </c>
      <c r="F26" s="0" t="s">
        <v>541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11" t="n">
        <v>44174</v>
      </c>
      <c r="BV26" s="6" t="n">
        <v>0.04</v>
      </c>
      <c r="BW26" s="6" t="n">
        <v>118.595498</v>
      </c>
    </row>
    <row collapsed="false" customFormat="false" customHeight="false" hidden="false" ht="12.1" outlineLevel="0" r="27">
      <c r="A27" s="0"/>
      <c r="B27" s="0"/>
      <c r="C27" s="0"/>
      <c r="D27" s="0"/>
      <c r="E27" s="5" t="s">
        <f>=E26*(ABS(E25)-ABS(E24))</f>
      </c>
      <c r="F27" s="0" t="s">
        <v>542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11" t="n">
        <v>44174</v>
      </c>
      <c r="BV27" s="6" t="n">
        <v>0.04</v>
      </c>
      <c r="BW27" s="6" t="n">
        <v>118.595498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11" t="n">
        <v>44187</v>
      </c>
      <c r="BV28" s="6" t="n">
        <v>0.04</v>
      </c>
      <c r="BW28" s="6" t="n">
        <v>117.235197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11" t="n">
        <v>44187</v>
      </c>
      <c r="BV29" s="6" t="n">
        <v>0.04</v>
      </c>
      <c r="BW29" s="6" t="n">
        <v>117.235197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11" t="n">
        <v>44189</v>
      </c>
      <c r="BV30" s="6" t="n">
        <v>0.04</v>
      </c>
      <c r="BW30" s="6" t="n">
        <v>122.995073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11" t="n">
        <v>44209</v>
      </c>
      <c r="BV31" s="6" t="n">
        <v>0.04</v>
      </c>
      <c r="BW31" s="6" t="n">
        <v>129.966025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11" t="n">
        <v>44209</v>
      </c>
      <c r="BV32" s="6" t="n">
        <v>0.04</v>
      </c>
      <c r="BW32" s="6" t="n">
        <v>129.966025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11" t="n">
        <v>44209</v>
      </c>
      <c r="BV33" s="6" t="n">
        <v>0.04</v>
      </c>
      <c r="BW33" s="6" t="n">
        <v>129.966025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11" t="n">
        <v>44209</v>
      </c>
      <c r="BV34" s="6" t="n">
        <v>0.04</v>
      </c>
      <c r="BW34" s="6" t="n">
        <v>129.966025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11" t="n">
        <v>44209</v>
      </c>
      <c r="BV35" s="6" t="n">
        <v>0.04</v>
      </c>
      <c r="BW35" s="6" t="n">
        <v>129.966025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11" t="n">
        <v>44209</v>
      </c>
      <c r="BV36" s="6" t="n">
        <v>0.04</v>
      </c>
      <c r="BW36" s="6" t="n">
        <v>129.966025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11" t="n">
        <v>44209</v>
      </c>
      <c r="BV37" s="6" t="n">
        <v>0.04</v>
      </c>
      <c r="BW37" s="6" t="n">
        <v>129.966025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11" t="n">
        <v>44209</v>
      </c>
      <c r="BV38" s="6" t="n">
        <v>0.04</v>
      </c>
      <c r="BW38" s="6" t="n">
        <v>129.966025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11" t="n">
        <v>44210</v>
      </c>
      <c r="BV39" s="6" t="n">
        <v>0.04</v>
      </c>
      <c r="BW39" s="6" t="n">
        <v>136.02384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11" t="n">
        <v>44215</v>
      </c>
      <c r="BV40" s="6" t="n">
        <v>0.04</v>
      </c>
      <c r="BW40" s="6" t="n">
        <v>139.809915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11" t="n">
        <v>44232</v>
      </c>
      <c r="BV41" s="6" t="n">
        <v>0.04</v>
      </c>
      <c r="BW41" s="6" t="n">
        <v>129.497103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11" t="n">
        <v>44232</v>
      </c>
      <c r="BV42" s="6" t="n">
        <v>0.04</v>
      </c>
      <c r="BW42" s="6" t="n">
        <v>129.497103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11" t="n">
        <v>44232</v>
      </c>
      <c r="BV43" s="6" t="n">
        <v>0.04</v>
      </c>
      <c r="BW43" s="6" t="n">
        <v>129.497103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11" t="n">
        <v>44232</v>
      </c>
      <c r="BV44" s="6" t="n">
        <v>0.04</v>
      </c>
      <c r="BW44" s="6" t="n">
        <v>129.497103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11" t="n">
        <v>44232</v>
      </c>
      <c r="BV45" s="6" t="n">
        <v>0.04</v>
      </c>
      <c r="BW45" s="6" t="n">
        <v>129.497103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11" t="n">
        <v>44232</v>
      </c>
      <c r="BV46" s="6" t="n">
        <v>0.04</v>
      </c>
      <c r="BW46" s="6" t="n">
        <v>129.497103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11" t="n">
        <v>44232</v>
      </c>
      <c r="BV47" s="6" t="n">
        <v>0.04</v>
      </c>
      <c r="BW47" s="6" t="n">
        <v>129.497103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11" t="n">
        <v>44232</v>
      </c>
      <c r="BV48" s="6" t="n">
        <v>0.04</v>
      </c>
      <c r="BW48" s="6" t="n">
        <v>129.497103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11" t="n">
        <v>44232</v>
      </c>
      <c r="BV49" s="6" t="n">
        <v>0.04</v>
      </c>
      <c r="BW49" s="6" t="n">
        <v>129.497103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11" t="n">
        <v>44232</v>
      </c>
      <c r="BV50" s="6" t="n">
        <v>0.04</v>
      </c>
      <c r="BW50" s="6" t="n">
        <v>129.497103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11" t="n">
        <v>44232</v>
      </c>
      <c r="BV51" s="6" t="n">
        <v>0.04</v>
      </c>
      <c r="BW51" s="6" t="n">
        <v>129.497103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11" t="n">
        <v>44232</v>
      </c>
      <c r="BV52" s="6" t="n">
        <v>0.04</v>
      </c>
      <c r="BW52" s="6" t="n">
        <v>129.497103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11" t="n">
        <v>44232</v>
      </c>
      <c r="BV53" s="6" t="n">
        <v>0.04</v>
      </c>
      <c r="BW53" s="6" t="n">
        <v>129.497103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11" t="n">
        <v>44244</v>
      </c>
      <c r="BV54" s="6" t="n">
        <v>0.04</v>
      </c>
      <c r="BW54" s="6" t="n">
        <v>134.85268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11" t="n">
        <v>44244</v>
      </c>
      <c r="BV55" s="6" t="n">
        <v>0.04</v>
      </c>
      <c r="BW55" s="6" t="n">
        <v>134.85268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5" t="s">
        <f>=SUM(BW2:BW55)/SUM(BV2:BV55)</f>
      </c>
      <c r="BW56" s="0" t="s">
        <v>11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6" t="n">
        <v>56.42</v>
      </c>
      <c r="BW57" s="0" t="s">
        <v>540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6" t="n">
        <v>2.16</v>
      </c>
      <c r="BW58" s="0" t="s">
        <v>541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5" t="s">
        <f>=BV58*(ABS(BV57)-ABS(BV56))</f>
      </c>
      <c r="BW59" s="0" t="s">
        <v>542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8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114</v>
      </c>
      <c r="B1" s="18" t="s">
        <v>0</v>
      </c>
      <c r="C1" s="18" t="s">
        <v>2</v>
      </c>
      <c r="D1" s="18" t="s">
        <v>543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544</v>
      </c>
      <c r="L1" s="18" t="s">
        <v>545</v>
      </c>
      <c r="M1" s="18" t="s">
        <v>23</v>
      </c>
      <c r="N1" s="18" t="s">
        <v>19</v>
      </c>
      <c r="O1" s="18" t="s">
        <v>546</v>
      </c>
    </row>
    <row collapsed="false" customFormat="false" customHeight="false" hidden="false" ht="12.1" outlineLevel="0" r="2">
      <c r="A2" s="21" t="n">
        <v>43726</v>
      </c>
      <c r="B2" s="22" t="s">
        <v>547</v>
      </c>
      <c r="C2" s="22" t="s">
        <v>121</v>
      </c>
      <c r="D2" s="22" t="s">
        <v>547</v>
      </c>
      <c r="E2" s="22" t="s">
        <v>547</v>
      </c>
      <c r="F2" s="22" t="s">
        <v>19</v>
      </c>
      <c r="G2" s="23" t="n">
        <v>1</v>
      </c>
      <c r="H2" s="24" t="n">
        <v>60000</v>
      </c>
      <c r="I2" s="24" t="n">
        <v>60000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43726</v>
      </c>
      <c r="B3" s="22" t="s">
        <v>547</v>
      </c>
      <c r="C3" s="22" t="s">
        <v>121</v>
      </c>
      <c r="D3" s="22" t="s">
        <v>547</v>
      </c>
      <c r="E3" s="22" t="s">
        <v>547</v>
      </c>
      <c r="F3" s="22" t="s">
        <v>19</v>
      </c>
      <c r="G3" s="23" t="n">
        <v>1</v>
      </c>
      <c r="H3" s="24" t="n">
        <v>10200.31</v>
      </c>
      <c r="I3" s="24" t="n">
        <v>10200.31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0" t="n">
        <v>43726.716145833</v>
      </c>
      <c r="B4" s="16" t="s">
        <v>446</v>
      </c>
      <c r="C4" s="16" t="s">
        <v>548</v>
      </c>
      <c r="D4" s="16" t="s">
        <v>437</v>
      </c>
      <c r="E4" s="16" t="s">
        <v>17</v>
      </c>
      <c r="F4" s="16" t="s">
        <v>19</v>
      </c>
      <c r="G4" s="7" t="n">
        <v>2</v>
      </c>
      <c r="H4" s="6" t="n">
        <v>7751.5</v>
      </c>
      <c r="I4" s="6" t="n">
        <v>-15503</v>
      </c>
      <c r="J4" s="6" t="n">
        <v>0</v>
      </c>
      <c r="K4" s="6" t="n">
        <v>-9.3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43726.727638889</v>
      </c>
      <c r="B5" s="16" t="s">
        <v>73</v>
      </c>
      <c r="C5" s="16" t="s">
        <v>549</v>
      </c>
      <c r="D5" s="16" t="s">
        <v>437</v>
      </c>
      <c r="E5" s="16" t="s">
        <v>17</v>
      </c>
      <c r="F5" s="16" t="s">
        <v>19</v>
      </c>
      <c r="G5" s="7" t="n">
        <v>50</v>
      </c>
      <c r="H5" s="6" t="n">
        <v>102.68</v>
      </c>
      <c r="I5" s="6" t="n">
        <v>-5134</v>
      </c>
      <c r="J5" s="6" t="n">
        <v>0</v>
      </c>
      <c r="K5" s="6" t="n">
        <v>-3.09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43726.730428241</v>
      </c>
      <c r="B6" s="16" t="s">
        <v>447</v>
      </c>
      <c r="C6" s="16" t="s">
        <v>550</v>
      </c>
      <c r="D6" s="16" t="s">
        <v>437</v>
      </c>
      <c r="E6" s="16" t="s">
        <v>17</v>
      </c>
      <c r="F6" s="16" t="s">
        <v>19</v>
      </c>
      <c r="G6" s="7" t="n">
        <v>20</v>
      </c>
      <c r="H6" s="6" t="n">
        <v>439.5</v>
      </c>
      <c r="I6" s="6" t="n">
        <v>-8790</v>
      </c>
      <c r="J6" s="6" t="n">
        <v>0</v>
      </c>
      <c r="K6" s="6" t="n">
        <v>-5.28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43726.733043981</v>
      </c>
      <c r="B7" s="16" t="s">
        <v>43</v>
      </c>
      <c r="C7" s="16" t="s">
        <v>551</v>
      </c>
      <c r="D7" s="16" t="s">
        <v>437</v>
      </c>
      <c r="E7" s="16" t="s">
        <v>17</v>
      </c>
      <c r="F7" s="16" t="s">
        <v>19</v>
      </c>
      <c r="G7" s="7" t="n">
        <v>20</v>
      </c>
      <c r="H7" s="6" t="n">
        <v>271.4</v>
      </c>
      <c r="I7" s="6" t="n">
        <v>-5428</v>
      </c>
      <c r="J7" s="6" t="n">
        <v>0</v>
      </c>
      <c r="K7" s="6" t="n">
        <v>-3.25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43726.743842593</v>
      </c>
      <c r="B8" s="16" t="s">
        <v>69</v>
      </c>
      <c r="C8" s="16" t="s">
        <v>552</v>
      </c>
      <c r="D8" s="16" t="s">
        <v>437</v>
      </c>
      <c r="E8" s="16" t="s">
        <v>17</v>
      </c>
      <c r="F8" s="16" t="s">
        <v>19</v>
      </c>
      <c r="G8" s="7" t="n">
        <v>100000</v>
      </c>
      <c r="H8" s="6" t="n">
        <v>0.04259</v>
      </c>
      <c r="I8" s="6" t="n">
        <v>-4259</v>
      </c>
      <c r="J8" s="6" t="n">
        <v>0</v>
      </c>
      <c r="K8" s="6" t="n">
        <v>-2.55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43726.751851852</v>
      </c>
      <c r="B9" s="16" t="s">
        <v>448</v>
      </c>
      <c r="C9" s="16" t="s">
        <v>553</v>
      </c>
      <c r="D9" s="16" t="s">
        <v>437</v>
      </c>
      <c r="E9" s="16" t="s">
        <v>17</v>
      </c>
      <c r="F9" s="16" t="s">
        <v>19</v>
      </c>
      <c r="G9" s="7" t="n">
        <v>100</v>
      </c>
      <c r="H9" s="6" t="n">
        <v>38.025</v>
      </c>
      <c r="I9" s="6" t="n">
        <v>-3802.5</v>
      </c>
      <c r="J9" s="6" t="n">
        <v>0</v>
      </c>
      <c r="K9" s="6" t="n">
        <v>-2.28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43726.755300926</v>
      </c>
      <c r="B10" s="16" t="s">
        <v>449</v>
      </c>
      <c r="C10" s="16" t="s">
        <v>554</v>
      </c>
      <c r="D10" s="16" t="s">
        <v>437</v>
      </c>
      <c r="E10" s="16" t="s">
        <v>17</v>
      </c>
      <c r="F10" s="16" t="s">
        <v>19</v>
      </c>
      <c r="G10" s="7" t="n">
        <v>1</v>
      </c>
      <c r="H10" s="6" t="n">
        <v>16046</v>
      </c>
      <c r="I10" s="6" t="n">
        <v>-16046</v>
      </c>
      <c r="J10" s="6" t="n">
        <v>0</v>
      </c>
      <c r="K10" s="6" t="n">
        <v>-9.62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43726.769016204</v>
      </c>
      <c r="B11" s="16" t="s">
        <v>16</v>
      </c>
      <c r="C11" s="16" t="s">
        <v>555</v>
      </c>
      <c r="D11" s="16" t="s">
        <v>437</v>
      </c>
      <c r="E11" s="16" t="s">
        <v>17</v>
      </c>
      <c r="F11" s="16" t="s">
        <v>19</v>
      </c>
      <c r="G11" s="7" t="n">
        <v>10</v>
      </c>
      <c r="H11" s="6" t="n">
        <v>206.47</v>
      </c>
      <c r="I11" s="6" t="n">
        <v>-2064.7</v>
      </c>
      <c r="J11" s="6" t="n">
        <v>0</v>
      </c>
      <c r="K11" s="6" t="n">
        <v>-1.24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43726.769016204</v>
      </c>
      <c r="B12" s="16" t="s">
        <v>16</v>
      </c>
      <c r="C12" s="16" t="s">
        <v>555</v>
      </c>
      <c r="D12" s="16" t="s">
        <v>437</v>
      </c>
      <c r="E12" s="16" t="s">
        <v>17</v>
      </c>
      <c r="F12" s="16" t="s">
        <v>19</v>
      </c>
      <c r="G12" s="7" t="n">
        <v>40</v>
      </c>
      <c r="H12" s="6" t="n">
        <v>206.47</v>
      </c>
      <c r="I12" s="6" t="n">
        <v>-8258.8</v>
      </c>
      <c r="J12" s="6" t="n">
        <v>0</v>
      </c>
      <c r="K12" s="6" t="n">
        <v>-4.95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43726.769398148</v>
      </c>
      <c r="B13" s="16" t="s">
        <v>69</v>
      </c>
      <c r="C13" s="16" t="s">
        <v>552</v>
      </c>
      <c r="D13" s="16" t="s">
        <v>437</v>
      </c>
      <c r="E13" s="16" t="s">
        <v>17</v>
      </c>
      <c r="F13" s="16" t="s">
        <v>19</v>
      </c>
      <c r="G13" s="7" t="n">
        <v>20000</v>
      </c>
      <c r="H13" s="6" t="n">
        <v>0.042575</v>
      </c>
      <c r="I13" s="6" t="n">
        <v>-851.5</v>
      </c>
      <c r="J13" s="6" t="n">
        <v>0</v>
      </c>
      <c r="K13" s="6" t="n">
        <v>-0.52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1" t="n">
        <v>43727</v>
      </c>
      <c r="B14" s="22" t="s">
        <v>547</v>
      </c>
      <c r="C14" s="22" t="s">
        <v>121</v>
      </c>
      <c r="D14" s="22" t="s">
        <v>547</v>
      </c>
      <c r="E14" s="22" t="s">
        <v>547</v>
      </c>
      <c r="F14" s="22" t="s">
        <v>19</v>
      </c>
      <c r="G14" s="23" t="n">
        <v>1</v>
      </c>
      <c r="H14" s="24" t="n">
        <v>20000</v>
      </c>
      <c r="I14" s="24" t="n">
        <v>20000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0" t="n">
        <v>43731.678981481</v>
      </c>
      <c r="B15" s="16" t="s">
        <v>450</v>
      </c>
      <c r="C15" s="16" t="s">
        <v>556</v>
      </c>
      <c r="D15" s="16" t="s">
        <v>437</v>
      </c>
      <c r="E15" s="16" t="s">
        <v>557</v>
      </c>
      <c r="F15" s="16" t="s">
        <v>19</v>
      </c>
      <c r="G15" s="7" t="n">
        <v>3</v>
      </c>
      <c r="H15" s="6" t="n">
        <v>99.9</v>
      </c>
      <c r="I15" s="6" t="n">
        <v>-2997</v>
      </c>
      <c r="J15" s="6" t="n">
        <v>-94.02</v>
      </c>
      <c r="K15" s="6" t="n">
        <v>-1.8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5" t="n">
        <v>43732.463449074</v>
      </c>
      <c r="B16" s="26" t="s">
        <v>448</v>
      </c>
      <c r="C16" s="26" t="s">
        <v>553</v>
      </c>
      <c r="D16" s="26" t="s">
        <v>444</v>
      </c>
      <c r="E16" s="26" t="s">
        <v>17</v>
      </c>
      <c r="F16" s="26" t="s">
        <v>19</v>
      </c>
      <c r="G16" s="27" t="n">
        <v>-100</v>
      </c>
      <c r="H16" s="28" t="n">
        <v>37.83</v>
      </c>
      <c r="I16" s="28" t="n">
        <v>3783</v>
      </c>
      <c r="J16" s="28" t="n">
        <v>0</v>
      </c>
      <c r="K16" s="28" t="n">
        <v>-2.27</v>
      </c>
      <c r="L16" s="28" t="n">
        <v>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0" t="n">
        <v>43732.694953704</v>
      </c>
      <c r="B17" s="16" t="s">
        <v>450</v>
      </c>
      <c r="C17" s="16" t="s">
        <v>556</v>
      </c>
      <c r="D17" s="16" t="s">
        <v>437</v>
      </c>
      <c r="E17" s="16" t="s">
        <v>557</v>
      </c>
      <c r="F17" s="16" t="s">
        <v>19</v>
      </c>
      <c r="G17" s="7" t="n">
        <v>4</v>
      </c>
      <c r="H17" s="6" t="n">
        <v>99.8</v>
      </c>
      <c r="I17" s="6" t="n">
        <v>-3992</v>
      </c>
      <c r="J17" s="6" t="n">
        <v>-126.8</v>
      </c>
      <c r="K17" s="6" t="n">
        <v>-2.4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43732.704722222</v>
      </c>
      <c r="B18" s="16" t="s">
        <v>451</v>
      </c>
      <c r="C18" s="16" t="s">
        <v>558</v>
      </c>
      <c r="D18" s="16" t="s">
        <v>437</v>
      </c>
      <c r="E18" s="16" t="s">
        <v>557</v>
      </c>
      <c r="F18" s="16" t="s">
        <v>19</v>
      </c>
      <c r="G18" s="7" t="n">
        <v>3</v>
      </c>
      <c r="H18" s="6" t="n">
        <v>99.99</v>
      </c>
      <c r="I18" s="6" t="n">
        <v>-2999.7</v>
      </c>
      <c r="J18" s="6" t="n">
        <v>-131.19</v>
      </c>
      <c r="K18" s="6" t="n">
        <v>-1.8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43732.711111111</v>
      </c>
      <c r="B19" s="16" t="s">
        <v>452</v>
      </c>
      <c r="C19" s="16" t="s">
        <v>559</v>
      </c>
      <c r="D19" s="16" t="s">
        <v>437</v>
      </c>
      <c r="E19" s="16" t="s">
        <v>557</v>
      </c>
      <c r="F19" s="16" t="s">
        <v>19</v>
      </c>
      <c r="G19" s="7" t="n">
        <v>5</v>
      </c>
      <c r="H19" s="6" t="n">
        <v>101.26</v>
      </c>
      <c r="I19" s="6" t="n">
        <v>-5063</v>
      </c>
      <c r="J19" s="6" t="n">
        <v>-137.9</v>
      </c>
      <c r="K19" s="6" t="n">
        <v>-3.04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43732.719293981</v>
      </c>
      <c r="B20" s="16" t="s">
        <v>453</v>
      </c>
      <c r="C20" s="16" t="s">
        <v>560</v>
      </c>
      <c r="D20" s="16" t="s">
        <v>437</v>
      </c>
      <c r="E20" s="16" t="s">
        <v>107</v>
      </c>
      <c r="F20" s="16" t="s">
        <v>19</v>
      </c>
      <c r="G20" s="7" t="n">
        <v>11</v>
      </c>
      <c r="H20" s="6" t="n">
        <v>672</v>
      </c>
      <c r="I20" s="6" t="n">
        <v>-7392</v>
      </c>
      <c r="J20" s="6" t="n">
        <v>0</v>
      </c>
      <c r="K20" s="6" t="n">
        <v>-4.44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43732.719293981</v>
      </c>
      <c r="B21" s="16" t="s">
        <v>453</v>
      </c>
      <c r="C21" s="16" t="s">
        <v>560</v>
      </c>
      <c r="D21" s="16" t="s">
        <v>437</v>
      </c>
      <c r="E21" s="16" t="s">
        <v>107</v>
      </c>
      <c r="F21" s="16" t="s">
        <v>19</v>
      </c>
      <c r="G21" s="7" t="n">
        <v>1</v>
      </c>
      <c r="H21" s="6" t="n">
        <v>671.8</v>
      </c>
      <c r="I21" s="6" t="n">
        <v>-671.8</v>
      </c>
      <c r="J21" s="6" t="n">
        <v>0</v>
      </c>
      <c r="K21" s="6" t="n">
        <v>-0.41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1" t="n">
        <v>43735</v>
      </c>
      <c r="B22" s="22" t="s">
        <v>561</v>
      </c>
      <c r="C22" s="22" t="s">
        <v>562</v>
      </c>
      <c r="D22" s="22" t="s">
        <v>561</v>
      </c>
      <c r="E22" s="22" t="s">
        <v>561</v>
      </c>
      <c r="F22" s="22" t="s">
        <v>19</v>
      </c>
      <c r="G22" s="23" t="n">
        <v>1</v>
      </c>
      <c r="H22" s="24" t="n">
        <v>226.87</v>
      </c>
      <c r="I22" s="24" t="n">
        <v>226.87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1" t="n">
        <v>43735</v>
      </c>
      <c r="B23" s="22" t="s">
        <v>547</v>
      </c>
      <c r="C23" s="22" t="s">
        <v>121</v>
      </c>
      <c r="D23" s="22" t="s">
        <v>547</v>
      </c>
      <c r="E23" s="22" t="s">
        <v>547</v>
      </c>
      <c r="F23" s="22" t="s">
        <v>19</v>
      </c>
      <c r="G23" s="23" t="n">
        <v>1</v>
      </c>
      <c r="H23" s="24" t="n">
        <v>300</v>
      </c>
      <c r="I23" s="24" t="n">
        <v>300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0" t="n">
        <v>43735.705219907</v>
      </c>
      <c r="B24" s="16" t="s">
        <v>453</v>
      </c>
      <c r="C24" s="16" t="s">
        <v>560</v>
      </c>
      <c r="D24" s="16" t="s">
        <v>437</v>
      </c>
      <c r="E24" s="16" t="s">
        <v>107</v>
      </c>
      <c r="F24" s="16" t="s">
        <v>19</v>
      </c>
      <c r="G24" s="7" t="n">
        <v>1</v>
      </c>
      <c r="H24" s="6" t="n">
        <v>664.8</v>
      </c>
      <c r="I24" s="6" t="n">
        <v>-664.8</v>
      </c>
      <c r="J24" s="6" t="n">
        <v>0</v>
      </c>
      <c r="K24" s="6" t="n">
        <v>-0.4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1" t="n">
        <v>43738</v>
      </c>
      <c r="B25" s="22" t="s">
        <v>547</v>
      </c>
      <c r="C25" s="22" t="s">
        <v>121</v>
      </c>
      <c r="D25" s="22" t="s">
        <v>547</v>
      </c>
      <c r="E25" s="22" t="s">
        <v>547</v>
      </c>
      <c r="F25" s="22" t="s">
        <v>19</v>
      </c>
      <c r="G25" s="23" t="n">
        <v>1</v>
      </c>
      <c r="H25" s="24" t="n">
        <v>1250</v>
      </c>
      <c r="I25" s="24" t="n">
        <v>1250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0" t="n">
        <v>43739.422152778</v>
      </c>
      <c r="B26" s="16" t="s">
        <v>454</v>
      </c>
      <c r="C26" s="16" t="s">
        <v>563</v>
      </c>
      <c r="D26" s="16" t="s">
        <v>437</v>
      </c>
      <c r="E26" s="16" t="s">
        <v>17</v>
      </c>
      <c r="F26" s="16" t="s">
        <v>19</v>
      </c>
      <c r="G26" s="7" t="n">
        <v>2</v>
      </c>
      <c r="H26" s="6" t="n">
        <v>626</v>
      </c>
      <c r="I26" s="6" t="n">
        <v>-1252</v>
      </c>
      <c r="J26" s="6" t="n">
        <v>0</v>
      </c>
      <c r="K26" s="6" t="n">
        <v>-0.75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43745</v>
      </c>
      <c r="B27" s="22" t="s">
        <v>547</v>
      </c>
      <c r="C27" s="22" t="s">
        <v>121</v>
      </c>
      <c r="D27" s="22" t="s">
        <v>547</v>
      </c>
      <c r="E27" s="22" t="s">
        <v>547</v>
      </c>
      <c r="F27" s="22" t="s">
        <v>19</v>
      </c>
      <c r="G27" s="23" t="n">
        <v>1</v>
      </c>
      <c r="H27" s="24" t="n">
        <v>505</v>
      </c>
      <c r="I27" s="24" t="n">
        <v>505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43745.434768519</v>
      </c>
      <c r="B28" s="16" t="s">
        <v>455</v>
      </c>
      <c r="C28" s="16" t="s">
        <v>564</v>
      </c>
      <c r="D28" s="16" t="s">
        <v>437</v>
      </c>
      <c r="E28" s="16" t="s">
        <v>17</v>
      </c>
      <c r="F28" s="16" t="s">
        <v>19</v>
      </c>
      <c r="G28" s="7" t="n">
        <v>1000</v>
      </c>
      <c r="H28" s="6" t="n">
        <v>0.505</v>
      </c>
      <c r="I28" s="6" t="n">
        <v>-505</v>
      </c>
      <c r="J28" s="6" t="n">
        <v>0</v>
      </c>
      <c r="K28" s="6" t="n">
        <v>-0.3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1" t="n">
        <v>43746</v>
      </c>
      <c r="B29" s="22" t="s">
        <v>547</v>
      </c>
      <c r="C29" s="22" t="s">
        <v>121</v>
      </c>
      <c r="D29" s="22" t="s">
        <v>547</v>
      </c>
      <c r="E29" s="22" t="s">
        <v>547</v>
      </c>
      <c r="F29" s="22" t="s">
        <v>19</v>
      </c>
      <c r="G29" s="23" t="n">
        <v>1</v>
      </c>
      <c r="H29" s="24" t="n">
        <v>10000</v>
      </c>
      <c r="I29" s="24" t="n">
        <v>10000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1" t="n">
        <v>43746</v>
      </c>
      <c r="B30" s="22" t="s">
        <v>547</v>
      </c>
      <c r="C30" s="22" t="s">
        <v>121</v>
      </c>
      <c r="D30" s="22" t="s">
        <v>547</v>
      </c>
      <c r="E30" s="22" t="s">
        <v>547</v>
      </c>
      <c r="F30" s="22" t="s">
        <v>19</v>
      </c>
      <c r="G30" s="23" t="n">
        <v>1</v>
      </c>
      <c r="H30" s="24" t="n">
        <v>2800</v>
      </c>
      <c r="I30" s="24" t="n">
        <v>2800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0" t="n">
        <v>43746.648587963</v>
      </c>
      <c r="B31" s="16" t="s">
        <v>455</v>
      </c>
      <c r="C31" s="16" t="s">
        <v>564</v>
      </c>
      <c r="D31" s="16" t="s">
        <v>437</v>
      </c>
      <c r="E31" s="16" t="s">
        <v>17</v>
      </c>
      <c r="F31" s="16" t="s">
        <v>19</v>
      </c>
      <c r="G31" s="7" t="n">
        <v>1000</v>
      </c>
      <c r="H31" s="6" t="n">
        <v>0.5068</v>
      </c>
      <c r="I31" s="6" t="n">
        <v>-506.8</v>
      </c>
      <c r="J31" s="6" t="n">
        <v>0</v>
      </c>
      <c r="K31" s="6" t="n">
        <v>-0.3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43746.700648148</v>
      </c>
      <c r="B32" s="16" t="s">
        <v>455</v>
      </c>
      <c r="C32" s="16" t="s">
        <v>564</v>
      </c>
      <c r="D32" s="16" t="s">
        <v>437</v>
      </c>
      <c r="E32" s="16" t="s">
        <v>17</v>
      </c>
      <c r="F32" s="16" t="s">
        <v>19</v>
      </c>
      <c r="G32" s="7" t="n">
        <v>1000</v>
      </c>
      <c r="H32" s="6" t="n">
        <v>0.5052</v>
      </c>
      <c r="I32" s="6" t="n">
        <v>-505.2</v>
      </c>
      <c r="J32" s="6" t="n">
        <v>0</v>
      </c>
      <c r="K32" s="6" t="n">
        <v>-0.3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43746.701331019</v>
      </c>
      <c r="B33" s="16" t="s">
        <v>16</v>
      </c>
      <c r="C33" s="16" t="s">
        <v>555</v>
      </c>
      <c r="D33" s="16" t="s">
        <v>437</v>
      </c>
      <c r="E33" s="16" t="s">
        <v>17</v>
      </c>
      <c r="F33" s="16" t="s">
        <v>19</v>
      </c>
      <c r="G33" s="7" t="n">
        <v>10</v>
      </c>
      <c r="H33" s="6" t="n">
        <v>198.81</v>
      </c>
      <c r="I33" s="6" t="n">
        <v>-1988.1</v>
      </c>
      <c r="J33" s="6" t="n">
        <v>0</v>
      </c>
      <c r="K33" s="6" t="n">
        <v>-1.18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43746.702349537</v>
      </c>
      <c r="B34" s="16" t="s">
        <v>456</v>
      </c>
      <c r="C34" s="16" t="s">
        <v>565</v>
      </c>
      <c r="D34" s="16" t="s">
        <v>437</v>
      </c>
      <c r="E34" s="16" t="s">
        <v>17</v>
      </c>
      <c r="F34" s="16" t="s">
        <v>19</v>
      </c>
      <c r="G34" s="7" t="n">
        <v>2000</v>
      </c>
      <c r="H34" s="6" t="n">
        <v>1.494</v>
      </c>
      <c r="I34" s="6" t="n">
        <v>-2988</v>
      </c>
      <c r="J34" s="6" t="n">
        <v>0</v>
      </c>
      <c r="K34" s="6" t="n">
        <v>-1.79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43747.4625</v>
      </c>
      <c r="B35" s="16" t="s">
        <v>457</v>
      </c>
      <c r="C35" s="16" t="s">
        <v>566</v>
      </c>
      <c r="D35" s="16" t="s">
        <v>437</v>
      </c>
      <c r="E35" s="16" t="s">
        <v>557</v>
      </c>
      <c r="F35" s="16" t="s">
        <v>19</v>
      </c>
      <c r="G35" s="7" t="n">
        <v>3</v>
      </c>
      <c r="H35" s="6" t="n">
        <v>95.33</v>
      </c>
      <c r="I35" s="6" t="n">
        <v>-2859.9</v>
      </c>
      <c r="J35" s="6" t="n">
        <v>-94.92</v>
      </c>
      <c r="K35" s="6" t="n">
        <v>-1.71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43747.599189815</v>
      </c>
      <c r="B36" s="16" t="s">
        <v>452</v>
      </c>
      <c r="C36" s="16" t="s">
        <v>559</v>
      </c>
      <c r="D36" s="16" t="s">
        <v>437</v>
      </c>
      <c r="E36" s="16" t="s">
        <v>557</v>
      </c>
      <c r="F36" s="16" t="s">
        <v>19</v>
      </c>
      <c r="G36" s="7" t="n">
        <v>1</v>
      </c>
      <c r="H36" s="6" t="n">
        <v>101.09</v>
      </c>
      <c r="I36" s="6" t="n">
        <v>-1010.9</v>
      </c>
      <c r="J36" s="6" t="n">
        <v>-34.36</v>
      </c>
      <c r="K36" s="6" t="n">
        <v>-0.61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43747.632777778</v>
      </c>
      <c r="B37" s="16" t="s">
        <v>458</v>
      </c>
      <c r="C37" s="16" t="s">
        <v>567</v>
      </c>
      <c r="D37" s="16" t="s">
        <v>437</v>
      </c>
      <c r="E37" s="16" t="s">
        <v>17</v>
      </c>
      <c r="F37" s="16" t="s">
        <v>19</v>
      </c>
      <c r="G37" s="7" t="n">
        <v>2</v>
      </c>
      <c r="H37" s="6" t="n">
        <v>1324.2</v>
      </c>
      <c r="I37" s="6" t="n">
        <v>-2648.4</v>
      </c>
      <c r="J37" s="6" t="n">
        <v>0</v>
      </c>
      <c r="K37" s="6" t="n">
        <v>-1.58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1" t="n">
        <v>43748</v>
      </c>
      <c r="B38" s="22" t="s">
        <v>547</v>
      </c>
      <c r="C38" s="22" t="s">
        <v>121</v>
      </c>
      <c r="D38" s="22" t="s">
        <v>547</v>
      </c>
      <c r="E38" s="22" t="s">
        <v>547</v>
      </c>
      <c r="F38" s="22" t="s">
        <v>19</v>
      </c>
      <c r="G38" s="23" t="n">
        <v>1</v>
      </c>
      <c r="H38" s="24" t="n">
        <v>985</v>
      </c>
      <c r="I38" s="24" t="n">
        <v>985</v>
      </c>
      <c r="J38" s="24" t="n">
        <v>0</v>
      </c>
      <c r="K38" s="24" t="n">
        <v>0</v>
      </c>
      <c r="L38" s="24" t="n">
        <v>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0" t="n">
        <v>43748.463055556</v>
      </c>
      <c r="B39" s="16" t="s">
        <v>454</v>
      </c>
      <c r="C39" s="16" t="s">
        <v>563</v>
      </c>
      <c r="D39" s="16" t="s">
        <v>437</v>
      </c>
      <c r="E39" s="16" t="s">
        <v>17</v>
      </c>
      <c r="F39" s="16" t="s">
        <v>19</v>
      </c>
      <c r="G39" s="7" t="n">
        <v>1</v>
      </c>
      <c r="H39" s="6" t="n">
        <v>631.3</v>
      </c>
      <c r="I39" s="6" t="n">
        <v>-631.3</v>
      </c>
      <c r="J39" s="6" t="n">
        <v>0</v>
      </c>
      <c r="K39" s="6" t="n">
        <v>-0.39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43749.655219907</v>
      </c>
      <c r="B40" s="16" t="s">
        <v>455</v>
      </c>
      <c r="C40" s="16" t="s">
        <v>564</v>
      </c>
      <c r="D40" s="16" t="s">
        <v>437</v>
      </c>
      <c r="E40" s="16" t="s">
        <v>17</v>
      </c>
      <c r="F40" s="16" t="s">
        <v>19</v>
      </c>
      <c r="G40" s="7" t="n">
        <v>1000</v>
      </c>
      <c r="H40" s="6" t="n">
        <v>0.505</v>
      </c>
      <c r="I40" s="6" t="n">
        <v>-505</v>
      </c>
      <c r="J40" s="6" t="n">
        <v>0</v>
      </c>
      <c r="K40" s="6" t="n">
        <v>-0.3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1" t="n">
        <v>43752</v>
      </c>
      <c r="B41" s="22" t="s">
        <v>547</v>
      </c>
      <c r="C41" s="22" t="s">
        <v>121</v>
      </c>
      <c r="D41" s="22" t="s">
        <v>547</v>
      </c>
      <c r="E41" s="22" t="s">
        <v>547</v>
      </c>
      <c r="F41" s="22" t="s">
        <v>19</v>
      </c>
      <c r="G41" s="23" t="n">
        <v>1</v>
      </c>
      <c r="H41" s="24" t="n">
        <v>35000</v>
      </c>
      <c r="I41" s="24" t="n">
        <v>35000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43752.417395833</v>
      </c>
      <c r="B42" s="16" t="s">
        <v>459</v>
      </c>
      <c r="C42" s="16" t="s">
        <v>568</v>
      </c>
      <c r="D42" s="16" t="s">
        <v>437</v>
      </c>
      <c r="E42" s="16" t="s">
        <v>17</v>
      </c>
      <c r="F42" s="16" t="s">
        <v>19</v>
      </c>
      <c r="G42" s="7" t="n">
        <v>15</v>
      </c>
      <c r="H42" s="6" t="n">
        <v>1960</v>
      </c>
      <c r="I42" s="6" t="n">
        <v>-29400</v>
      </c>
      <c r="J42" s="6" t="n">
        <v>0</v>
      </c>
      <c r="K42" s="6" t="n">
        <v>-17.64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43752.588240741</v>
      </c>
      <c r="B43" s="16" t="s">
        <v>460</v>
      </c>
      <c r="C43" s="16" t="s">
        <v>569</v>
      </c>
      <c r="D43" s="16" t="s">
        <v>437</v>
      </c>
      <c r="E43" s="16" t="s">
        <v>17</v>
      </c>
      <c r="F43" s="16" t="s">
        <v>19</v>
      </c>
      <c r="G43" s="7" t="n">
        <v>20</v>
      </c>
      <c r="H43" s="6" t="n">
        <v>90.02</v>
      </c>
      <c r="I43" s="6" t="n">
        <v>-1800.4</v>
      </c>
      <c r="J43" s="6" t="n">
        <v>0</v>
      </c>
      <c r="K43" s="6" t="n">
        <v>-1.08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43752.604398148</v>
      </c>
      <c r="B44" s="16" t="s">
        <v>454</v>
      </c>
      <c r="C44" s="16" t="s">
        <v>563</v>
      </c>
      <c r="D44" s="16" t="s">
        <v>437</v>
      </c>
      <c r="E44" s="16" t="s">
        <v>17</v>
      </c>
      <c r="F44" s="16" t="s">
        <v>19</v>
      </c>
      <c r="G44" s="7" t="n">
        <v>2</v>
      </c>
      <c r="H44" s="6" t="n">
        <v>632.3</v>
      </c>
      <c r="I44" s="6" t="n">
        <v>-1264.6</v>
      </c>
      <c r="J44" s="6" t="n">
        <v>0</v>
      </c>
      <c r="K44" s="6" t="n">
        <v>-0.75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43752.746099537</v>
      </c>
      <c r="B45" s="16" t="s">
        <v>461</v>
      </c>
      <c r="C45" s="16" t="s">
        <v>570</v>
      </c>
      <c r="D45" s="16" t="s">
        <v>437</v>
      </c>
      <c r="E45" s="16" t="s">
        <v>17</v>
      </c>
      <c r="F45" s="16" t="s">
        <v>19</v>
      </c>
      <c r="G45" s="7" t="n">
        <v>1</v>
      </c>
      <c r="H45" s="6" t="n">
        <v>2482</v>
      </c>
      <c r="I45" s="6" t="n">
        <v>-2482</v>
      </c>
      <c r="J45" s="6" t="n">
        <v>0</v>
      </c>
      <c r="K45" s="6" t="n">
        <v>-1.49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43753</v>
      </c>
      <c r="B46" s="22" t="s">
        <v>547</v>
      </c>
      <c r="C46" s="22" t="s">
        <v>121</v>
      </c>
      <c r="D46" s="22" t="s">
        <v>547</v>
      </c>
      <c r="E46" s="22" t="s">
        <v>547</v>
      </c>
      <c r="F46" s="22" t="s">
        <v>19</v>
      </c>
      <c r="G46" s="23" t="n">
        <v>1</v>
      </c>
      <c r="H46" s="24" t="n">
        <v>4000</v>
      </c>
      <c r="I46" s="24" t="n">
        <v>4000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1" t="n">
        <v>43753</v>
      </c>
      <c r="B47" s="22" t="s">
        <v>561</v>
      </c>
      <c r="C47" s="22" t="s">
        <v>571</v>
      </c>
      <c r="D47" s="22" t="s">
        <v>561</v>
      </c>
      <c r="E47" s="22" t="s">
        <v>561</v>
      </c>
      <c r="F47" s="22" t="s">
        <v>19</v>
      </c>
      <c r="G47" s="23" t="n">
        <v>1</v>
      </c>
      <c r="H47" s="24" t="n">
        <v>883.93</v>
      </c>
      <c r="I47" s="24" t="n">
        <v>883.93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0" t="n">
        <v>43753.496099537</v>
      </c>
      <c r="B48" s="16" t="s">
        <v>462</v>
      </c>
      <c r="C48" s="16" t="s">
        <v>572</v>
      </c>
      <c r="D48" s="16" t="s">
        <v>437</v>
      </c>
      <c r="E48" s="16" t="s">
        <v>17</v>
      </c>
      <c r="F48" s="16" t="s">
        <v>19</v>
      </c>
      <c r="G48" s="7" t="n">
        <v>2</v>
      </c>
      <c r="H48" s="6" t="n">
        <v>871.4</v>
      </c>
      <c r="I48" s="6" t="n">
        <v>-1742.8</v>
      </c>
      <c r="J48" s="6" t="n">
        <v>0</v>
      </c>
      <c r="K48" s="6" t="n">
        <v>-1.04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43753.498506944</v>
      </c>
      <c r="B49" s="16" t="s">
        <v>463</v>
      </c>
      <c r="C49" s="16" t="s">
        <v>573</v>
      </c>
      <c r="D49" s="16" t="s">
        <v>437</v>
      </c>
      <c r="E49" s="16" t="s">
        <v>17</v>
      </c>
      <c r="F49" s="16" t="s">
        <v>19</v>
      </c>
      <c r="G49" s="7" t="n">
        <v>10</v>
      </c>
      <c r="H49" s="6" t="n">
        <v>88.8</v>
      </c>
      <c r="I49" s="6" t="n">
        <v>-888</v>
      </c>
      <c r="J49" s="6" t="n">
        <v>0</v>
      </c>
      <c r="K49" s="6" t="n">
        <v>-0.53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43753.678553241</v>
      </c>
      <c r="B50" s="16" t="s">
        <v>458</v>
      </c>
      <c r="C50" s="16" t="s">
        <v>567</v>
      </c>
      <c r="D50" s="16" t="s">
        <v>437</v>
      </c>
      <c r="E50" s="16" t="s">
        <v>17</v>
      </c>
      <c r="F50" s="16" t="s">
        <v>19</v>
      </c>
      <c r="G50" s="7" t="n">
        <v>1</v>
      </c>
      <c r="H50" s="6" t="n">
        <v>1318.2</v>
      </c>
      <c r="I50" s="6" t="n">
        <v>-1318.2</v>
      </c>
      <c r="J50" s="6" t="n">
        <v>0</v>
      </c>
      <c r="K50" s="6" t="n">
        <v>-0.8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43753.679675926</v>
      </c>
      <c r="B51" s="16" t="s">
        <v>454</v>
      </c>
      <c r="C51" s="16" t="s">
        <v>563</v>
      </c>
      <c r="D51" s="16" t="s">
        <v>437</v>
      </c>
      <c r="E51" s="16" t="s">
        <v>17</v>
      </c>
      <c r="F51" s="16" t="s">
        <v>19</v>
      </c>
      <c r="G51" s="7" t="n">
        <v>1</v>
      </c>
      <c r="H51" s="6" t="n">
        <v>627</v>
      </c>
      <c r="I51" s="6" t="n">
        <v>-627</v>
      </c>
      <c r="J51" s="6" t="n">
        <v>0</v>
      </c>
      <c r="K51" s="6" t="n">
        <v>-0.38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9" t="n">
        <v>43755</v>
      </c>
      <c r="B52" s="30" t="s">
        <v>574</v>
      </c>
      <c r="C52" s="30" t="s">
        <v>575</v>
      </c>
      <c r="D52" s="30" t="s">
        <v>574</v>
      </c>
      <c r="E52" s="30" t="s">
        <v>574</v>
      </c>
      <c r="F52" s="30" t="s">
        <v>19</v>
      </c>
      <c r="G52" s="31" t="n">
        <v>1</v>
      </c>
      <c r="H52" s="32" t="n">
        <v>-0.57</v>
      </c>
      <c r="I52" s="32" t="n">
        <v>-0.57</v>
      </c>
      <c r="J52" s="32" t="n">
        <v>0</v>
      </c>
      <c r="K52" s="32" t="n">
        <v>0</v>
      </c>
      <c r="L52" s="32" t="n">
        <v>0</v>
      </c>
      <c r="M52" s="32"/>
      <c r="N52" s="6" t="s">
        <f>=I52+J52+K52+L52</f>
      </c>
      <c r="O52" s="30"/>
    </row>
    <row collapsed="false" customFormat="false" customHeight="false" hidden="false" ht="12.1" outlineLevel="0" r="53">
      <c r="A53" s="29" t="n">
        <v>43755</v>
      </c>
      <c r="B53" s="30" t="s">
        <v>574</v>
      </c>
      <c r="C53" s="30" t="s">
        <v>576</v>
      </c>
      <c r="D53" s="30" t="s">
        <v>574</v>
      </c>
      <c r="E53" s="30" t="s">
        <v>574</v>
      </c>
      <c r="F53" s="30" t="s">
        <v>19</v>
      </c>
      <c r="G53" s="31" t="n">
        <v>1</v>
      </c>
      <c r="H53" s="32" t="n">
        <v>-0.67</v>
      </c>
      <c r="I53" s="32" t="n">
        <v>-0.67</v>
      </c>
      <c r="J53" s="32" t="n">
        <v>0</v>
      </c>
      <c r="K53" s="32" t="n">
        <v>0</v>
      </c>
      <c r="L53" s="32" t="n">
        <v>0</v>
      </c>
      <c r="M53" s="32"/>
      <c r="N53" s="6" t="s">
        <f>=I53+J53+K53+L53</f>
      </c>
      <c r="O53" s="30"/>
    </row>
    <row collapsed="false" customFormat="false" customHeight="false" hidden="false" ht="12.1" outlineLevel="0" r="54">
      <c r="A54" s="25" t="n">
        <v>43755.438657407</v>
      </c>
      <c r="B54" s="26" t="s">
        <v>459</v>
      </c>
      <c r="C54" s="26" t="s">
        <v>568</v>
      </c>
      <c r="D54" s="26" t="s">
        <v>444</v>
      </c>
      <c r="E54" s="26" t="s">
        <v>17</v>
      </c>
      <c r="F54" s="26" t="s">
        <v>19</v>
      </c>
      <c r="G54" s="27" t="n">
        <v>-15</v>
      </c>
      <c r="H54" s="28" t="n">
        <v>1930</v>
      </c>
      <c r="I54" s="28" t="n">
        <v>28950</v>
      </c>
      <c r="J54" s="28" t="n">
        <v>0</v>
      </c>
      <c r="K54" s="28" t="n">
        <v>-17.37</v>
      </c>
      <c r="L54" s="28" t="n">
        <v>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0" t="n">
        <v>43755.448148148</v>
      </c>
      <c r="B55" s="16" t="s">
        <v>16</v>
      </c>
      <c r="C55" s="16" t="s">
        <v>555</v>
      </c>
      <c r="D55" s="16" t="s">
        <v>437</v>
      </c>
      <c r="E55" s="16" t="s">
        <v>17</v>
      </c>
      <c r="F55" s="16" t="s">
        <v>19</v>
      </c>
      <c r="G55" s="7" t="n">
        <v>20</v>
      </c>
      <c r="H55" s="6" t="n">
        <v>203</v>
      </c>
      <c r="I55" s="6" t="n">
        <v>-4060</v>
      </c>
      <c r="J55" s="6" t="n">
        <v>0</v>
      </c>
      <c r="K55" s="6" t="n">
        <v>-2.43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43755.477083333</v>
      </c>
      <c r="B56" s="16" t="s">
        <v>69</v>
      </c>
      <c r="C56" s="16" t="s">
        <v>552</v>
      </c>
      <c r="D56" s="16" t="s">
        <v>437</v>
      </c>
      <c r="E56" s="16" t="s">
        <v>17</v>
      </c>
      <c r="F56" s="16" t="s">
        <v>19</v>
      </c>
      <c r="G56" s="7" t="n">
        <v>50000</v>
      </c>
      <c r="H56" s="6" t="n">
        <v>0.04207</v>
      </c>
      <c r="I56" s="6" t="n">
        <v>-2103.5</v>
      </c>
      <c r="J56" s="6" t="n">
        <v>0</v>
      </c>
      <c r="K56" s="6" t="n">
        <v>-1.26</v>
      </c>
      <c r="L56" s="6" t="n">
        <v>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0" t="n">
        <v>43755.479976852</v>
      </c>
      <c r="B57" s="16" t="s">
        <v>458</v>
      </c>
      <c r="C57" s="16" t="s">
        <v>567</v>
      </c>
      <c r="D57" s="16" t="s">
        <v>437</v>
      </c>
      <c r="E57" s="16" t="s">
        <v>17</v>
      </c>
      <c r="F57" s="16" t="s">
        <v>19</v>
      </c>
      <c r="G57" s="7" t="n">
        <v>2</v>
      </c>
      <c r="H57" s="6" t="n">
        <v>1347</v>
      </c>
      <c r="I57" s="6" t="n">
        <v>-2694</v>
      </c>
      <c r="J57" s="6" t="n">
        <v>0</v>
      </c>
      <c r="K57" s="6" t="n">
        <v>-1.61</v>
      </c>
      <c r="L57" s="6" t="n">
        <v>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20" t="n">
        <v>43755.48193287</v>
      </c>
      <c r="B58" s="16" t="s">
        <v>43</v>
      </c>
      <c r="C58" s="16" t="s">
        <v>551</v>
      </c>
      <c r="D58" s="16" t="s">
        <v>437</v>
      </c>
      <c r="E58" s="16" t="s">
        <v>17</v>
      </c>
      <c r="F58" s="16" t="s">
        <v>19</v>
      </c>
      <c r="G58" s="7" t="n">
        <v>10</v>
      </c>
      <c r="H58" s="6" t="n">
        <v>265.95</v>
      </c>
      <c r="I58" s="6" t="n">
        <v>-2659.5</v>
      </c>
      <c r="J58" s="6" t="n">
        <v>0</v>
      </c>
      <c r="K58" s="6" t="n">
        <v>-1.59</v>
      </c>
      <c r="L58" s="6" t="n">
        <v>0</v>
      </c>
      <c r="M58" s="6"/>
      <c r="N58" s="6" t="s">
        <f>=I58+J58+K58+L58</f>
      </c>
      <c r="O58" s="16"/>
    </row>
    <row collapsed="false" customFormat="false" customHeight="false" hidden="false" ht="12.1" outlineLevel="0" r="59">
      <c r="A59" s="20" t="n">
        <v>43755.556747685</v>
      </c>
      <c r="B59" s="16" t="s">
        <v>457</v>
      </c>
      <c r="C59" s="16" t="s">
        <v>566</v>
      </c>
      <c r="D59" s="16" t="s">
        <v>437</v>
      </c>
      <c r="E59" s="16" t="s">
        <v>557</v>
      </c>
      <c r="F59" s="16" t="s">
        <v>19</v>
      </c>
      <c r="G59" s="7" t="n">
        <v>2</v>
      </c>
      <c r="H59" s="6" t="n">
        <v>97.65</v>
      </c>
      <c r="I59" s="6" t="n">
        <v>-1953</v>
      </c>
      <c r="J59" s="6" t="n">
        <v>-68.1</v>
      </c>
      <c r="K59" s="6" t="n">
        <v>-1.17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43755.558599537</v>
      </c>
      <c r="B60" s="16" t="s">
        <v>453</v>
      </c>
      <c r="C60" s="16" t="s">
        <v>560</v>
      </c>
      <c r="D60" s="16" t="s">
        <v>437</v>
      </c>
      <c r="E60" s="16" t="s">
        <v>107</v>
      </c>
      <c r="F60" s="16" t="s">
        <v>19</v>
      </c>
      <c r="G60" s="7" t="n">
        <v>2</v>
      </c>
      <c r="H60" s="6" t="n">
        <v>659.2</v>
      </c>
      <c r="I60" s="6" t="n">
        <v>-1318.4</v>
      </c>
      <c r="J60" s="6" t="n">
        <v>0</v>
      </c>
      <c r="K60" s="6" t="n">
        <v>-0.8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0" t="n">
        <v>43755.5678125</v>
      </c>
      <c r="B61" s="16" t="s">
        <v>460</v>
      </c>
      <c r="C61" s="16" t="s">
        <v>569</v>
      </c>
      <c r="D61" s="16" t="s">
        <v>437</v>
      </c>
      <c r="E61" s="16" t="s">
        <v>17</v>
      </c>
      <c r="F61" s="16" t="s">
        <v>19</v>
      </c>
      <c r="G61" s="7" t="n">
        <v>50</v>
      </c>
      <c r="H61" s="6" t="n">
        <v>93.96</v>
      </c>
      <c r="I61" s="6" t="n">
        <v>-4698</v>
      </c>
      <c r="J61" s="6" t="n">
        <v>0</v>
      </c>
      <c r="K61" s="6" t="n">
        <v>-2.82</v>
      </c>
      <c r="L61" s="6" t="n">
        <v>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0" t="n">
        <v>43755.595185185</v>
      </c>
      <c r="B62" s="16" t="s">
        <v>28</v>
      </c>
      <c r="C62" s="16" t="s">
        <v>577</v>
      </c>
      <c r="D62" s="16" t="s">
        <v>437</v>
      </c>
      <c r="E62" s="16" t="s">
        <v>17</v>
      </c>
      <c r="F62" s="16" t="s">
        <v>19</v>
      </c>
      <c r="G62" s="7" t="n">
        <v>10</v>
      </c>
      <c r="H62" s="6" t="n">
        <v>417.7</v>
      </c>
      <c r="I62" s="6" t="n">
        <v>-4177</v>
      </c>
      <c r="J62" s="6" t="n">
        <v>0</v>
      </c>
      <c r="K62" s="6" t="n">
        <v>-2.51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9" t="n">
        <v>43756</v>
      </c>
      <c r="B63" s="30" t="s">
        <v>574</v>
      </c>
      <c r="C63" s="30" t="s">
        <v>576</v>
      </c>
      <c r="D63" s="30" t="s">
        <v>574</v>
      </c>
      <c r="E63" s="30" t="s">
        <v>574</v>
      </c>
      <c r="F63" s="30" t="s">
        <v>19</v>
      </c>
      <c r="G63" s="31" t="n">
        <v>1</v>
      </c>
      <c r="H63" s="32" t="n">
        <v>-2.01</v>
      </c>
      <c r="I63" s="32" t="n">
        <v>-2.01</v>
      </c>
      <c r="J63" s="32" t="n">
        <v>0</v>
      </c>
      <c r="K63" s="32" t="n">
        <v>0</v>
      </c>
      <c r="L63" s="32" t="n">
        <v>0</v>
      </c>
      <c r="M63" s="32"/>
      <c r="N63" s="6" t="s">
        <f>=I63+J63+K63+L63</f>
      </c>
      <c r="O63" s="30"/>
    </row>
    <row collapsed="false" customFormat="false" customHeight="false" hidden="false" ht="12.1" outlineLevel="0" r="64">
      <c r="A64" s="29" t="n">
        <v>43756</v>
      </c>
      <c r="B64" s="30" t="s">
        <v>574</v>
      </c>
      <c r="C64" s="30" t="s">
        <v>575</v>
      </c>
      <c r="D64" s="30" t="s">
        <v>574</v>
      </c>
      <c r="E64" s="30" t="s">
        <v>574</v>
      </c>
      <c r="F64" s="30" t="s">
        <v>19</v>
      </c>
      <c r="G64" s="31" t="n">
        <v>1</v>
      </c>
      <c r="H64" s="32" t="n">
        <v>-1.7</v>
      </c>
      <c r="I64" s="32" t="n">
        <v>-1.7</v>
      </c>
      <c r="J64" s="32" t="n">
        <v>0</v>
      </c>
      <c r="K64" s="32" t="n">
        <v>0</v>
      </c>
      <c r="L64" s="32" t="n">
        <v>0</v>
      </c>
      <c r="M64" s="32"/>
      <c r="N64" s="6" t="s">
        <f>=I64+J64+K64+L64</f>
      </c>
      <c r="O64" s="30"/>
    </row>
    <row collapsed="false" customFormat="false" customHeight="false" hidden="false" ht="12.1" outlineLevel="0" r="65">
      <c r="A65" s="20" t="n">
        <v>43756.698726852</v>
      </c>
      <c r="B65" s="16" t="s">
        <v>463</v>
      </c>
      <c r="C65" s="16" t="s">
        <v>573</v>
      </c>
      <c r="D65" s="16" t="s">
        <v>437</v>
      </c>
      <c r="E65" s="16" t="s">
        <v>17</v>
      </c>
      <c r="F65" s="16" t="s">
        <v>19</v>
      </c>
      <c r="G65" s="7" t="n">
        <v>60</v>
      </c>
      <c r="H65" s="6" t="n">
        <v>90.1</v>
      </c>
      <c r="I65" s="6" t="n">
        <v>-5406</v>
      </c>
      <c r="J65" s="6" t="n">
        <v>0</v>
      </c>
      <c r="K65" s="6" t="n">
        <v>-3.24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1" t="n">
        <v>43761</v>
      </c>
      <c r="B66" s="22" t="s">
        <v>547</v>
      </c>
      <c r="C66" s="22" t="s">
        <v>121</v>
      </c>
      <c r="D66" s="22" t="s">
        <v>547</v>
      </c>
      <c r="E66" s="22" t="s">
        <v>547</v>
      </c>
      <c r="F66" s="22" t="s">
        <v>19</v>
      </c>
      <c r="G66" s="23" t="n">
        <v>1</v>
      </c>
      <c r="H66" s="24" t="n">
        <v>7000</v>
      </c>
      <c r="I66" s="24" t="n">
        <v>7000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0" t="n">
        <v>43761.483680556</v>
      </c>
      <c r="B67" s="16" t="s">
        <v>459</v>
      </c>
      <c r="C67" s="16" t="s">
        <v>568</v>
      </c>
      <c r="D67" s="16" t="s">
        <v>437</v>
      </c>
      <c r="E67" s="16" t="s">
        <v>17</v>
      </c>
      <c r="F67" s="16" t="s">
        <v>19</v>
      </c>
      <c r="G67" s="7" t="n">
        <v>1</v>
      </c>
      <c r="H67" s="6" t="n">
        <v>2061.6</v>
      </c>
      <c r="I67" s="6" t="n">
        <v>-2061.6</v>
      </c>
      <c r="J67" s="6" t="n">
        <v>0</v>
      </c>
      <c r="K67" s="6" t="n">
        <v>-1.24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43761.487673611</v>
      </c>
      <c r="B68" s="16" t="s">
        <v>464</v>
      </c>
      <c r="C68" s="16" t="s">
        <v>578</v>
      </c>
      <c r="D68" s="16" t="s">
        <v>437</v>
      </c>
      <c r="E68" s="16" t="s">
        <v>17</v>
      </c>
      <c r="F68" s="16" t="s">
        <v>19</v>
      </c>
      <c r="G68" s="7" t="n">
        <v>10</v>
      </c>
      <c r="H68" s="6" t="n">
        <v>237.19</v>
      </c>
      <c r="I68" s="6" t="n">
        <v>-2371.9</v>
      </c>
      <c r="J68" s="6" t="n">
        <v>0</v>
      </c>
      <c r="K68" s="6" t="n">
        <v>-1.43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43761.495196759</v>
      </c>
      <c r="B69" s="16" t="s">
        <v>54</v>
      </c>
      <c r="C69" s="16" t="s">
        <v>579</v>
      </c>
      <c r="D69" s="16" t="s">
        <v>437</v>
      </c>
      <c r="E69" s="16" t="s">
        <v>17</v>
      </c>
      <c r="F69" s="16" t="s">
        <v>19</v>
      </c>
      <c r="G69" s="7" t="n">
        <v>2</v>
      </c>
      <c r="H69" s="6" t="n">
        <v>721.6</v>
      </c>
      <c r="I69" s="6" t="n">
        <v>-1443.2</v>
      </c>
      <c r="J69" s="6" t="n">
        <v>0</v>
      </c>
      <c r="K69" s="6" t="n">
        <v>-0.86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43761.496469907</v>
      </c>
      <c r="B70" s="16" t="s">
        <v>97</v>
      </c>
      <c r="C70" s="16" t="s">
        <v>580</v>
      </c>
      <c r="D70" s="16" t="s">
        <v>437</v>
      </c>
      <c r="E70" s="16" t="s">
        <v>17</v>
      </c>
      <c r="F70" s="16" t="s">
        <v>19</v>
      </c>
      <c r="G70" s="7" t="n">
        <v>40</v>
      </c>
      <c r="H70" s="6" t="n">
        <v>27.05</v>
      </c>
      <c r="I70" s="6" t="n">
        <v>-1082</v>
      </c>
      <c r="J70" s="6" t="n">
        <v>0</v>
      </c>
      <c r="K70" s="6" t="n">
        <v>-0.65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1" t="n">
        <v>43766</v>
      </c>
      <c r="B71" s="22" t="s">
        <v>547</v>
      </c>
      <c r="C71" s="22" t="s">
        <v>121</v>
      </c>
      <c r="D71" s="22" t="s">
        <v>547</v>
      </c>
      <c r="E71" s="22" t="s">
        <v>547</v>
      </c>
      <c r="F71" s="22" t="s">
        <v>19</v>
      </c>
      <c r="G71" s="23" t="n">
        <v>1</v>
      </c>
      <c r="H71" s="24" t="n">
        <v>1000</v>
      </c>
      <c r="I71" s="24" t="n">
        <v>1000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2"/>
    </row>
    <row collapsed="false" customFormat="false" customHeight="false" hidden="false" ht="12.1" outlineLevel="0" r="72">
      <c r="A72" s="20" t="n">
        <v>43766.733368056</v>
      </c>
      <c r="B72" s="16" t="s">
        <v>457</v>
      </c>
      <c r="C72" s="16" t="s">
        <v>566</v>
      </c>
      <c r="D72" s="16" t="s">
        <v>437</v>
      </c>
      <c r="E72" s="16" t="s">
        <v>557</v>
      </c>
      <c r="F72" s="16" t="s">
        <v>19</v>
      </c>
      <c r="G72" s="7" t="n">
        <v>1</v>
      </c>
      <c r="H72" s="6" t="n">
        <v>98.99</v>
      </c>
      <c r="I72" s="6" t="n">
        <v>-989.9</v>
      </c>
      <c r="J72" s="6" t="n">
        <v>-37.37</v>
      </c>
      <c r="K72" s="6" t="n">
        <v>-0.59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1" t="n">
        <v>43775</v>
      </c>
      <c r="B73" s="22" t="s">
        <v>547</v>
      </c>
      <c r="C73" s="22" t="s">
        <v>121</v>
      </c>
      <c r="D73" s="22" t="s">
        <v>547</v>
      </c>
      <c r="E73" s="22" t="s">
        <v>547</v>
      </c>
      <c r="F73" s="22" t="s">
        <v>19</v>
      </c>
      <c r="G73" s="23" t="n">
        <v>1</v>
      </c>
      <c r="H73" s="24" t="n">
        <v>6000</v>
      </c>
      <c r="I73" s="24" t="n">
        <v>6000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20" t="n">
        <v>43776.466539352</v>
      </c>
      <c r="B74" s="16" t="s">
        <v>52</v>
      </c>
      <c r="C74" s="16" t="s">
        <v>581</v>
      </c>
      <c r="D74" s="16" t="s">
        <v>437</v>
      </c>
      <c r="E74" s="16" t="s">
        <v>17</v>
      </c>
      <c r="F74" s="16" t="s">
        <v>19</v>
      </c>
      <c r="G74" s="7" t="n">
        <v>50</v>
      </c>
      <c r="H74" s="6" t="n">
        <v>121.75</v>
      </c>
      <c r="I74" s="6" t="n">
        <v>-6087.5</v>
      </c>
      <c r="J74" s="6" t="n">
        <v>0</v>
      </c>
      <c r="K74" s="6" t="n">
        <v>-3.2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5" t="n">
        <v>43776.493784722</v>
      </c>
      <c r="B75" s="26" t="s">
        <v>52</v>
      </c>
      <c r="C75" s="26" t="s">
        <v>581</v>
      </c>
      <c r="D75" s="26" t="s">
        <v>444</v>
      </c>
      <c r="E75" s="26" t="s">
        <v>17</v>
      </c>
      <c r="F75" s="26" t="s">
        <v>19</v>
      </c>
      <c r="G75" s="27" t="n">
        <v>-10</v>
      </c>
      <c r="H75" s="28" t="n">
        <v>121.3</v>
      </c>
      <c r="I75" s="28" t="n">
        <v>1213</v>
      </c>
      <c r="J75" s="28" t="n">
        <v>0</v>
      </c>
      <c r="K75" s="28" t="n">
        <v>-0.64</v>
      </c>
      <c r="L75" s="28" t="n">
        <v>0</v>
      </c>
      <c r="M75" s="28"/>
      <c r="N75" s="6" t="s">
        <f>=I75+J75+K75+L75</f>
      </c>
      <c r="O75" s="26"/>
    </row>
    <row collapsed="false" customFormat="false" customHeight="false" hidden="false" ht="12.1" outlineLevel="0" r="76">
      <c r="A76" s="25" t="n">
        <v>43776.493888889</v>
      </c>
      <c r="B76" s="26" t="s">
        <v>52</v>
      </c>
      <c r="C76" s="26" t="s">
        <v>581</v>
      </c>
      <c r="D76" s="26" t="s">
        <v>444</v>
      </c>
      <c r="E76" s="26" t="s">
        <v>17</v>
      </c>
      <c r="F76" s="26" t="s">
        <v>19</v>
      </c>
      <c r="G76" s="27" t="n">
        <v>-30</v>
      </c>
      <c r="H76" s="28" t="n">
        <v>121.3</v>
      </c>
      <c r="I76" s="28" t="n">
        <v>3639</v>
      </c>
      <c r="J76" s="28" t="n">
        <v>0</v>
      </c>
      <c r="K76" s="28" t="n">
        <v>-1.91</v>
      </c>
      <c r="L76" s="28" t="n">
        <v>0</v>
      </c>
      <c r="M76" s="28"/>
      <c r="N76" s="6" t="s">
        <f>=I76+J76+K76+L76</f>
      </c>
      <c r="O76" s="26"/>
    </row>
    <row collapsed="false" customFormat="false" customHeight="false" hidden="false" ht="12.1" outlineLevel="0" r="77">
      <c r="A77" s="20" t="n">
        <v>43776.494560185</v>
      </c>
      <c r="B77" s="16" t="s">
        <v>447</v>
      </c>
      <c r="C77" s="16" t="s">
        <v>550</v>
      </c>
      <c r="D77" s="16" t="s">
        <v>437</v>
      </c>
      <c r="E77" s="16" t="s">
        <v>17</v>
      </c>
      <c r="F77" s="16" t="s">
        <v>19</v>
      </c>
      <c r="G77" s="7" t="n">
        <v>10</v>
      </c>
      <c r="H77" s="6" t="n">
        <v>482.9</v>
      </c>
      <c r="I77" s="6" t="n">
        <v>-4829</v>
      </c>
      <c r="J77" s="6" t="n">
        <v>0</v>
      </c>
      <c r="K77" s="6" t="n">
        <v>-2.54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1" t="n">
        <v>43784</v>
      </c>
      <c r="B78" s="22" t="s">
        <v>547</v>
      </c>
      <c r="C78" s="22" t="s">
        <v>121</v>
      </c>
      <c r="D78" s="22" t="s">
        <v>547</v>
      </c>
      <c r="E78" s="22" t="s">
        <v>547</v>
      </c>
      <c r="F78" s="22" t="s">
        <v>19</v>
      </c>
      <c r="G78" s="23" t="n">
        <v>1</v>
      </c>
      <c r="H78" s="24" t="n">
        <v>5000</v>
      </c>
      <c r="I78" s="24" t="n">
        <v>5000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5" t="n">
        <v>43784.718263889</v>
      </c>
      <c r="B79" s="26" t="s">
        <v>451</v>
      </c>
      <c r="C79" s="26" t="s">
        <v>558</v>
      </c>
      <c r="D79" s="26" t="s">
        <v>444</v>
      </c>
      <c r="E79" s="26" t="s">
        <v>557</v>
      </c>
      <c r="F79" s="26" t="s">
        <v>19</v>
      </c>
      <c r="G79" s="27" t="n">
        <v>-3</v>
      </c>
      <c r="H79" s="28" t="n">
        <v>99.98</v>
      </c>
      <c r="I79" s="28" t="n">
        <v>2999.4</v>
      </c>
      <c r="J79" s="28" t="n">
        <v>18.99</v>
      </c>
      <c r="K79" s="28" t="n">
        <v>-1.57</v>
      </c>
      <c r="L79" s="28" t="n">
        <v>0</v>
      </c>
      <c r="M79" s="28"/>
      <c r="N79" s="6" t="s">
        <f>=I79+J79+K79+L79</f>
      </c>
      <c r="O79" s="26"/>
    </row>
    <row collapsed="false" customFormat="false" customHeight="false" hidden="false" ht="12.1" outlineLevel="0" r="80">
      <c r="A80" s="20" t="n">
        <v>43784.72849537</v>
      </c>
      <c r="B80" s="16" t="s">
        <v>465</v>
      </c>
      <c r="C80" s="16" t="s">
        <v>582</v>
      </c>
      <c r="D80" s="16" t="s">
        <v>437</v>
      </c>
      <c r="E80" s="16" t="s">
        <v>557</v>
      </c>
      <c r="F80" s="16" t="s">
        <v>19</v>
      </c>
      <c r="G80" s="7" t="n">
        <v>7</v>
      </c>
      <c r="H80" s="6" t="n">
        <v>101.62</v>
      </c>
      <c r="I80" s="6" t="n">
        <v>-7113.4</v>
      </c>
      <c r="J80" s="6" t="n">
        <v>-5.18</v>
      </c>
      <c r="K80" s="6" t="n">
        <v>-3.73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43784.754305556</v>
      </c>
      <c r="B81" s="16" t="s">
        <v>453</v>
      </c>
      <c r="C81" s="16" t="s">
        <v>560</v>
      </c>
      <c r="D81" s="16" t="s">
        <v>437</v>
      </c>
      <c r="E81" s="16" t="s">
        <v>107</v>
      </c>
      <c r="F81" s="16" t="s">
        <v>19</v>
      </c>
      <c r="G81" s="7" t="n">
        <v>1</v>
      </c>
      <c r="H81" s="6" t="n">
        <v>645.8</v>
      </c>
      <c r="I81" s="6" t="n">
        <v>-645.8</v>
      </c>
      <c r="J81" s="6" t="n">
        <v>0</v>
      </c>
      <c r="K81" s="6" t="n">
        <v>-0.34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1" t="n">
        <v>43790</v>
      </c>
      <c r="B82" s="22" t="s">
        <v>547</v>
      </c>
      <c r="C82" s="22" t="s">
        <v>121</v>
      </c>
      <c r="D82" s="22" t="s">
        <v>547</v>
      </c>
      <c r="E82" s="22" t="s">
        <v>547</v>
      </c>
      <c r="F82" s="22" t="s">
        <v>19</v>
      </c>
      <c r="G82" s="23" t="n">
        <v>1</v>
      </c>
      <c r="H82" s="24" t="n">
        <v>5000</v>
      </c>
      <c r="I82" s="24" t="n">
        <v>5000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20" t="n">
        <v>43790.59181713</v>
      </c>
      <c r="B83" s="16" t="s">
        <v>462</v>
      </c>
      <c r="C83" s="16" t="s">
        <v>572</v>
      </c>
      <c r="D83" s="16" t="s">
        <v>437</v>
      </c>
      <c r="E83" s="16" t="s">
        <v>17</v>
      </c>
      <c r="F83" s="16" t="s">
        <v>19</v>
      </c>
      <c r="G83" s="7" t="n">
        <v>5</v>
      </c>
      <c r="H83" s="6" t="n">
        <v>897.2</v>
      </c>
      <c r="I83" s="6" t="n">
        <v>-4486</v>
      </c>
      <c r="J83" s="6" t="n">
        <v>0</v>
      </c>
      <c r="K83" s="6" t="n">
        <v>-2.36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43790.594849537</v>
      </c>
      <c r="B84" s="16" t="s">
        <v>454</v>
      </c>
      <c r="C84" s="16" t="s">
        <v>563</v>
      </c>
      <c r="D84" s="16" t="s">
        <v>437</v>
      </c>
      <c r="E84" s="16" t="s">
        <v>17</v>
      </c>
      <c r="F84" s="16" t="s">
        <v>19</v>
      </c>
      <c r="G84" s="7" t="n">
        <v>1</v>
      </c>
      <c r="H84" s="6" t="n">
        <v>674.6</v>
      </c>
      <c r="I84" s="6" t="n">
        <v>-674.6</v>
      </c>
      <c r="J84" s="6" t="n">
        <v>0</v>
      </c>
      <c r="K84" s="6" t="n">
        <v>-0.36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1" t="n">
        <v>43791</v>
      </c>
      <c r="B85" s="22" t="s">
        <v>547</v>
      </c>
      <c r="C85" s="22" t="s">
        <v>121</v>
      </c>
      <c r="D85" s="22" t="s">
        <v>547</v>
      </c>
      <c r="E85" s="22" t="s">
        <v>547</v>
      </c>
      <c r="F85" s="22" t="s">
        <v>19</v>
      </c>
      <c r="G85" s="23" t="n">
        <v>1</v>
      </c>
      <c r="H85" s="24" t="n">
        <v>5000</v>
      </c>
      <c r="I85" s="24" t="n">
        <v>5000</v>
      </c>
      <c r="J85" s="24" t="n">
        <v>0</v>
      </c>
      <c r="K85" s="24" t="n">
        <v>0</v>
      </c>
      <c r="L85" s="24" t="n">
        <v>0</v>
      </c>
      <c r="M85" s="24"/>
      <c r="N85" s="6" t="s">
        <f>=I85+J85+K85+L85</f>
      </c>
      <c r="O85" s="22"/>
    </row>
    <row collapsed="false" customFormat="false" customHeight="false" hidden="false" ht="12.1" outlineLevel="0" r="86">
      <c r="A86" s="20" t="n">
        <v>43791.445300926</v>
      </c>
      <c r="B86" s="16" t="s">
        <v>464</v>
      </c>
      <c r="C86" s="16" t="s">
        <v>578</v>
      </c>
      <c r="D86" s="16" t="s">
        <v>437</v>
      </c>
      <c r="E86" s="16" t="s">
        <v>17</v>
      </c>
      <c r="F86" s="16" t="s">
        <v>19</v>
      </c>
      <c r="G86" s="7" t="n">
        <v>20</v>
      </c>
      <c r="H86" s="6" t="n">
        <v>255.98</v>
      </c>
      <c r="I86" s="6" t="n">
        <v>-5119.6</v>
      </c>
      <c r="J86" s="6" t="n">
        <v>0</v>
      </c>
      <c r="K86" s="6" t="n">
        <v>-2.69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1" t="n">
        <v>43795</v>
      </c>
      <c r="B87" s="22" t="s">
        <v>547</v>
      </c>
      <c r="C87" s="22" t="s">
        <v>121</v>
      </c>
      <c r="D87" s="22" t="s">
        <v>547</v>
      </c>
      <c r="E87" s="22" t="s">
        <v>547</v>
      </c>
      <c r="F87" s="22" t="s">
        <v>19</v>
      </c>
      <c r="G87" s="23" t="n">
        <v>1</v>
      </c>
      <c r="H87" s="24" t="n">
        <v>7000</v>
      </c>
      <c r="I87" s="24" t="n">
        <v>7000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0" t="n">
        <v>43795.594074074</v>
      </c>
      <c r="B88" s="16" t="s">
        <v>446</v>
      </c>
      <c r="C88" s="16" t="s">
        <v>548</v>
      </c>
      <c r="D88" s="16" t="s">
        <v>437</v>
      </c>
      <c r="E88" s="16" t="s">
        <v>17</v>
      </c>
      <c r="F88" s="16" t="s">
        <v>19</v>
      </c>
      <c r="G88" s="7" t="n">
        <v>1</v>
      </c>
      <c r="H88" s="6" t="n">
        <v>6718</v>
      </c>
      <c r="I88" s="6" t="n">
        <v>-6718</v>
      </c>
      <c r="J88" s="6" t="n">
        <v>0</v>
      </c>
      <c r="K88" s="6" t="n">
        <v>-3.54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1" t="n">
        <v>43810</v>
      </c>
      <c r="B89" s="22" t="s">
        <v>547</v>
      </c>
      <c r="C89" s="22" t="s">
        <v>121</v>
      </c>
      <c r="D89" s="22" t="s">
        <v>547</v>
      </c>
      <c r="E89" s="22" t="s">
        <v>547</v>
      </c>
      <c r="F89" s="22" t="s">
        <v>19</v>
      </c>
      <c r="G89" s="23" t="n">
        <v>1</v>
      </c>
      <c r="H89" s="24" t="n">
        <v>5000</v>
      </c>
      <c r="I89" s="24" t="n">
        <v>5000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43810.625740741</v>
      </c>
      <c r="B90" s="16" t="s">
        <v>97</v>
      </c>
      <c r="C90" s="16" t="s">
        <v>580</v>
      </c>
      <c r="D90" s="16" t="s">
        <v>437</v>
      </c>
      <c r="E90" s="16" t="s">
        <v>17</v>
      </c>
      <c r="F90" s="16" t="s">
        <v>19</v>
      </c>
      <c r="G90" s="7" t="n">
        <v>50</v>
      </c>
      <c r="H90" s="6" t="n">
        <v>27.935</v>
      </c>
      <c r="I90" s="6" t="n">
        <v>-1396.75</v>
      </c>
      <c r="J90" s="6" t="n">
        <v>0</v>
      </c>
      <c r="K90" s="6" t="n">
        <v>-0.84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43811.489444444</v>
      </c>
      <c r="B91" s="16" t="s">
        <v>465</v>
      </c>
      <c r="C91" s="16" t="s">
        <v>582</v>
      </c>
      <c r="D91" s="16" t="s">
        <v>437</v>
      </c>
      <c r="E91" s="16" t="s">
        <v>557</v>
      </c>
      <c r="F91" s="16" t="s">
        <v>19</v>
      </c>
      <c r="G91" s="7" t="n">
        <v>3</v>
      </c>
      <c r="H91" s="6" t="n">
        <v>101.1</v>
      </c>
      <c r="I91" s="6" t="n">
        <v>-3033</v>
      </c>
      <c r="J91" s="6" t="n">
        <v>-32.19</v>
      </c>
      <c r="K91" s="6" t="n">
        <v>-1.82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0" t="n">
        <v>43811.491365741</v>
      </c>
      <c r="B92" s="16" t="s">
        <v>54</v>
      </c>
      <c r="C92" s="16" t="s">
        <v>579</v>
      </c>
      <c r="D92" s="16" t="s">
        <v>437</v>
      </c>
      <c r="E92" s="16" t="s">
        <v>17</v>
      </c>
      <c r="F92" s="16" t="s">
        <v>19</v>
      </c>
      <c r="G92" s="7" t="n">
        <v>1</v>
      </c>
      <c r="H92" s="6" t="n">
        <v>750</v>
      </c>
      <c r="I92" s="6" t="n">
        <v>-750</v>
      </c>
      <c r="J92" s="6" t="n">
        <v>0</v>
      </c>
      <c r="K92" s="6" t="n">
        <v>-0.45</v>
      </c>
      <c r="L92" s="6" t="n">
        <v>0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1" t="n">
        <v>43816</v>
      </c>
      <c r="B93" s="22" t="s">
        <v>547</v>
      </c>
      <c r="C93" s="22" t="s">
        <v>121</v>
      </c>
      <c r="D93" s="22" t="s">
        <v>547</v>
      </c>
      <c r="E93" s="22" t="s">
        <v>547</v>
      </c>
      <c r="F93" s="22" t="s">
        <v>19</v>
      </c>
      <c r="G93" s="23" t="n">
        <v>1</v>
      </c>
      <c r="H93" s="24" t="n">
        <v>5000</v>
      </c>
      <c r="I93" s="24" t="n">
        <v>5000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0" t="n">
        <v>43816.433506944</v>
      </c>
      <c r="B94" s="16" t="s">
        <v>63</v>
      </c>
      <c r="C94" s="16" t="s">
        <v>583</v>
      </c>
      <c r="D94" s="16" t="s">
        <v>437</v>
      </c>
      <c r="E94" s="16" t="s">
        <v>17</v>
      </c>
      <c r="F94" s="16" t="s">
        <v>19</v>
      </c>
      <c r="G94" s="7" t="n">
        <v>200</v>
      </c>
      <c r="H94" s="6" t="n">
        <v>15.186</v>
      </c>
      <c r="I94" s="6" t="n">
        <v>-3037.2</v>
      </c>
      <c r="J94" s="6" t="n">
        <v>0</v>
      </c>
      <c r="K94" s="6" t="n">
        <v>-1.82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0" t="n">
        <v>43816.434722222</v>
      </c>
      <c r="B95" s="16" t="s">
        <v>52</v>
      </c>
      <c r="C95" s="16" t="s">
        <v>581</v>
      </c>
      <c r="D95" s="16" t="s">
        <v>437</v>
      </c>
      <c r="E95" s="16" t="s">
        <v>17</v>
      </c>
      <c r="F95" s="16" t="s">
        <v>19</v>
      </c>
      <c r="G95" s="7" t="n">
        <v>10</v>
      </c>
      <c r="H95" s="6" t="n">
        <v>121.4</v>
      </c>
      <c r="I95" s="6" t="n">
        <v>-1214</v>
      </c>
      <c r="J95" s="6" t="n">
        <v>0</v>
      </c>
      <c r="K95" s="6" t="n">
        <v>-0.73</v>
      </c>
      <c r="L95" s="6" t="n">
        <v>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0" t="n">
        <v>43816.436678241</v>
      </c>
      <c r="B96" s="16" t="s">
        <v>54</v>
      </c>
      <c r="C96" s="16" t="s">
        <v>579</v>
      </c>
      <c r="D96" s="16" t="s">
        <v>437</v>
      </c>
      <c r="E96" s="16" t="s">
        <v>17</v>
      </c>
      <c r="F96" s="16" t="s">
        <v>19</v>
      </c>
      <c r="G96" s="7" t="n">
        <v>1</v>
      </c>
      <c r="H96" s="6" t="n">
        <v>757.6</v>
      </c>
      <c r="I96" s="6" t="n">
        <v>-757.6</v>
      </c>
      <c r="J96" s="6" t="n">
        <v>0</v>
      </c>
      <c r="K96" s="6" t="n">
        <v>-0.45</v>
      </c>
      <c r="L96" s="6" t="n">
        <v>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1" t="n">
        <v>43817</v>
      </c>
      <c r="B97" s="22" t="s">
        <v>547</v>
      </c>
      <c r="C97" s="22" t="s">
        <v>121</v>
      </c>
      <c r="D97" s="22" t="s">
        <v>547</v>
      </c>
      <c r="E97" s="22" t="s">
        <v>547</v>
      </c>
      <c r="F97" s="22" t="s">
        <v>19</v>
      </c>
      <c r="G97" s="23" t="n">
        <v>1</v>
      </c>
      <c r="H97" s="24" t="n">
        <v>9000</v>
      </c>
      <c r="I97" s="24" t="n">
        <v>9000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1" t="n">
        <v>43818</v>
      </c>
      <c r="B98" s="22" t="s">
        <v>547</v>
      </c>
      <c r="C98" s="22" t="s">
        <v>121</v>
      </c>
      <c r="D98" s="22" t="s">
        <v>547</v>
      </c>
      <c r="E98" s="22" t="s">
        <v>547</v>
      </c>
      <c r="F98" s="22" t="s">
        <v>19</v>
      </c>
      <c r="G98" s="23" t="n">
        <v>1</v>
      </c>
      <c r="H98" s="24" t="n">
        <v>1300</v>
      </c>
      <c r="I98" s="24" t="n">
        <v>1300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20" t="n">
        <v>43818.486365741</v>
      </c>
      <c r="B99" s="16" t="s">
        <v>466</v>
      </c>
      <c r="C99" s="16" t="s">
        <v>584</v>
      </c>
      <c r="D99" s="16" t="s">
        <v>437</v>
      </c>
      <c r="E99" s="16" t="s">
        <v>17</v>
      </c>
      <c r="F99" s="16" t="s">
        <v>19</v>
      </c>
      <c r="G99" s="7" t="n">
        <v>500</v>
      </c>
      <c r="H99" s="6" t="n">
        <v>8.37</v>
      </c>
      <c r="I99" s="6" t="n">
        <v>-4185</v>
      </c>
      <c r="J99" s="6" t="n">
        <v>0</v>
      </c>
      <c r="K99" s="6" t="n">
        <v>-2.51</v>
      </c>
      <c r="L99" s="6" t="n">
        <v>0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43818.488530093</v>
      </c>
      <c r="B100" s="16" t="s">
        <v>467</v>
      </c>
      <c r="C100" s="16" t="s">
        <v>585</v>
      </c>
      <c r="D100" s="16" t="s">
        <v>437</v>
      </c>
      <c r="E100" s="16" t="s">
        <v>17</v>
      </c>
      <c r="F100" s="16" t="s">
        <v>19</v>
      </c>
      <c r="G100" s="7" t="n">
        <v>1000</v>
      </c>
      <c r="H100" s="6" t="n">
        <v>2.713</v>
      </c>
      <c r="I100" s="6" t="n">
        <v>-2713</v>
      </c>
      <c r="J100" s="6" t="n">
        <v>0</v>
      </c>
      <c r="K100" s="6" t="n">
        <v>-1.64</v>
      </c>
      <c r="L100" s="6" t="n">
        <v>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0" t="n">
        <v>43818.495324074</v>
      </c>
      <c r="B101" s="16" t="s">
        <v>453</v>
      </c>
      <c r="C101" s="16" t="s">
        <v>560</v>
      </c>
      <c r="D101" s="16" t="s">
        <v>437</v>
      </c>
      <c r="E101" s="16" t="s">
        <v>107</v>
      </c>
      <c r="F101" s="16" t="s">
        <v>19</v>
      </c>
      <c r="G101" s="7" t="n">
        <v>3</v>
      </c>
      <c r="H101" s="6" t="n">
        <v>637</v>
      </c>
      <c r="I101" s="6" t="n">
        <v>-1911</v>
      </c>
      <c r="J101" s="6" t="n">
        <v>0</v>
      </c>
      <c r="K101" s="6" t="n">
        <v>-1.15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0" t="n">
        <v>43818.646585648</v>
      </c>
      <c r="B102" s="16" t="s">
        <v>468</v>
      </c>
      <c r="C102" s="16" t="s">
        <v>586</v>
      </c>
      <c r="D102" s="16" t="s">
        <v>437</v>
      </c>
      <c r="E102" s="16" t="s">
        <v>17</v>
      </c>
      <c r="F102" s="16" t="s">
        <v>19</v>
      </c>
      <c r="G102" s="7" t="n">
        <v>10</v>
      </c>
      <c r="H102" s="6" t="n">
        <v>9.04</v>
      </c>
      <c r="I102" s="6" t="n">
        <v>-90.4</v>
      </c>
      <c r="J102" s="6" t="n">
        <v>0</v>
      </c>
      <c r="K102" s="6" t="n">
        <v>-0.07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0" t="n">
        <v>43818.646585648</v>
      </c>
      <c r="B103" s="16" t="s">
        <v>468</v>
      </c>
      <c r="C103" s="16" t="s">
        <v>586</v>
      </c>
      <c r="D103" s="16" t="s">
        <v>437</v>
      </c>
      <c r="E103" s="16" t="s">
        <v>17</v>
      </c>
      <c r="F103" s="16" t="s">
        <v>19</v>
      </c>
      <c r="G103" s="7" t="n">
        <v>30</v>
      </c>
      <c r="H103" s="6" t="n">
        <v>9.04</v>
      </c>
      <c r="I103" s="6" t="n">
        <v>-271.2</v>
      </c>
      <c r="J103" s="6" t="n">
        <v>0</v>
      </c>
      <c r="K103" s="6" t="n">
        <v>-0.17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43818.646585648</v>
      </c>
      <c r="B104" s="16" t="s">
        <v>468</v>
      </c>
      <c r="C104" s="16" t="s">
        <v>586</v>
      </c>
      <c r="D104" s="16" t="s">
        <v>437</v>
      </c>
      <c r="E104" s="16" t="s">
        <v>17</v>
      </c>
      <c r="F104" s="16" t="s">
        <v>19</v>
      </c>
      <c r="G104" s="7" t="n">
        <v>30</v>
      </c>
      <c r="H104" s="6" t="n">
        <v>9.04</v>
      </c>
      <c r="I104" s="6" t="n">
        <v>-271.2</v>
      </c>
      <c r="J104" s="6" t="n">
        <v>0</v>
      </c>
      <c r="K104" s="6" t="n">
        <v>-0.17</v>
      </c>
      <c r="L104" s="6" t="n">
        <v>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0" t="n">
        <v>43818.646608796</v>
      </c>
      <c r="B105" s="16" t="s">
        <v>468</v>
      </c>
      <c r="C105" s="16" t="s">
        <v>586</v>
      </c>
      <c r="D105" s="16" t="s">
        <v>437</v>
      </c>
      <c r="E105" s="16" t="s">
        <v>17</v>
      </c>
      <c r="F105" s="16" t="s">
        <v>19</v>
      </c>
      <c r="G105" s="7" t="n">
        <v>30</v>
      </c>
      <c r="H105" s="6" t="n">
        <v>9.04</v>
      </c>
      <c r="I105" s="6" t="n">
        <v>-271.2</v>
      </c>
      <c r="J105" s="6" t="n">
        <v>0</v>
      </c>
      <c r="K105" s="6" t="n">
        <v>-0.17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43818.646828704</v>
      </c>
      <c r="B106" s="16" t="s">
        <v>468</v>
      </c>
      <c r="C106" s="16" t="s">
        <v>586</v>
      </c>
      <c r="D106" s="16" t="s">
        <v>437</v>
      </c>
      <c r="E106" s="16" t="s">
        <v>17</v>
      </c>
      <c r="F106" s="16" t="s">
        <v>19</v>
      </c>
      <c r="G106" s="7" t="n">
        <v>30</v>
      </c>
      <c r="H106" s="6" t="n">
        <v>9.04</v>
      </c>
      <c r="I106" s="6" t="n">
        <v>-271.2</v>
      </c>
      <c r="J106" s="6" t="n">
        <v>0</v>
      </c>
      <c r="K106" s="6" t="n">
        <v>-0.17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43818.647025463</v>
      </c>
      <c r="B107" s="16" t="s">
        <v>468</v>
      </c>
      <c r="C107" s="16" t="s">
        <v>586</v>
      </c>
      <c r="D107" s="16" t="s">
        <v>437</v>
      </c>
      <c r="E107" s="16" t="s">
        <v>17</v>
      </c>
      <c r="F107" s="16" t="s">
        <v>19</v>
      </c>
      <c r="G107" s="7" t="n">
        <v>30</v>
      </c>
      <c r="H107" s="6" t="n">
        <v>9.04</v>
      </c>
      <c r="I107" s="6" t="n">
        <v>-271.2</v>
      </c>
      <c r="J107" s="6" t="n">
        <v>0</v>
      </c>
      <c r="K107" s="6" t="n">
        <v>-0.17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43818.647615741</v>
      </c>
      <c r="B108" s="16" t="s">
        <v>468</v>
      </c>
      <c r="C108" s="16" t="s">
        <v>586</v>
      </c>
      <c r="D108" s="16" t="s">
        <v>437</v>
      </c>
      <c r="E108" s="16" t="s">
        <v>17</v>
      </c>
      <c r="F108" s="16" t="s">
        <v>19</v>
      </c>
      <c r="G108" s="7" t="n">
        <v>10</v>
      </c>
      <c r="H108" s="6" t="n">
        <v>9.04</v>
      </c>
      <c r="I108" s="6" t="n">
        <v>-90.4</v>
      </c>
      <c r="J108" s="6" t="n">
        <v>0</v>
      </c>
      <c r="K108" s="6" t="n">
        <v>-0.07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1" t="n">
        <v>43840</v>
      </c>
      <c r="B109" s="22" t="s">
        <v>547</v>
      </c>
      <c r="C109" s="22" t="s">
        <v>139</v>
      </c>
      <c r="D109" s="22" t="s">
        <v>547</v>
      </c>
      <c r="E109" s="22" t="s">
        <v>547</v>
      </c>
      <c r="F109" s="22" t="s">
        <v>19</v>
      </c>
      <c r="G109" s="23" t="n">
        <v>1</v>
      </c>
      <c r="H109" s="24" t="n">
        <v>1000</v>
      </c>
      <c r="I109" s="24" t="n">
        <v>1000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21" t="n">
        <v>43843</v>
      </c>
      <c r="B110" s="22" t="s">
        <v>547</v>
      </c>
      <c r="C110" s="22" t="s">
        <v>139</v>
      </c>
      <c r="D110" s="22" t="s">
        <v>547</v>
      </c>
      <c r="E110" s="22" t="s">
        <v>547</v>
      </c>
      <c r="F110" s="22" t="s">
        <v>19</v>
      </c>
      <c r="G110" s="23" t="n">
        <v>1</v>
      </c>
      <c r="H110" s="24" t="n">
        <v>2294</v>
      </c>
      <c r="I110" s="24" t="n">
        <v>2294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</row>
    <row collapsed="false" customFormat="false" customHeight="false" hidden="false" ht="12.1" outlineLevel="0" r="111">
      <c r="A111" s="20" t="n">
        <v>43843.4565625</v>
      </c>
      <c r="B111" s="16" t="s">
        <v>469</v>
      </c>
      <c r="C111" s="16" t="s">
        <v>587</v>
      </c>
      <c r="D111" s="16" t="s">
        <v>437</v>
      </c>
      <c r="E111" s="16" t="s">
        <v>17</v>
      </c>
      <c r="F111" s="16" t="s">
        <v>19</v>
      </c>
      <c r="G111" s="7" t="n">
        <v>10000</v>
      </c>
      <c r="H111" s="6" t="n">
        <v>0.2301</v>
      </c>
      <c r="I111" s="6" t="n">
        <v>-2301</v>
      </c>
      <c r="J111" s="6" t="n">
        <v>0</v>
      </c>
      <c r="K111" s="6" t="n">
        <v>-1.38</v>
      </c>
      <c r="L111" s="6" t="n">
        <v>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5" t="n">
        <v>43844.507916667</v>
      </c>
      <c r="B112" s="26" t="s">
        <v>468</v>
      </c>
      <c r="C112" s="26" t="s">
        <v>586</v>
      </c>
      <c r="D112" s="26" t="s">
        <v>444</v>
      </c>
      <c r="E112" s="26" t="s">
        <v>17</v>
      </c>
      <c r="F112" s="26" t="s">
        <v>19</v>
      </c>
      <c r="G112" s="27" t="n">
        <v>-170</v>
      </c>
      <c r="H112" s="28" t="n">
        <v>17.44</v>
      </c>
      <c r="I112" s="28" t="n">
        <v>2964.8</v>
      </c>
      <c r="J112" s="28" t="n">
        <v>0</v>
      </c>
      <c r="K112" s="28" t="n">
        <v>-1.78</v>
      </c>
      <c r="L112" s="28" t="n">
        <v>0</v>
      </c>
      <c r="M112" s="28"/>
      <c r="N112" s="6" t="s">
        <f>=I112+J112+K112+L112</f>
      </c>
      <c r="O112" s="26"/>
    </row>
    <row collapsed="false" customFormat="false" customHeight="false" hidden="false" ht="12.1" outlineLevel="0" r="113">
      <c r="A113" s="20" t="n">
        <v>43844.584490741</v>
      </c>
      <c r="B113" s="16" t="s">
        <v>465</v>
      </c>
      <c r="C113" s="16" t="s">
        <v>582</v>
      </c>
      <c r="D113" s="16" t="s">
        <v>437</v>
      </c>
      <c r="E113" s="16" t="s">
        <v>557</v>
      </c>
      <c r="F113" s="16" t="s">
        <v>19</v>
      </c>
      <c r="G113" s="7" t="n">
        <v>3</v>
      </c>
      <c r="H113" s="6" t="n">
        <v>102.34</v>
      </c>
      <c r="I113" s="6" t="n">
        <v>-3070.2</v>
      </c>
      <c r="J113" s="6" t="n">
        <v>-2.22</v>
      </c>
      <c r="K113" s="6" t="n">
        <v>-1.85</v>
      </c>
      <c r="L113" s="6" t="n">
        <v>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9" t="n">
        <v>43845</v>
      </c>
      <c r="B114" s="30" t="s">
        <v>574</v>
      </c>
      <c r="C114" s="30" t="s">
        <v>576</v>
      </c>
      <c r="D114" s="30" t="s">
        <v>574</v>
      </c>
      <c r="E114" s="30" t="s">
        <v>574</v>
      </c>
      <c r="F114" s="30" t="s">
        <v>19</v>
      </c>
      <c r="G114" s="31" t="n">
        <v>1</v>
      </c>
      <c r="H114" s="32" t="n">
        <v>-0.6</v>
      </c>
      <c r="I114" s="32" t="n">
        <v>-0.6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43845</v>
      </c>
      <c r="B115" s="30" t="s">
        <v>574</v>
      </c>
      <c r="C115" s="30" t="s">
        <v>575</v>
      </c>
      <c r="D115" s="30" t="s">
        <v>574</v>
      </c>
      <c r="E115" s="30" t="s">
        <v>574</v>
      </c>
      <c r="F115" s="30" t="s">
        <v>19</v>
      </c>
      <c r="G115" s="31" t="n">
        <v>1</v>
      </c>
      <c r="H115" s="32" t="n">
        <v>-0.42</v>
      </c>
      <c r="I115" s="32" t="n">
        <v>-0.42</v>
      </c>
      <c r="J115" s="32" t="n">
        <v>0</v>
      </c>
      <c r="K115" s="32" t="n">
        <v>0</v>
      </c>
      <c r="L115" s="32" t="n">
        <v>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5" t="n">
        <v>43851.417627315</v>
      </c>
      <c r="B116" s="26" t="s">
        <v>463</v>
      </c>
      <c r="C116" s="26" t="s">
        <v>573</v>
      </c>
      <c r="D116" s="26" t="s">
        <v>444</v>
      </c>
      <c r="E116" s="26" t="s">
        <v>17</v>
      </c>
      <c r="F116" s="26" t="s">
        <v>19</v>
      </c>
      <c r="G116" s="27" t="n">
        <v>-70</v>
      </c>
      <c r="H116" s="28" t="n">
        <v>112.2</v>
      </c>
      <c r="I116" s="28" t="n">
        <v>7854</v>
      </c>
      <c r="J116" s="28" t="n">
        <v>0</v>
      </c>
      <c r="K116" s="28" t="n">
        <v>-4.71</v>
      </c>
      <c r="L116" s="28" t="n">
        <v>0</v>
      </c>
      <c r="M116" s="28"/>
      <c r="N116" s="6" t="s">
        <f>=I116+J116+K116+L116</f>
      </c>
      <c r="O116" s="26"/>
    </row>
    <row collapsed="false" customFormat="false" customHeight="false" hidden="false" ht="12.1" outlineLevel="0" r="117">
      <c r="A117" s="21" t="n">
        <v>43852</v>
      </c>
      <c r="B117" s="22" t="s">
        <v>547</v>
      </c>
      <c r="C117" s="22" t="s">
        <v>139</v>
      </c>
      <c r="D117" s="22" t="s">
        <v>547</v>
      </c>
      <c r="E117" s="22" t="s">
        <v>547</v>
      </c>
      <c r="F117" s="22" t="s">
        <v>19</v>
      </c>
      <c r="G117" s="23" t="n">
        <v>1</v>
      </c>
      <c r="H117" s="24" t="n">
        <v>10000</v>
      </c>
      <c r="I117" s="24" t="n">
        <v>10000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43852.734479167</v>
      </c>
      <c r="B118" s="16" t="s">
        <v>466</v>
      </c>
      <c r="C118" s="16" t="s">
        <v>584</v>
      </c>
      <c r="D118" s="16" t="s">
        <v>437</v>
      </c>
      <c r="E118" s="16" t="s">
        <v>17</v>
      </c>
      <c r="F118" s="16" t="s">
        <v>19</v>
      </c>
      <c r="G118" s="7" t="n">
        <v>200</v>
      </c>
      <c r="H118" s="6" t="n">
        <v>9.53</v>
      </c>
      <c r="I118" s="6" t="n">
        <v>-1906</v>
      </c>
      <c r="J118" s="6" t="n">
        <v>0</v>
      </c>
      <c r="K118" s="6" t="n">
        <v>-1.14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43852.735740741</v>
      </c>
      <c r="B119" s="16" t="s">
        <v>461</v>
      </c>
      <c r="C119" s="16" t="s">
        <v>570</v>
      </c>
      <c r="D119" s="16" t="s">
        <v>437</v>
      </c>
      <c r="E119" s="16" t="s">
        <v>17</v>
      </c>
      <c r="F119" s="16" t="s">
        <v>19</v>
      </c>
      <c r="G119" s="7" t="n">
        <v>1</v>
      </c>
      <c r="H119" s="6" t="n">
        <v>2465</v>
      </c>
      <c r="I119" s="6" t="n">
        <v>-2465</v>
      </c>
      <c r="J119" s="6" t="n">
        <v>0</v>
      </c>
      <c r="K119" s="6" t="n">
        <v>-1.47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43852.764768519</v>
      </c>
      <c r="B120" s="16" t="s">
        <v>69</v>
      </c>
      <c r="C120" s="16" t="s">
        <v>552</v>
      </c>
      <c r="D120" s="16" t="s">
        <v>437</v>
      </c>
      <c r="E120" s="16" t="s">
        <v>17</v>
      </c>
      <c r="F120" s="16" t="s">
        <v>19</v>
      </c>
      <c r="G120" s="7" t="n">
        <v>50000</v>
      </c>
      <c r="H120" s="6" t="n">
        <v>0.04912</v>
      </c>
      <c r="I120" s="6" t="n">
        <v>-2456</v>
      </c>
      <c r="J120" s="6" t="n">
        <v>0</v>
      </c>
      <c r="K120" s="6" t="n">
        <v>-1.47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43852.766574074</v>
      </c>
      <c r="B121" s="16" t="s">
        <v>467</v>
      </c>
      <c r="C121" s="16" t="s">
        <v>585</v>
      </c>
      <c r="D121" s="16" t="s">
        <v>437</v>
      </c>
      <c r="E121" s="16" t="s">
        <v>17</v>
      </c>
      <c r="F121" s="16" t="s">
        <v>19</v>
      </c>
      <c r="G121" s="7" t="n">
        <v>1000</v>
      </c>
      <c r="H121" s="6" t="n">
        <v>2.92</v>
      </c>
      <c r="I121" s="6" t="n">
        <v>-2920</v>
      </c>
      <c r="J121" s="6" t="n">
        <v>0</v>
      </c>
      <c r="K121" s="6" t="n">
        <v>-1.75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43852.768055556</v>
      </c>
      <c r="B122" s="16" t="s">
        <v>466</v>
      </c>
      <c r="C122" s="16" t="s">
        <v>584</v>
      </c>
      <c r="D122" s="16" t="s">
        <v>437</v>
      </c>
      <c r="E122" s="16" t="s">
        <v>17</v>
      </c>
      <c r="F122" s="16" t="s">
        <v>19</v>
      </c>
      <c r="G122" s="7" t="n">
        <v>200</v>
      </c>
      <c r="H122" s="6" t="n">
        <v>9.56</v>
      </c>
      <c r="I122" s="6" t="n">
        <v>-1912</v>
      </c>
      <c r="J122" s="6" t="n">
        <v>0</v>
      </c>
      <c r="K122" s="6" t="n">
        <v>-1.15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43852.768055556</v>
      </c>
      <c r="B123" s="16" t="s">
        <v>466</v>
      </c>
      <c r="C123" s="16" t="s">
        <v>584</v>
      </c>
      <c r="D123" s="16" t="s">
        <v>437</v>
      </c>
      <c r="E123" s="16" t="s">
        <v>17</v>
      </c>
      <c r="F123" s="16" t="s">
        <v>19</v>
      </c>
      <c r="G123" s="7" t="n">
        <v>100</v>
      </c>
      <c r="H123" s="6" t="n">
        <v>9.56</v>
      </c>
      <c r="I123" s="6" t="n">
        <v>-956</v>
      </c>
      <c r="J123" s="6" t="n">
        <v>0</v>
      </c>
      <c r="K123" s="6" t="n">
        <v>-0.57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5" t="n">
        <v>43853.424884259</v>
      </c>
      <c r="B124" s="26" t="s">
        <v>97</v>
      </c>
      <c r="C124" s="26" t="s">
        <v>580</v>
      </c>
      <c r="D124" s="26" t="s">
        <v>444</v>
      </c>
      <c r="E124" s="26" t="s">
        <v>17</v>
      </c>
      <c r="F124" s="26" t="s">
        <v>19</v>
      </c>
      <c r="G124" s="27" t="n">
        <v>-20</v>
      </c>
      <c r="H124" s="28" t="n">
        <v>34.84</v>
      </c>
      <c r="I124" s="28" t="n">
        <v>696.8</v>
      </c>
      <c r="J124" s="28" t="n">
        <v>0</v>
      </c>
      <c r="K124" s="28" t="n">
        <v>-0.42</v>
      </c>
      <c r="L124" s="28" t="n">
        <v>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5" t="n">
        <v>43853.424895833</v>
      </c>
      <c r="B125" s="26" t="s">
        <v>97</v>
      </c>
      <c r="C125" s="26" t="s">
        <v>580</v>
      </c>
      <c r="D125" s="26" t="s">
        <v>444</v>
      </c>
      <c r="E125" s="26" t="s">
        <v>17</v>
      </c>
      <c r="F125" s="26" t="s">
        <v>19</v>
      </c>
      <c r="G125" s="27" t="n">
        <v>-20</v>
      </c>
      <c r="H125" s="28" t="n">
        <v>34.84</v>
      </c>
      <c r="I125" s="28" t="n">
        <v>696.8</v>
      </c>
      <c r="J125" s="28" t="n">
        <v>0</v>
      </c>
      <c r="K125" s="28" t="n">
        <v>-0.42</v>
      </c>
      <c r="L125" s="28" t="n">
        <v>0</v>
      </c>
      <c r="M125" s="28"/>
      <c r="N125" s="6" t="s">
        <f>=I125+J125+K125+L125</f>
      </c>
      <c r="O125" s="26"/>
    </row>
    <row collapsed="false" customFormat="false" customHeight="false" hidden="false" ht="12.1" outlineLevel="0" r="126">
      <c r="A126" s="25" t="n">
        <v>43853.424930556</v>
      </c>
      <c r="B126" s="26" t="s">
        <v>97</v>
      </c>
      <c r="C126" s="26" t="s">
        <v>580</v>
      </c>
      <c r="D126" s="26" t="s">
        <v>444</v>
      </c>
      <c r="E126" s="26" t="s">
        <v>17</v>
      </c>
      <c r="F126" s="26" t="s">
        <v>19</v>
      </c>
      <c r="G126" s="27" t="n">
        <v>-50</v>
      </c>
      <c r="H126" s="28" t="n">
        <v>34.84</v>
      </c>
      <c r="I126" s="28" t="n">
        <v>1742</v>
      </c>
      <c r="J126" s="28" t="n">
        <v>0</v>
      </c>
      <c r="K126" s="28" t="n">
        <v>-1.04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0" t="n">
        <v>43853.426157407</v>
      </c>
      <c r="B127" s="16" t="s">
        <v>470</v>
      </c>
      <c r="C127" s="16" t="s">
        <v>588</v>
      </c>
      <c r="D127" s="16" t="s">
        <v>437</v>
      </c>
      <c r="E127" s="16" t="s">
        <v>17</v>
      </c>
      <c r="F127" s="16" t="s">
        <v>19</v>
      </c>
      <c r="G127" s="7" t="n">
        <v>1000</v>
      </c>
      <c r="H127" s="6" t="n">
        <v>5.817</v>
      </c>
      <c r="I127" s="6" t="n">
        <v>-5817</v>
      </c>
      <c r="J127" s="6" t="n">
        <v>0</v>
      </c>
      <c r="K127" s="6" t="n">
        <v>-3.49</v>
      </c>
      <c r="L127" s="6" t="n">
        <v>0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43853.46630787</v>
      </c>
      <c r="B128" s="16" t="s">
        <v>458</v>
      </c>
      <c r="C128" s="16" t="s">
        <v>567</v>
      </c>
      <c r="D128" s="16" t="s">
        <v>437</v>
      </c>
      <c r="E128" s="16" t="s">
        <v>17</v>
      </c>
      <c r="F128" s="16" t="s">
        <v>19</v>
      </c>
      <c r="G128" s="7" t="n">
        <v>2</v>
      </c>
      <c r="H128" s="6" t="n">
        <v>1214</v>
      </c>
      <c r="I128" s="6" t="n">
        <v>-2428</v>
      </c>
      <c r="J128" s="6" t="n">
        <v>0</v>
      </c>
      <c r="K128" s="6" t="n">
        <v>-1.45</v>
      </c>
      <c r="L128" s="6" t="n">
        <v>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1" t="n">
        <v>43858</v>
      </c>
      <c r="B129" s="22" t="s">
        <v>547</v>
      </c>
      <c r="C129" s="22" t="s">
        <v>139</v>
      </c>
      <c r="D129" s="22" t="s">
        <v>547</v>
      </c>
      <c r="E129" s="22" t="s">
        <v>547</v>
      </c>
      <c r="F129" s="22" t="s">
        <v>19</v>
      </c>
      <c r="G129" s="23" t="n">
        <v>1</v>
      </c>
      <c r="H129" s="24" t="n">
        <v>4600</v>
      </c>
      <c r="I129" s="24" t="n">
        <v>4600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1" t="n">
        <v>43858</v>
      </c>
      <c r="B130" s="22" t="s">
        <v>547</v>
      </c>
      <c r="C130" s="22" t="s">
        <v>139</v>
      </c>
      <c r="D130" s="22" t="s">
        <v>547</v>
      </c>
      <c r="E130" s="22" t="s">
        <v>547</v>
      </c>
      <c r="F130" s="22" t="s">
        <v>19</v>
      </c>
      <c r="G130" s="23" t="n">
        <v>1</v>
      </c>
      <c r="H130" s="24" t="n">
        <v>1000</v>
      </c>
      <c r="I130" s="24" t="n">
        <v>1000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1" t="n">
        <v>43858</v>
      </c>
      <c r="B131" s="22" t="s">
        <v>547</v>
      </c>
      <c r="C131" s="22" t="s">
        <v>139</v>
      </c>
      <c r="D131" s="22" t="s">
        <v>547</v>
      </c>
      <c r="E131" s="22" t="s">
        <v>547</v>
      </c>
      <c r="F131" s="22" t="s">
        <v>19</v>
      </c>
      <c r="G131" s="23" t="n">
        <v>1</v>
      </c>
      <c r="H131" s="24" t="n">
        <v>2500</v>
      </c>
      <c r="I131" s="24" t="n">
        <v>2500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0" t="n">
        <v>43858.534583333</v>
      </c>
      <c r="B132" s="16" t="s">
        <v>46</v>
      </c>
      <c r="C132" s="16" t="s">
        <v>589</v>
      </c>
      <c r="D132" s="16" t="s">
        <v>437</v>
      </c>
      <c r="E132" s="16" t="s">
        <v>17</v>
      </c>
      <c r="F132" s="16" t="s">
        <v>19</v>
      </c>
      <c r="G132" s="7" t="n">
        <v>1</v>
      </c>
      <c r="H132" s="6" t="n">
        <v>6522.5</v>
      </c>
      <c r="I132" s="6" t="n">
        <v>-6522.5</v>
      </c>
      <c r="J132" s="6" t="n">
        <v>0</v>
      </c>
      <c r="K132" s="6" t="n">
        <v>-3.92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43858.575625</v>
      </c>
      <c r="B133" s="16" t="s">
        <v>464</v>
      </c>
      <c r="C133" s="16" t="s">
        <v>578</v>
      </c>
      <c r="D133" s="16" t="s">
        <v>437</v>
      </c>
      <c r="E133" s="16" t="s">
        <v>17</v>
      </c>
      <c r="F133" s="16" t="s">
        <v>19</v>
      </c>
      <c r="G133" s="7" t="n">
        <v>10</v>
      </c>
      <c r="H133" s="6" t="n">
        <v>234.52</v>
      </c>
      <c r="I133" s="6" t="n">
        <v>-2345.2</v>
      </c>
      <c r="J133" s="6" t="n">
        <v>0</v>
      </c>
      <c r="K133" s="6" t="n">
        <v>-1.4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1" t="n">
        <v>43868</v>
      </c>
      <c r="B134" s="22" t="s">
        <v>547</v>
      </c>
      <c r="C134" s="22" t="s">
        <v>139</v>
      </c>
      <c r="D134" s="22" t="s">
        <v>547</v>
      </c>
      <c r="E134" s="22" t="s">
        <v>547</v>
      </c>
      <c r="F134" s="22" t="s">
        <v>19</v>
      </c>
      <c r="G134" s="23" t="n">
        <v>1</v>
      </c>
      <c r="H134" s="24" t="n">
        <v>10000</v>
      </c>
      <c r="I134" s="24" t="n">
        <v>10000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1" t="n">
        <v>43872</v>
      </c>
      <c r="B135" s="22" t="s">
        <v>547</v>
      </c>
      <c r="C135" s="22" t="s">
        <v>139</v>
      </c>
      <c r="D135" s="22" t="s">
        <v>547</v>
      </c>
      <c r="E135" s="22" t="s">
        <v>547</v>
      </c>
      <c r="F135" s="22" t="s">
        <v>19</v>
      </c>
      <c r="G135" s="23" t="n">
        <v>1</v>
      </c>
      <c r="H135" s="24" t="n">
        <v>7200</v>
      </c>
      <c r="I135" s="24" t="n">
        <v>7200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43872.729675926</v>
      </c>
      <c r="B136" s="16" t="s">
        <v>464</v>
      </c>
      <c r="C136" s="16" t="s">
        <v>578</v>
      </c>
      <c r="D136" s="16" t="s">
        <v>437</v>
      </c>
      <c r="E136" s="16" t="s">
        <v>17</v>
      </c>
      <c r="F136" s="16" t="s">
        <v>19</v>
      </c>
      <c r="G136" s="7" t="n">
        <v>20</v>
      </c>
      <c r="H136" s="6" t="n">
        <v>235.44</v>
      </c>
      <c r="I136" s="6" t="n">
        <v>-4708.8</v>
      </c>
      <c r="J136" s="6" t="n">
        <v>0</v>
      </c>
      <c r="K136" s="6" t="n">
        <v>-2.82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0" t="n">
        <v>43872.729675926</v>
      </c>
      <c r="B137" s="16" t="s">
        <v>464</v>
      </c>
      <c r="C137" s="16" t="s">
        <v>578</v>
      </c>
      <c r="D137" s="16" t="s">
        <v>437</v>
      </c>
      <c r="E137" s="16" t="s">
        <v>17</v>
      </c>
      <c r="F137" s="16" t="s">
        <v>19</v>
      </c>
      <c r="G137" s="7" t="n">
        <v>20</v>
      </c>
      <c r="H137" s="6" t="n">
        <v>235.44</v>
      </c>
      <c r="I137" s="6" t="n">
        <v>-4708.8</v>
      </c>
      <c r="J137" s="6" t="n">
        <v>0</v>
      </c>
      <c r="K137" s="6" t="n">
        <v>-2.82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1" t="n">
        <v>43873</v>
      </c>
      <c r="B138" s="22" t="s">
        <v>547</v>
      </c>
      <c r="C138" s="22" t="s">
        <v>139</v>
      </c>
      <c r="D138" s="22" t="s">
        <v>547</v>
      </c>
      <c r="E138" s="22" t="s">
        <v>547</v>
      </c>
      <c r="F138" s="22" t="s">
        <v>19</v>
      </c>
      <c r="G138" s="23" t="n">
        <v>1</v>
      </c>
      <c r="H138" s="24" t="n">
        <v>7000</v>
      </c>
      <c r="I138" s="24" t="n">
        <v>7000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20" t="n">
        <v>43873.424189815</v>
      </c>
      <c r="B139" s="16" t="s">
        <v>93</v>
      </c>
      <c r="C139" s="16" t="s">
        <v>590</v>
      </c>
      <c r="D139" s="16" t="s">
        <v>437</v>
      </c>
      <c r="E139" s="16" t="s">
        <v>17</v>
      </c>
      <c r="F139" s="16" t="s">
        <v>19</v>
      </c>
      <c r="G139" s="7" t="n">
        <v>12000</v>
      </c>
      <c r="H139" s="6" t="n">
        <v>0.6403</v>
      </c>
      <c r="I139" s="6" t="n">
        <v>-7683.6</v>
      </c>
      <c r="J139" s="6" t="n">
        <v>0</v>
      </c>
      <c r="K139" s="6" t="n">
        <v>-4.61</v>
      </c>
      <c r="L139" s="6" t="n">
        <v>0</v>
      </c>
      <c r="M139" s="6"/>
      <c r="N139" s="6" t="s">
        <f>=I139+J139+K139+L139</f>
      </c>
      <c r="O139" s="16"/>
    </row>
    <row collapsed="false" customFormat="false" customHeight="false" hidden="false" ht="12.1" outlineLevel="0" r="140">
      <c r="A140" s="20" t="n">
        <v>43873.433958333</v>
      </c>
      <c r="B140" s="16" t="s">
        <v>471</v>
      </c>
      <c r="C140" s="16" t="s">
        <v>591</v>
      </c>
      <c r="D140" s="16" t="s">
        <v>437</v>
      </c>
      <c r="E140" s="16" t="s">
        <v>17</v>
      </c>
      <c r="F140" s="16" t="s">
        <v>19</v>
      </c>
      <c r="G140" s="7" t="n">
        <v>500000</v>
      </c>
      <c r="H140" s="6" t="n">
        <v>0.014556</v>
      </c>
      <c r="I140" s="6" t="n">
        <v>-7278</v>
      </c>
      <c r="J140" s="6" t="n">
        <v>0</v>
      </c>
      <c r="K140" s="6" t="n">
        <v>-4.37</v>
      </c>
      <c r="L140" s="6" t="n">
        <v>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1" t="n">
        <v>43887</v>
      </c>
      <c r="B141" s="22" t="s">
        <v>547</v>
      </c>
      <c r="C141" s="22" t="s">
        <v>139</v>
      </c>
      <c r="D141" s="22" t="s">
        <v>547</v>
      </c>
      <c r="E141" s="22" t="s">
        <v>547</v>
      </c>
      <c r="F141" s="22" t="s">
        <v>19</v>
      </c>
      <c r="G141" s="23" t="n">
        <v>1</v>
      </c>
      <c r="H141" s="24" t="n">
        <v>10000</v>
      </c>
      <c r="I141" s="24" t="n">
        <v>10000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2"/>
    </row>
    <row collapsed="false" customFormat="false" customHeight="false" hidden="false" ht="12.1" outlineLevel="0" r="142">
      <c r="A142" s="21" t="n">
        <v>43889</v>
      </c>
      <c r="B142" s="22" t="s">
        <v>547</v>
      </c>
      <c r="C142" s="22" t="s">
        <v>139</v>
      </c>
      <c r="D142" s="22" t="s">
        <v>547</v>
      </c>
      <c r="E142" s="22" t="s">
        <v>547</v>
      </c>
      <c r="F142" s="22" t="s">
        <v>19</v>
      </c>
      <c r="G142" s="23" t="n">
        <v>1</v>
      </c>
      <c r="H142" s="24" t="n">
        <v>10000</v>
      </c>
      <c r="I142" s="24" t="n">
        <v>10000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0" t="n">
        <v>43889.487118056</v>
      </c>
      <c r="B143" s="16" t="s">
        <v>16</v>
      </c>
      <c r="C143" s="16" t="s">
        <v>555</v>
      </c>
      <c r="D143" s="16" t="s">
        <v>437</v>
      </c>
      <c r="E143" s="16" t="s">
        <v>17</v>
      </c>
      <c r="F143" s="16" t="s">
        <v>19</v>
      </c>
      <c r="G143" s="7" t="n">
        <v>20</v>
      </c>
      <c r="H143" s="6" t="n">
        <v>216.55</v>
      </c>
      <c r="I143" s="6" t="n">
        <v>-4331</v>
      </c>
      <c r="J143" s="6" t="n">
        <v>0</v>
      </c>
      <c r="K143" s="6" t="n">
        <v>-2.6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43889.489293981</v>
      </c>
      <c r="B144" s="16" t="s">
        <v>464</v>
      </c>
      <c r="C144" s="16" t="s">
        <v>578</v>
      </c>
      <c r="D144" s="16" t="s">
        <v>437</v>
      </c>
      <c r="E144" s="16" t="s">
        <v>17</v>
      </c>
      <c r="F144" s="16" t="s">
        <v>19</v>
      </c>
      <c r="G144" s="7" t="n">
        <v>20</v>
      </c>
      <c r="H144" s="6" t="n">
        <v>208.54</v>
      </c>
      <c r="I144" s="6" t="n">
        <v>-4170.8</v>
      </c>
      <c r="J144" s="6" t="n">
        <v>0</v>
      </c>
      <c r="K144" s="6" t="n">
        <v>-2.51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43889.489953704</v>
      </c>
      <c r="B145" s="16" t="s">
        <v>69</v>
      </c>
      <c r="C145" s="16" t="s">
        <v>552</v>
      </c>
      <c r="D145" s="16" t="s">
        <v>437</v>
      </c>
      <c r="E145" s="16" t="s">
        <v>17</v>
      </c>
      <c r="F145" s="16" t="s">
        <v>19</v>
      </c>
      <c r="G145" s="7" t="n">
        <v>100000</v>
      </c>
      <c r="H145" s="6" t="n">
        <v>0.043625</v>
      </c>
      <c r="I145" s="6" t="n">
        <v>-4362.5</v>
      </c>
      <c r="J145" s="6" t="n">
        <v>0</v>
      </c>
      <c r="K145" s="6" t="n">
        <v>-2.62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5" t="n">
        <v>43889.553414352</v>
      </c>
      <c r="B146" s="26" t="s">
        <v>457</v>
      </c>
      <c r="C146" s="26" t="s">
        <v>566</v>
      </c>
      <c r="D146" s="26" t="s">
        <v>444</v>
      </c>
      <c r="E146" s="26" t="s">
        <v>557</v>
      </c>
      <c r="F146" s="26" t="s">
        <v>19</v>
      </c>
      <c r="G146" s="27" t="n">
        <v>-6</v>
      </c>
      <c r="H146" s="28" t="n">
        <v>103.4</v>
      </c>
      <c r="I146" s="28" t="n">
        <v>6204</v>
      </c>
      <c r="J146" s="28" t="n">
        <v>117.54</v>
      </c>
      <c r="K146" s="28" t="n">
        <v>-3.72</v>
      </c>
      <c r="L146" s="28" t="n">
        <v>0</v>
      </c>
      <c r="M146" s="28"/>
      <c r="N146" s="6" t="s">
        <f>=I146+J146+K146+L146</f>
      </c>
      <c r="O146" s="26"/>
    </row>
    <row collapsed="false" customFormat="false" customHeight="false" hidden="false" ht="12.1" outlineLevel="0" r="147">
      <c r="A147" s="25" t="n">
        <v>43889.554594907</v>
      </c>
      <c r="B147" s="26" t="s">
        <v>450</v>
      </c>
      <c r="C147" s="26" t="s">
        <v>556</v>
      </c>
      <c r="D147" s="26" t="s">
        <v>444</v>
      </c>
      <c r="E147" s="26" t="s">
        <v>557</v>
      </c>
      <c r="F147" s="26" t="s">
        <v>19</v>
      </c>
      <c r="G147" s="27" t="n">
        <v>-4</v>
      </c>
      <c r="H147" s="28" t="n">
        <v>100.01</v>
      </c>
      <c r="I147" s="28" t="n">
        <v>4000.4</v>
      </c>
      <c r="J147" s="28" t="n">
        <v>91.16</v>
      </c>
      <c r="K147" s="28" t="n">
        <v>-2.4</v>
      </c>
      <c r="L147" s="28" t="n">
        <v>0</v>
      </c>
      <c r="M147" s="28"/>
      <c r="N147" s="6" t="s">
        <f>=I147+J147+K147+L147</f>
      </c>
      <c r="O147" s="26"/>
    </row>
    <row collapsed="false" customFormat="false" customHeight="false" hidden="false" ht="12.1" outlineLevel="0" r="148">
      <c r="A148" s="25" t="n">
        <v>43889.554722222</v>
      </c>
      <c r="B148" s="26" t="s">
        <v>450</v>
      </c>
      <c r="C148" s="26" t="s">
        <v>556</v>
      </c>
      <c r="D148" s="26" t="s">
        <v>444</v>
      </c>
      <c r="E148" s="26" t="s">
        <v>557</v>
      </c>
      <c r="F148" s="26" t="s">
        <v>19</v>
      </c>
      <c r="G148" s="27" t="n">
        <v>-1</v>
      </c>
      <c r="H148" s="28" t="n">
        <v>100.01</v>
      </c>
      <c r="I148" s="28" t="n">
        <v>1000.1</v>
      </c>
      <c r="J148" s="28" t="n">
        <v>22.79</v>
      </c>
      <c r="K148" s="28" t="n">
        <v>-0.6</v>
      </c>
      <c r="L148" s="28" t="n">
        <v>0</v>
      </c>
      <c r="M148" s="28"/>
      <c r="N148" s="6" t="s">
        <f>=I148+J148+K148+L148</f>
      </c>
      <c r="O148" s="26"/>
    </row>
    <row collapsed="false" customFormat="false" customHeight="false" hidden="false" ht="12.1" outlineLevel="0" r="149">
      <c r="A149" s="25" t="n">
        <v>43889.554849537</v>
      </c>
      <c r="B149" s="26" t="s">
        <v>450</v>
      </c>
      <c r="C149" s="26" t="s">
        <v>556</v>
      </c>
      <c r="D149" s="26" t="s">
        <v>444</v>
      </c>
      <c r="E149" s="26" t="s">
        <v>557</v>
      </c>
      <c r="F149" s="26" t="s">
        <v>19</v>
      </c>
      <c r="G149" s="27" t="n">
        <v>-1</v>
      </c>
      <c r="H149" s="28" t="n">
        <v>100.01</v>
      </c>
      <c r="I149" s="28" t="n">
        <v>1000.1</v>
      </c>
      <c r="J149" s="28" t="n">
        <v>22.79</v>
      </c>
      <c r="K149" s="28" t="n">
        <v>-0.6</v>
      </c>
      <c r="L149" s="28" t="n">
        <v>0</v>
      </c>
      <c r="M149" s="28"/>
      <c r="N149" s="6" t="s">
        <f>=I149+J149+K149+L149</f>
      </c>
      <c r="O149" s="26"/>
    </row>
    <row collapsed="false" customFormat="false" customHeight="false" hidden="false" ht="12.1" outlineLevel="0" r="150">
      <c r="A150" s="25" t="n">
        <v>43889.558645833</v>
      </c>
      <c r="B150" s="26" t="s">
        <v>450</v>
      </c>
      <c r="C150" s="26" t="s">
        <v>556</v>
      </c>
      <c r="D150" s="26" t="s">
        <v>444</v>
      </c>
      <c r="E150" s="26" t="s">
        <v>557</v>
      </c>
      <c r="F150" s="26" t="s">
        <v>19</v>
      </c>
      <c r="G150" s="27" t="n">
        <v>-1</v>
      </c>
      <c r="H150" s="28" t="n">
        <v>100.01</v>
      </c>
      <c r="I150" s="28" t="n">
        <v>1000.1</v>
      </c>
      <c r="J150" s="28" t="n">
        <v>22.79</v>
      </c>
      <c r="K150" s="28" t="n">
        <v>-0.6</v>
      </c>
      <c r="L150" s="28" t="n">
        <v>0</v>
      </c>
      <c r="M150" s="28"/>
      <c r="N150" s="6" t="s">
        <f>=I150+J150+K150+L150</f>
      </c>
      <c r="O150" s="26"/>
    </row>
    <row collapsed="false" customFormat="false" customHeight="false" hidden="false" ht="12.1" outlineLevel="0" r="151">
      <c r="A151" s="20" t="n">
        <v>43889.769930556</v>
      </c>
      <c r="B151" s="16" t="s">
        <v>25</v>
      </c>
      <c r="C151" s="16" t="s">
        <v>592</v>
      </c>
      <c r="D151" s="16" t="s">
        <v>437</v>
      </c>
      <c r="E151" s="16" t="s">
        <v>17</v>
      </c>
      <c r="F151" s="16" t="s">
        <v>19</v>
      </c>
      <c r="G151" s="7" t="n">
        <v>10</v>
      </c>
      <c r="H151" s="6" t="n">
        <v>98.97</v>
      </c>
      <c r="I151" s="6" t="n">
        <v>-989.7</v>
      </c>
      <c r="J151" s="6" t="n">
        <v>0</v>
      </c>
      <c r="K151" s="6" t="n">
        <v>-0.59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43889.77</v>
      </c>
      <c r="B152" s="16" t="s">
        <v>25</v>
      </c>
      <c r="C152" s="16" t="s">
        <v>592</v>
      </c>
      <c r="D152" s="16" t="s">
        <v>437</v>
      </c>
      <c r="E152" s="16" t="s">
        <v>17</v>
      </c>
      <c r="F152" s="16" t="s">
        <v>19</v>
      </c>
      <c r="G152" s="7" t="n">
        <v>20</v>
      </c>
      <c r="H152" s="6" t="n">
        <v>98.97</v>
      </c>
      <c r="I152" s="6" t="n">
        <v>-1979.4</v>
      </c>
      <c r="J152" s="6" t="n">
        <v>0</v>
      </c>
      <c r="K152" s="6" t="n">
        <v>-1.18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43892.428854167</v>
      </c>
      <c r="B153" s="16" t="s">
        <v>69</v>
      </c>
      <c r="C153" s="16" t="s">
        <v>552</v>
      </c>
      <c r="D153" s="16" t="s">
        <v>437</v>
      </c>
      <c r="E153" s="16" t="s">
        <v>17</v>
      </c>
      <c r="F153" s="16" t="s">
        <v>19</v>
      </c>
      <c r="G153" s="7" t="n">
        <v>40000</v>
      </c>
      <c r="H153" s="6" t="n">
        <v>0.044145</v>
      </c>
      <c r="I153" s="6" t="n">
        <v>-1765.8</v>
      </c>
      <c r="J153" s="6" t="n">
        <v>0</v>
      </c>
      <c r="K153" s="6" t="n">
        <v>-1.06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0" t="n">
        <v>43892.428854167</v>
      </c>
      <c r="B154" s="16" t="s">
        <v>69</v>
      </c>
      <c r="C154" s="16" t="s">
        <v>552</v>
      </c>
      <c r="D154" s="16" t="s">
        <v>437</v>
      </c>
      <c r="E154" s="16" t="s">
        <v>17</v>
      </c>
      <c r="F154" s="16" t="s">
        <v>19</v>
      </c>
      <c r="G154" s="7" t="n">
        <v>60000</v>
      </c>
      <c r="H154" s="6" t="n">
        <v>0.044145</v>
      </c>
      <c r="I154" s="6" t="n">
        <v>-2648.7</v>
      </c>
      <c r="J154" s="6" t="n">
        <v>0</v>
      </c>
      <c r="K154" s="6" t="n">
        <v>-1.58</v>
      </c>
      <c r="L154" s="6" t="n">
        <v>0</v>
      </c>
      <c r="M154" s="6"/>
      <c r="N154" s="6" t="s">
        <f>=I154+J154+K154+L154</f>
      </c>
      <c r="O154" s="16"/>
    </row>
    <row collapsed="false" customFormat="false" customHeight="false" hidden="false" ht="12.1" outlineLevel="0" r="155">
      <c r="A155" s="20" t="n">
        <v>43892.429872685</v>
      </c>
      <c r="B155" s="16" t="s">
        <v>466</v>
      </c>
      <c r="C155" s="16" t="s">
        <v>584</v>
      </c>
      <c r="D155" s="16" t="s">
        <v>437</v>
      </c>
      <c r="E155" s="16" t="s">
        <v>17</v>
      </c>
      <c r="F155" s="16" t="s">
        <v>19</v>
      </c>
      <c r="G155" s="7" t="n">
        <v>100</v>
      </c>
      <c r="H155" s="6" t="n">
        <v>9.365</v>
      </c>
      <c r="I155" s="6" t="n">
        <v>-936.5</v>
      </c>
      <c r="J155" s="6" t="n">
        <v>0</v>
      </c>
      <c r="K155" s="6" t="n">
        <v>-0.56</v>
      </c>
      <c r="L155" s="6" t="n">
        <v>0</v>
      </c>
      <c r="M155" s="6"/>
      <c r="N155" s="6" t="s">
        <f>=I155+J155+K155+L155</f>
      </c>
      <c r="O155" s="16"/>
    </row>
    <row collapsed="false" customFormat="false" customHeight="false" hidden="false" ht="12.1" outlineLevel="0" r="156">
      <c r="A156" s="20" t="n">
        <v>43892.429872685</v>
      </c>
      <c r="B156" s="16" t="s">
        <v>466</v>
      </c>
      <c r="C156" s="16" t="s">
        <v>584</v>
      </c>
      <c r="D156" s="16" t="s">
        <v>437</v>
      </c>
      <c r="E156" s="16" t="s">
        <v>17</v>
      </c>
      <c r="F156" s="16" t="s">
        <v>19</v>
      </c>
      <c r="G156" s="7" t="n">
        <v>900</v>
      </c>
      <c r="H156" s="6" t="n">
        <v>9.365</v>
      </c>
      <c r="I156" s="6" t="n">
        <v>-8428.5</v>
      </c>
      <c r="J156" s="6" t="n">
        <v>0</v>
      </c>
      <c r="K156" s="6" t="n">
        <v>-5.05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43892.4321875</v>
      </c>
      <c r="B157" s="16" t="s">
        <v>25</v>
      </c>
      <c r="C157" s="16" t="s">
        <v>592</v>
      </c>
      <c r="D157" s="16" t="s">
        <v>437</v>
      </c>
      <c r="E157" s="16" t="s">
        <v>17</v>
      </c>
      <c r="F157" s="16" t="s">
        <v>19</v>
      </c>
      <c r="G157" s="7" t="n">
        <v>30</v>
      </c>
      <c r="H157" s="6" t="n">
        <v>101.8</v>
      </c>
      <c r="I157" s="6" t="n">
        <v>-3054</v>
      </c>
      <c r="J157" s="6" t="n">
        <v>0</v>
      </c>
      <c r="K157" s="6" t="n">
        <v>-1.84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0" t="n">
        <v>43892.435219907</v>
      </c>
      <c r="B158" s="16" t="s">
        <v>54</v>
      </c>
      <c r="C158" s="16" t="s">
        <v>579</v>
      </c>
      <c r="D158" s="16" t="s">
        <v>437</v>
      </c>
      <c r="E158" s="16" t="s">
        <v>17</v>
      </c>
      <c r="F158" s="16" t="s">
        <v>19</v>
      </c>
      <c r="G158" s="7" t="n">
        <v>1</v>
      </c>
      <c r="H158" s="6" t="n">
        <v>849.4</v>
      </c>
      <c r="I158" s="6" t="n">
        <v>-849.4</v>
      </c>
      <c r="J158" s="6" t="n">
        <v>0</v>
      </c>
      <c r="K158" s="6" t="n">
        <v>-0.51</v>
      </c>
      <c r="L158" s="6" t="n">
        <v>0</v>
      </c>
      <c r="M158" s="6"/>
      <c r="N158" s="6" t="s">
        <f>=I158+J158+K158+L158</f>
      </c>
      <c r="O158" s="16"/>
    </row>
    <row collapsed="false" customFormat="false" customHeight="false" hidden="false" ht="12.1" outlineLevel="0" r="159">
      <c r="A159" s="25" t="n">
        <v>43892.518310185</v>
      </c>
      <c r="B159" s="26" t="s">
        <v>452</v>
      </c>
      <c r="C159" s="26" t="s">
        <v>559</v>
      </c>
      <c r="D159" s="26" t="s">
        <v>444</v>
      </c>
      <c r="E159" s="26" t="s">
        <v>557</v>
      </c>
      <c r="F159" s="26" t="s">
        <v>19</v>
      </c>
      <c r="G159" s="27" t="n">
        <v>-3</v>
      </c>
      <c r="H159" s="28" t="n">
        <v>100.54</v>
      </c>
      <c r="I159" s="28" t="n">
        <v>3016.2</v>
      </c>
      <c r="J159" s="28" t="n">
        <v>52.89</v>
      </c>
      <c r="K159" s="28" t="n">
        <v>-1.67</v>
      </c>
      <c r="L159" s="28" t="n">
        <v>0</v>
      </c>
      <c r="M159" s="28"/>
      <c r="N159" s="6" t="s">
        <f>=I159+J159+K159+L159</f>
      </c>
      <c r="O159" s="26"/>
    </row>
    <row collapsed="false" customFormat="false" customHeight="false" hidden="false" ht="12.1" outlineLevel="0" r="160">
      <c r="A160" s="25" t="n">
        <v>43892.518321759</v>
      </c>
      <c r="B160" s="26" t="s">
        <v>452</v>
      </c>
      <c r="C160" s="26" t="s">
        <v>559</v>
      </c>
      <c r="D160" s="26" t="s">
        <v>444</v>
      </c>
      <c r="E160" s="26" t="s">
        <v>557</v>
      </c>
      <c r="F160" s="26" t="s">
        <v>19</v>
      </c>
      <c r="G160" s="27" t="n">
        <v>-3</v>
      </c>
      <c r="H160" s="28" t="n">
        <v>100.54</v>
      </c>
      <c r="I160" s="28" t="n">
        <v>3016.2</v>
      </c>
      <c r="J160" s="28" t="n">
        <v>52.89</v>
      </c>
      <c r="K160" s="28" t="n">
        <v>-1.67</v>
      </c>
      <c r="L160" s="28" t="n">
        <v>0</v>
      </c>
      <c r="M160" s="28"/>
      <c r="N160" s="6" t="s">
        <f>=I160+J160+K160+L160</f>
      </c>
      <c r="O160" s="26"/>
    </row>
    <row collapsed="false" customFormat="false" customHeight="false" hidden="false" ht="12.1" outlineLevel="0" r="161">
      <c r="A161" s="20" t="n">
        <v>43892.518784722</v>
      </c>
      <c r="B161" s="16" t="s">
        <v>470</v>
      </c>
      <c r="C161" s="16" t="s">
        <v>588</v>
      </c>
      <c r="D161" s="16" t="s">
        <v>437</v>
      </c>
      <c r="E161" s="16" t="s">
        <v>17</v>
      </c>
      <c r="F161" s="16" t="s">
        <v>19</v>
      </c>
      <c r="G161" s="7" t="n">
        <v>1000</v>
      </c>
      <c r="H161" s="6" t="n">
        <v>5.542</v>
      </c>
      <c r="I161" s="6" t="n">
        <v>-5542</v>
      </c>
      <c r="J161" s="6" t="n">
        <v>0</v>
      </c>
      <c r="K161" s="6" t="n">
        <v>-3.33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43896</v>
      </c>
      <c r="B162" s="22" t="s">
        <v>547</v>
      </c>
      <c r="C162" s="22" t="s">
        <v>139</v>
      </c>
      <c r="D162" s="22" t="s">
        <v>547</v>
      </c>
      <c r="E162" s="22" t="s">
        <v>547</v>
      </c>
      <c r="F162" s="22" t="s">
        <v>19</v>
      </c>
      <c r="G162" s="23" t="n">
        <v>1</v>
      </c>
      <c r="H162" s="24" t="n">
        <v>7800</v>
      </c>
      <c r="I162" s="24" t="n">
        <v>7800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43896.697152778</v>
      </c>
      <c r="B163" s="16" t="s">
        <v>472</v>
      </c>
      <c r="C163" s="16" t="s">
        <v>593</v>
      </c>
      <c r="D163" s="16" t="s">
        <v>437</v>
      </c>
      <c r="E163" s="16" t="s">
        <v>17</v>
      </c>
      <c r="F163" s="16" t="s">
        <v>19</v>
      </c>
      <c r="G163" s="7" t="n">
        <v>10</v>
      </c>
      <c r="H163" s="6" t="n">
        <v>119.54</v>
      </c>
      <c r="I163" s="6" t="n">
        <v>-1195.4</v>
      </c>
      <c r="J163" s="6" t="n">
        <v>0</v>
      </c>
      <c r="K163" s="6" t="n">
        <v>-0.72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0" t="n">
        <v>43896.730150463</v>
      </c>
      <c r="B164" s="16" t="s">
        <v>464</v>
      </c>
      <c r="C164" s="16" t="s">
        <v>578</v>
      </c>
      <c r="D164" s="16" t="s">
        <v>437</v>
      </c>
      <c r="E164" s="16" t="s">
        <v>17</v>
      </c>
      <c r="F164" s="16" t="s">
        <v>19</v>
      </c>
      <c r="G164" s="7" t="n">
        <v>10</v>
      </c>
      <c r="H164" s="6" t="n">
        <v>189.48</v>
      </c>
      <c r="I164" s="6" t="n">
        <v>-1894.8</v>
      </c>
      <c r="J164" s="6" t="n">
        <v>0</v>
      </c>
      <c r="K164" s="6" t="n">
        <v>-1.14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43900</v>
      </c>
      <c r="B165" s="22" t="s">
        <v>547</v>
      </c>
      <c r="C165" s="22" t="s">
        <v>139</v>
      </c>
      <c r="D165" s="22" t="s">
        <v>547</v>
      </c>
      <c r="E165" s="22" t="s">
        <v>547</v>
      </c>
      <c r="F165" s="22" t="s">
        <v>19</v>
      </c>
      <c r="G165" s="23" t="n">
        <v>1</v>
      </c>
      <c r="H165" s="24" t="n">
        <v>7000</v>
      </c>
      <c r="I165" s="24" t="n">
        <v>7000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0" t="n">
        <v>43900.571516204</v>
      </c>
      <c r="B166" s="16" t="s">
        <v>16</v>
      </c>
      <c r="C166" s="16" t="s">
        <v>555</v>
      </c>
      <c r="D166" s="16" t="s">
        <v>437</v>
      </c>
      <c r="E166" s="16" t="s">
        <v>17</v>
      </c>
      <c r="F166" s="16" t="s">
        <v>19</v>
      </c>
      <c r="G166" s="7" t="n">
        <v>10</v>
      </c>
      <c r="H166" s="6" t="n">
        <v>198.82</v>
      </c>
      <c r="I166" s="6" t="n">
        <v>-1988.2</v>
      </c>
      <c r="J166" s="6" t="n">
        <v>0</v>
      </c>
      <c r="K166" s="6" t="n">
        <v>-1.18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43900.571516204</v>
      </c>
      <c r="B167" s="16" t="s">
        <v>16</v>
      </c>
      <c r="C167" s="16" t="s">
        <v>555</v>
      </c>
      <c r="D167" s="16" t="s">
        <v>437</v>
      </c>
      <c r="E167" s="16" t="s">
        <v>17</v>
      </c>
      <c r="F167" s="16" t="s">
        <v>19</v>
      </c>
      <c r="G167" s="7" t="n">
        <v>10</v>
      </c>
      <c r="H167" s="6" t="n">
        <v>198.83</v>
      </c>
      <c r="I167" s="6" t="n">
        <v>-1988.3</v>
      </c>
      <c r="J167" s="6" t="n">
        <v>0</v>
      </c>
      <c r="K167" s="6" t="n">
        <v>-1.18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43900.593148148</v>
      </c>
      <c r="B168" s="16" t="s">
        <v>69</v>
      </c>
      <c r="C168" s="16" t="s">
        <v>552</v>
      </c>
      <c r="D168" s="16" t="s">
        <v>437</v>
      </c>
      <c r="E168" s="16" t="s">
        <v>17</v>
      </c>
      <c r="F168" s="16" t="s">
        <v>19</v>
      </c>
      <c r="G168" s="7" t="n">
        <v>20000</v>
      </c>
      <c r="H168" s="6" t="n">
        <v>0.039115</v>
      </c>
      <c r="I168" s="6" t="n">
        <v>-782.3</v>
      </c>
      <c r="J168" s="6" t="n">
        <v>0</v>
      </c>
      <c r="K168" s="6" t="n">
        <v>-0.46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0" t="n">
        <v>43900.613101852</v>
      </c>
      <c r="B169" s="16" t="s">
        <v>46</v>
      </c>
      <c r="C169" s="16" t="s">
        <v>589</v>
      </c>
      <c r="D169" s="16" t="s">
        <v>437</v>
      </c>
      <c r="E169" s="16" t="s">
        <v>17</v>
      </c>
      <c r="F169" s="16" t="s">
        <v>19</v>
      </c>
      <c r="G169" s="7" t="n">
        <v>1</v>
      </c>
      <c r="H169" s="6" t="n">
        <v>4934.5</v>
      </c>
      <c r="I169" s="6" t="n">
        <v>-4934.5</v>
      </c>
      <c r="J169" s="6" t="n">
        <v>0</v>
      </c>
      <c r="K169" s="6" t="n">
        <v>-2.96</v>
      </c>
      <c r="L169" s="6" t="n">
        <v>0</v>
      </c>
      <c r="M169" s="6"/>
      <c r="N169" s="6" t="s">
        <f>=I169+J169+K169+L169</f>
      </c>
      <c r="O169" s="16"/>
    </row>
    <row collapsed="false" customFormat="false" customHeight="false" hidden="false" ht="12.1" outlineLevel="0" r="170">
      <c r="A170" s="20" t="n">
        <v>43901.76755787</v>
      </c>
      <c r="B170" s="16" t="s">
        <v>54</v>
      </c>
      <c r="C170" s="16" t="s">
        <v>579</v>
      </c>
      <c r="D170" s="16" t="s">
        <v>437</v>
      </c>
      <c r="E170" s="16" t="s">
        <v>17</v>
      </c>
      <c r="F170" s="16" t="s">
        <v>19</v>
      </c>
      <c r="G170" s="7" t="n">
        <v>3</v>
      </c>
      <c r="H170" s="6" t="n">
        <v>743</v>
      </c>
      <c r="I170" s="6" t="n">
        <v>-2229</v>
      </c>
      <c r="J170" s="6" t="n">
        <v>0</v>
      </c>
      <c r="K170" s="6" t="n">
        <v>-1.33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0" t="n">
        <v>43902.419247685</v>
      </c>
      <c r="B171" s="16" t="s">
        <v>69</v>
      </c>
      <c r="C171" s="16" t="s">
        <v>552</v>
      </c>
      <c r="D171" s="16" t="s">
        <v>437</v>
      </c>
      <c r="E171" s="16" t="s">
        <v>17</v>
      </c>
      <c r="F171" s="16" t="s">
        <v>19</v>
      </c>
      <c r="G171" s="7" t="n">
        <v>10000</v>
      </c>
      <c r="H171" s="6" t="n">
        <v>0.03455</v>
      </c>
      <c r="I171" s="6" t="n">
        <v>-345.5</v>
      </c>
      <c r="J171" s="6" t="n">
        <v>0</v>
      </c>
      <c r="K171" s="6" t="n">
        <v>-0.2</v>
      </c>
      <c r="L171" s="6" t="n">
        <v>0</v>
      </c>
      <c r="M171" s="6"/>
      <c r="N171" s="6" t="s">
        <f>=I171+J171+K171+L171</f>
      </c>
      <c r="O171" s="16"/>
    </row>
    <row collapsed="false" customFormat="false" customHeight="false" hidden="false" ht="12.1" outlineLevel="0" r="172">
      <c r="A172" s="25" t="n">
        <v>43902.535520833</v>
      </c>
      <c r="B172" s="26" t="s">
        <v>465</v>
      </c>
      <c r="C172" s="26" t="s">
        <v>582</v>
      </c>
      <c r="D172" s="26" t="s">
        <v>444</v>
      </c>
      <c r="E172" s="26" t="s">
        <v>557</v>
      </c>
      <c r="F172" s="26" t="s">
        <v>19</v>
      </c>
      <c r="G172" s="27" t="n">
        <v>-13</v>
      </c>
      <c r="H172" s="28" t="n">
        <v>99.77</v>
      </c>
      <c r="I172" s="28" t="n">
        <v>12970.1</v>
      </c>
      <c r="J172" s="28" t="n">
        <v>0</v>
      </c>
      <c r="K172" s="28" t="n">
        <v>-7.66</v>
      </c>
      <c r="L172" s="28" t="n">
        <v>0</v>
      </c>
      <c r="M172" s="28"/>
      <c r="N172" s="6" t="s">
        <f>=I172+J172+K172+L172</f>
      </c>
      <c r="O172" s="26"/>
    </row>
    <row collapsed="false" customFormat="false" customHeight="false" hidden="false" ht="12.1" outlineLevel="0" r="173">
      <c r="A173" s="20" t="n">
        <v>43903.452314815</v>
      </c>
      <c r="B173" s="16" t="s">
        <v>16</v>
      </c>
      <c r="C173" s="16" t="s">
        <v>555</v>
      </c>
      <c r="D173" s="16" t="s">
        <v>437</v>
      </c>
      <c r="E173" s="16" t="s">
        <v>17</v>
      </c>
      <c r="F173" s="16" t="s">
        <v>19</v>
      </c>
      <c r="G173" s="7" t="n">
        <v>20</v>
      </c>
      <c r="H173" s="6" t="n">
        <v>183.36</v>
      </c>
      <c r="I173" s="6" t="n">
        <v>-3667.2</v>
      </c>
      <c r="J173" s="6" t="n">
        <v>0</v>
      </c>
      <c r="K173" s="6" t="n">
        <v>-2.2</v>
      </c>
      <c r="L173" s="6" t="n">
        <v>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0" t="n">
        <v>43903.453668981</v>
      </c>
      <c r="B174" s="16" t="s">
        <v>46</v>
      </c>
      <c r="C174" s="16" t="s">
        <v>589</v>
      </c>
      <c r="D174" s="16" t="s">
        <v>437</v>
      </c>
      <c r="E174" s="16" t="s">
        <v>17</v>
      </c>
      <c r="F174" s="16" t="s">
        <v>19</v>
      </c>
      <c r="G174" s="7" t="n">
        <v>1</v>
      </c>
      <c r="H174" s="6" t="n">
        <v>4669.5</v>
      </c>
      <c r="I174" s="6" t="n">
        <v>-4669.5</v>
      </c>
      <c r="J174" s="6" t="n">
        <v>0</v>
      </c>
      <c r="K174" s="6" t="n">
        <v>-2.8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0" t="n">
        <v>43903.454756944</v>
      </c>
      <c r="B175" s="16" t="s">
        <v>43</v>
      </c>
      <c r="C175" s="16" t="s">
        <v>551</v>
      </c>
      <c r="D175" s="16" t="s">
        <v>437</v>
      </c>
      <c r="E175" s="16" t="s">
        <v>17</v>
      </c>
      <c r="F175" s="16" t="s">
        <v>19</v>
      </c>
      <c r="G175" s="7" t="n">
        <v>10</v>
      </c>
      <c r="H175" s="6" t="n">
        <v>290.9</v>
      </c>
      <c r="I175" s="6" t="n">
        <v>-2909</v>
      </c>
      <c r="J175" s="6" t="n">
        <v>0</v>
      </c>
      <c r="K175" s="6" t="n">
        <v>-1.74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43903.465555556</v>
      </c>
      <c r="B176" s="16" t="s">
        <v>25</v>
      </c>
      <c r="C176" s="16" t="s">
        <v>592</v>
      </c>
      <c r="D176" s="16" t="s">
        <v>437</v>
      </c>
      <c r="E176" s="16" t="s">
        <v>17</v>
      </c>
      <c r="F176" s="16" t="s">
        <v>19</v>
      </c>
      <c r="G176" s="7" t="n">
        <v>10</v>
      </c>
      <c r="H176" s="6" t="n">
        <v>92.54</v>
      </c>
      <c r="I176" s="6" t="n">
        <v>-925.4</v>
      </c>
      <c r="J176" s="6" t="n">
        <v>0</v>
      </c>
      <c r="K176" s="6" t="n">
        <v>-0.55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0" t="n">
        <v>43903.468148148</v>
      </c>
      <c r="B177" s="16" t="s">
        <v>454</v>
      </c>
      <c r="C177" s="16" t="s">
        <v>563</v>
      </c>
      <c r="D177" s="16" t="s">
        <v>437</v>
      </c>
      <c r="E177" s="16" t="s">
        <v>17</v>
      </c>
      <c r="F177" s="16" t="s">
        <v>19</v>
      </c>
      <c r="G177" s="7" t="n">
        <v>1</v>
      </c>
      <c r="H177" s="6" t="n">
        <v>476.2</v>
      </c>
      <c r="I177" s="6" t="n">
        <v>-476.2</v>
      </c>
      <c r="J177" s="6" t="n">
        <v>0</v>
      </c>
      <c r="K177" s="6" t="n">
        <v>-0.29</v>
      </c>
      <c r="L177" s="6" t="n">
        <v>0</v>
      </c>
      <c r="M177" s="6"/>
      <c r="N177" s="6" t="s">
        <f>=I177+J177+K177+L177</f>
      </c>
      <c r="O177" s="16"/>
    </row>
    <row collapsed="false" customFormat="false" customHeight="false" hidden="false" ht="12.1" outlineLevel="0" r="178">
      <c r="A178" s="20" t="n">
        <v>43909.48599537</v>
      </c>
      <c r="B178" s="16" t="s">
        <v>69</v>
      </c>
      <c r="C178" s="16" t="s">
        <v>552</v>
      </c>
      <c r="D178" s="16" t="s">
        <v>437</v>
      </c>
      <c r="E178" s="16" t="s">
        <v>17</v>
      </c>
      <c r="F178" s="16" t="s">
        <v>19</v>
      </c>
      <c r="G178" s="7" t="n">
        <v>10000</v>
      </c>
      <c r="H178" s="6" t="n">
        <v>0.0294</v>
      </c>
      <c r="I178" s="6" t="n">
        <v>-294</v>
      </c>
      <c r="J178" s="6" t="n">
        <v>0</v>
      </c>
      <c r="K178" s="6" t="n">
        <v>-0.18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1" t="n">
        <v>43913</v>
      </c>
      <c r="B179" s="22" t="s">
        <v>547</v>
      </c>
      <c r="C179" s="22" t="s">
        <v>139</v>
      </c>
      <c r="D179" s="22" t="s">
        <v>547</v>
      </c>
      <c r="E179" s="22" t="s">
        <v>547</v>
      </c>
      <c r="F179" s="22" t="s">
        <v>19</v>
      </c>
      <c r="G179" s="23" t="n">
        <v>1</v>
      </c>
      <c r="H179" s="24" t="n">
        <v>5000</v>
      </c>
      <c r="I179" s="24" t="n">
        <v>5000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0" t="n">
        <v>43914.444814815</v>
      </c>
      <c r="B180" s="16" t="s">
        <v>54</v>
      </c>
      <c r="C180" s="16" t="s">
        <v>579</v>
      </c>
      <c r="D180" s="16" t="s">
        <v>437</v>
      </c>
      <c r="E180" s="16" t="s">
        <v>17</v>
      </c>
      <c r="F180" s="16" t="s">
        <v>19</v>
      </c>
      <c r="G180" s="7" t="n">
        <v>3</v>
      </c>
      <c r="H180" s="6" t="n">
        <v>538.4</v>
      </c>
      <c r="I180" s="6" t="n">
        <v>-1615.2</v>
      </c>
      <c r="J180" s="6" t="n">
        <v>0</v>
      </c>
      <c r="K180" s="6" t="n">
        <v>-0.97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0" t="n">
        <v>43914.447847222</v>
      </c>
      <c r="B181" s="16" t="s">
        <v>69</v>
      </c>
      <c r="C181" s="16" t="s">
        <v>552</v>
      </c>
      <c r="D181" s="16" t="s">
        <v>437</v>
      </c>
      <c r="E181" s="16" t="s">
        <v>17</v>
      </c>
      <c r="F181" s="16" t="s">
        <v>19</v>
      </c>
      <c r="G181" s="7" t="n">
        <v>10000</v>
      </c>
      <c r="H181" s="6" t="n">
        <v>0.032645</v>
      </c>
      <c r="I181" s="6" t="n">
        <v>-326.45</v>
      </c>
      <c r="J181" s="6" t="n">
        <v>0</v>
      </c>
      <c r="K181" s="6" t="n">
        <v>-0.19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1" t="n">
        <v>43915</v>
      </c>
      <c r="B182" s="22" t="s">
        <v>547</v>
      </c>
      <c r="C182" s="22" t="s">
        <v>139</v>
      </c>
      <c r="D182" s="22" t="s">
        <v>547</v>
      </c>
      <c r="E182" s="22" t="s">
        <v>547</v>
      </c>
      <c r="F182" s="22" t="s">
        <v>19</v>
      </c>
      <c r="G182" s="23" t="n">
        <v>1</v>
      </c>
      <c r="H182" s="24" t="n">
        <v>4200</v>
      </c>
      <c r="I182" s="24" t="n">
        <v>4200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</row>
    <row collapsed="false" customFormat="false" customHeight="false" hidden="false" ht="12.1" outlineLevel="0" r="183">
      <c r="A183" s="20" t="n">
        <v>43915.457800926</v>
      </c>
      <c r="B183" s="16" t="s">
        <v>54</v>
      </c>
      <c r="C183" s="16" t="s">
        <v>579</v>
      </c>
      <c r="D183" s="16" t="s">
        <v>437</v>
      </c>
      <c r="E183" s="16" t="s">
        <v>17</v>
      </c>
      <c r="F183" s="16" t="s">
        <v>19</v>
      </c>
      <c r="G183" s="7" t="n">
        <v>4</v>
      </c>
      <c r="H183" s="6" t="n">
        <v>627.4</v>
      </c>
      <c r="I183" s="6" t="n">
        <v>-2509.6</v>
      </c>
      <c r="J183" s="6" t="n">
        <v>0</v>
      </c>
      <c r="K183" s="6" t="n">
        <v>-1.5</v>
      </c>
      <c r="L183" s="6" t="n">
        <v>0</v>
      </c>
      <c r="M183" s="6"/>
      <c r="N183" s="6" t="s">
        <f>=I183+J183+K183+L183</f>
      </c>
      <c r="O183" s="16"/>
    </row>
    <row collapsed="false" customFormat="false" customHeight="false" hidden="false" ht="12.1" outlineLevel="0" r="184">
      <c r="A184" s="20" t="n">
        <v>43915.497638889</v>
      </c>
      <c r="B184" s="16" t="s">
        <v>472</v>
      </c>
      <c r="C184" s="16" t="s">
        <v>593</v>
      </c>
      <c r="D184" s="16" t="s">
        <v>437</v>
      </c>
      <c r="E184" s="16" t="s">
        <v>17</v>
      </c>
      <c r="F184" s="16" t="s">
        <v>19</v>
      </c>
      <c r="G184" s="7" t="n">
        <v>30</v>
      </c>
      <c r="H184" s="6" t="n">
        <v>124.72</v>
      </c>
      <c r="I184" s="6" t="n">
        <v>-3741.6</v>
      </c>
      <c r="J184" s="6" t="n">
        <v>0</v>
      </c>
      <c r="K184" s="6" t="n">
        <v>-2.25</v>
      </c>
      <c r="L184" s="6" t="n">
        <v>0</v>
      </c>
      <c r="M184" s="6"/>
      <c r="N184" s="6" t="s">
        <f>=I184+J184+K184+L184</f>
      </c>
      <c r="O184" s="16"/>
    </row>
    <row collapsed="false" customFormat="false" customHeight="false" hidden="false" ht="12.1" outlineLevel="0" r="185">
      <c r="A185" s="21" t="n">
        <v>43916</v>
      </c>
      <c r="B185" s="22" t="s">
        <v>547</v>
      </c>
      <c r="C185" s="22" t="s">
        <v>139</v>
      </c>
      <c r="D185" s="22" t="s">
        <v>547</v>
      </c>
      <c r="E185" s="22" t="s">
        <v>547</v>
      </c>
      <c r="F185" s="22" t="s">
        <v>19</v>
      </c>
      <c r="G185" s="23" t="n">
        <v>1</v>
      </c>
      <c r="H185" s="24" t="n">
        <v>5000</v>
      </c>
      <c r="I185" s="24" t="n">
        <v>5000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5" t="n">
        <v>43916.445324074</v>
      </c>
      <c r="B186" s="26" t="s">
        <v>446</v>
      </c>
      <c r="C186" s="26" t="s">
        <v>548</v>
      </c>
      <c r="D186" s="26" t="s">
        <v>444</v>
      </c>
      <c r="E186" s="26" t="s">
        <v>17</v>
      </c>
      <c r="F186" s="26" t="s">
        <v>19</v>
      </c>
      <c r="G186" s="27" t="n">
        <v>-2</v>
      </c>
      <c r="H186" s="28" t="n">
        <v>10135.5</v>
      </c>
      <c r="I186" s="28" t="n">
        <v>20271</v>
      </c>
      <c r="J186" s="28" t="n">
        <v>0</v>
      </c>
      <c r="K186" s="28" t="n">
        <v>-12.17</v>
      </c>
      <c r="L186" s="28" t="n">
        <v>0</v>
      </c>
      <c r="M186" s="28"/>
      <c r="N186" s="6" t="s">
        <f>=I186+J186+K186+L186</f>
      </c>
      <c r="O186" s="26"/>
    </row>
    <row collapsed="false" customFormat="false" customHeight="false" hidden="false" ht="12.1" outlineLevel="0" r="187">
      <c r="A187" s="25" t="n">
        <v>43916.445324074</v>
      </c>
      <c r="B187" s="26" t="s">
        <v>446</v>
      </c>
      <c r="C187" s="26" t="s">
        <v>548</v>
      </c>
      <c r="D187" s="26" t="s">
        <v>444</v>
      </c>
      <c r="E187" s="26" t="s">
        <v>17</v>
      </c>
      <c r="F187" s="26" t="s">
        <v>19</v>
      </c>
      <c r="G187" s="27" t="n">
        <v>-1</v>
      </c>
      <c r="H187" s="28" t="n">
        <v>10135</v>
      </c>
      <c r="I187" s="28" t="n">
        <v>10135</v>
      </c>
      <c r="J187" s="28" t="n">
        <v>0</v>
      </c>
      <c r="K187" s="28" t="n">
        <v>-6.08</v>
      </c>
      <c r="L187" s="28" t="n">
        <v>0</v>
      </c>
      <c r="M187" s="28"/>
      <c r="N187" s="6" t="s">
        <f>=I187+J187+K187+L187</f>
      </c>
      <c r="O187" s="26"/>
    </row>
    <row collapsed="false" customFormat="false" customHeight="false" hidden="false" ht="12.1" outlineLevel="0" r="188">
      <c r="A188" s="20" t="n">
        <v>43916.44724537</v>
      </c>
      <c r="B188" s="16" t="s">
        <v>54</v>
      </c>
      <c r="C188" s="16" t="s">
        <v>579</v>
      </c>
      <c r="D188" s="16" t="s">
        <v>437</v>
      </c>
      <c r="E188" s="16" t="s">
        <v>17</v>
      </c>
      <c r="F188" s="16" t="s">
        <v>19</v>
      </c>
      <c r="G188" s="7" t="n">
        <v>15</v>
      </c>
      <c r="H188" s="6" t="n">
        <v>590.6</v>
      </c>
      <c r="I188" s="6" t="n">
        <v>-8859</v>
      </c>
      <c r="J188" s="6" t="n">
        <v>0</v>
      </c>
      <c r="K188" s="6" t="n">
        <v>-5.32</v>
      </c>
      <c r="L188" s="6" t="n">
        <v>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0" t="n">
        <v>43916.5084375</v>
      </c>
      <c r="B189" s="16" t="s">
        <v>16</v>
      </c>
      <c r="C189" s="16" t="s">
        <v>555</v>
      </c>
      <c r="D189" s="16" t="s">
        <v>437</v>
      </c>
      <c r="E189" s="16" t="s">
        <v>17</v>
      </c>
      <c r="F189" s="16" t="s">
        <v>19</v>
      </c>
      <c r="G189" s="7" t="n">
        <v>50</v>
      </c>
      <c r="H189" s="6" t="n">
        <v>175.7</v>
      </c>
      <c r="I189" s="6" t="n">
        <v>-8785</v>
      </c>
      <c r="J189" s="6" t="n">
        <v>0</v>
      </c>
      <c r="K189" s="6" t="n">
        <v>-5.27</v>
      </c>
      <c r="L189" s="6" t="n">
        <v>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43916.648368056</v>
      </c>
      <c r="B190" s="16" t="s">
        <v>43</v>
      </c>
      <c r="C190" s="16" t="s">
        <v>551</v>
      </c>
      <c r="D190" s="16" t="s">
        <v>437</v>
      </c>
      <c r="E190" s="16" t="s">
        <v>17</v>
      </c>
      <c r="F190" s="16" t="s">
        <v>19</v>
      </c>
      <c r="G190" s="7" t="n">
        <v>20</v>
      </c>
      <c r="H190" s="6" t="n">
        <v>277.55</v>
      </c>
      <c r="I190" s="6" t="n">
        <v>-5551</v>
      </c>
      <c r="J190" s="6" t="n">
        <v>0</v>
      </c>
      <c r="K190" s="6" t="n">
        <v>-3.34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43916.650694444</v>
      </c>
      <c r="B191" s="16" t="s">
        <v>473</v>
      </c>
      <c r="C191" s="16" t="s">
        <v>594</v>
      </c>
      <c r="D191" s="16" t="s">
        <v>437</v>
      </c>
      <c r="E191" s="16" t="s">
        <v>17</v>
      </c>
      <c r="F191" s="16" t="s">
        <v>19</v>
      </c>
      <c r="G191" s="7" t="n">
        <v>100</v>
      </c>
      <c r="H191" s="6" t="n">
        <v>59.67</v>
      </c>
      <c r="I191" s="6" t="n">
        <v>-5967</v>
      </c>
      <c r="J191" s="6" t="n">
        <v>0</v>
      </c>
      <c r="K191" s="6" t="n">
        <v>-3.57</v>
      </c>
      <c r="L191" s="6" t="n">
        <v>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5" t="n">
        <v>43921.417314815</v>
      </c>
      <c r="B192" s="26" t="s">
        <v>453</v>
      </c>
      <c r="C192" s="26" t="s">
        <v>560</v>
      </c>
      <c r="D192" s="26" t="s">
        <v>444</v>
      </c>
      <c r="E192" s="26" t="s">
        <v>107</v>
      </c>
      <c r="F192" s="26" t="s">
        <v>19</v>
      </c>
      <c r="G192" s="27" t="n">
        <v>-19</v>
      </c>
      <c r="H192" s="28" t="n">
        <v>882</v>
      </c>
      <c r="I192" s="28" t="n">
        <v>16758</v>
      </c>
      <c r="J192" s="28" t="n">
        <v>0</v>
      </c>
      <c r="K192" s="28" t="n">
        <v>-10.05</v>
      </c>
      <c r="L192" s="28" t="n">
        <v>0</v>
      </c>
      <c r="M192" s="28"/>
      <c r="N192" s="6" t="s">
        <f>=I192+J192+K192+L192</f>
      </c>
      <c r="O192" s="26"/>
    </row>
    <row collapsed="false" customFormat="false" customHeight="false" hidden="false" ht="12.1" outlineLevel="0" r="193">
      <c r="A193" s="20" t="n">
        <v>43921.418020833</v>
      </c>
      <c r="B193" s="16" t="s">
        <v>449</v>
      </c>
      <c r="C193" s="16" t="s">
        <v>554</v>
      </c>
      <c r="D193" s="16" t="s">
        <v>437</v>
      </c>
      <c r="E193" s="16" t="s">
        <v>17</v>
      </c>
      <c r="F193" s="16" t="s">
        <v>19</v>
      </c>
      <c r="G193" s="7" t="n">
        <v>1</v>
      </c>
      <c r="H193" s="6" t="n">
        <v>19736</v>
      </c>
      <c r="I193" s="6" t="n">
        <v>-19736</v>
      </c>
      <c r="J193" s="6" t="n">
        <v>0</v>
      </c>
      <c r="K193" s="6" t="n">
        <v>-11.84</v>
      </c>
      <c r="L193" s="6" t="n">
        <v>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43921.418402778</v>
      </c>
      <c r="B194" s="16" t="s">
        <v>43</v>
      </c>
      <c r="C194" s="16" t="s">
        <v>551</v>
      </c>
      <c r="D194" s="16" t="s">
        <v>437</v>
      </c>
      <c r="E194" s="16" t="s">
        <v>17</v>
      </c>
      <c r="F194" s="16" t="s">
        <v>19</v>
      </c>
      <c r="G194" s="7" t="n">
        <v>10</v>
      </c>
      <c r="H194" s="6" t="n">
        <v>298.15</v>
      </c>
      <c r="I194" s="6" t="n">
        <v>-2981.5</v>
      </c>
      <c r="J194" s="6" t="n">
        <v>0</v>
      </c>
      <c r="K194" s="6" t="n">
        <v>-1.79</v>
      </c>
      <c r="L194" s="6" t="n">
        <v>0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0" t="n">
        <v>43921.420092593</v>
      </c>
      <c r="B195" s="16" t="s">
        <v>25</v>
      </c>
      <c r="C195" s="16" t="s">
        <v>592</v>
      </c>
      <c r="D195" s="16" t="s">
        <v>437</v>
      </c>
      <c r="E195" s="16" t="s">
        <v>17</v>
      </c>
      <c r="F195" s="16" t="s">
        <v>19</v>
      </c>
      <c r="G195" s="7" t="n">
        <v>10</v>
      </c>
      <c r="H195" s="6" t="n">
        <v>95.08</v>
      </c>
      <c r="I195" s="6" t="n">
        <v>-950.8</v>
      </c>
      <c r="J195" s="6" t="n">
        <v>0</v>
      </c>
      <c r="K195" s="6" t="n">
        <v>-0.57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43921.421643519</v>
      </c>
      <c r="B196" s="16" t="s">
        <v>69</v>
      </c>
      <c r="C196" s="16" t="s">
        <v>552</v>
      </c>
      <c r="D196" s="16" t="s">
        <v>437</v>
      </c>
      <c r="E196" s="16" t="s">
        <v>17</v>
      </c>
      <c r="F196" s="16" t="s">
        <v>19</v>
      </c>
      <c r="G196" s="7" t="n">
        <v>10000</v>
      </c>
      <c r="H196" s="6" t="n">
        <v>0.0322</v>
      </c>
      <c r="I196" s="6" t="n">
        <v>-322</v>
      </c>
      <c r="J196" s="6" t="n">
        <v>0</v>
      </c>
      <c r="K196" s="6" t="n">
        <v>-0.19</v>
      </c>
      <c r="L196" s="6" t="n">
        <v>0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1" t="n">
        <v>43923</v>
      </c>
      <c r="B197" s="22" t="s">
        <v>547</v>
      </c>
      <c r="C197" s="22" t="s">
        <v>139</v>
      </c>
      <c r="D197" s="22" t="s">
        <v>547</v>
      </c>
      <c r="E197" s="22" t="s">
        <v>547</v>
      </c>
      <c r="F197" s="22" t="s">
        <v>19</v>
      </c>
      <c r="G197" s="23" t="n">
        <v>1</v>
      </c>
      <c r="H197" s="24" t="n">
        <v>5000</v>
      </c>
      <c r="I197" s="24" t="n">
        <v>5000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</row>
    <row collapsed="false" customFormat="false" customHeight="false" hidden="false" ht="12.1" outlineLevel="0" r="198">
      <c r="A198" s="20" t="n">
        <v>43927.450381944</v>
      </c>
      <c r="B198" s="16" t="s">
        <v>474</v>
      </c>
      <c r="C198" s="16" t="s">
        <v>595</v>
      </c>
      <c r="D198" s="16" t="s">
        <v>437</v>
      </c>
      <c r="E198" s="16" t="s">
        <v>107</v>
      </c>
      <c r="F198" s="16" t="s">
        <v>19</v>
      </c>
      <c r="G198" s="7" t="n">
        <v>3</v>
      </c>
      <c r="H198" s="6" t="n">
        <v>1605.1</v>
      </c>
      <c r="I198" s="6" t="n">
        <v>-4815.3</v>
      </c>
      <c r="J198" s="6" t="n">
        <v>0</v>
      </c>
      <c r="K198" s="6" t="n">
        <v>-2.89</v>
      </c>
      <c r="L198" s="6" t="n">
        <v>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5" t="n">
        <v>43927.469826389</v>
      </c>
      <c r="B199" s="26" t="s">
        <v>474</v>
      </c>
      <c r="C199" s="26" t="s">
        <v>595</v>
      </c>
      <c r="D199" s="26" t="s">
        <v>444</v>
      </c>
      <c r="E199" s="26" t="s">
        <v>107</v>
      </c>
      <c r="F199" s="26" t="s">
        <v>19</v>
      </c>
      <c r="G199" s="27" t="n">
        <v>-3</v>
      </c>
      <c r="H199" s="28" t="n">
        <v>1605</v>
      </c>
      <c r="I199" s="28" t="n">
        <v>4815</v>
      </c>
      <c r="J199" s="28" t="n">
        <v>0</v>
      </c>
      <c r="K199" s="28" t="n">
        <v>-2.89</v>
      </c>
      <c r="L199" s="28" t="n">
        <v>0</v>
      </c>
      <c r="M199" s="28"/>
      <c r="N199" s="6" t="s">
        <f>=I199+J199+K199+L199</f>
      </c>
      <c r="O199" s="26"/>
    </row>
    <row collapsed="false" customFormat="false" customHeight="false" hidden="false" ht="12.1" outlineLevel="0" r="200">
      <c r="A200" s="20" t="n">
        <v>43927.666967593</v>
      </c>
      <c r="B200" s="16" t="s">
        <v>69</v>
      </c>
      <c r="C200" s="16" t="s">
        <v>552</v>
      </c>
      <c r="D200" s="16" t="s">
        <v>437</v>
      </c>
      <c r="E200" s="16" t="s">
        <v>17</v>
      </c>
      <c r="F200" s="16" t="s">
        <v>19</v>
      </c>
      <c r="G200" s="7" t="n">
        <v>140000</v>
      </c>
      <c r="H200" s="6" t="n">
        <v>0.03335</v>
      </c>
      <c r="I200" s="6" t="n">
        <v>-4669</v>
      </c>
      <c r="J200" s="6" t="n">
        <v>0</v>
      </c>
      <c r="K200" s="6" t="n">
        <v>-2.8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1" t="n">
        <v>43928</v>
      </c>
      <c r="B201" s="22" t="s">
        <v>547</v>
      </c>
      <c r="C201" s="22" t="s">
        <v>139</v>
      </c>
      <c r="D201" s="22" t="s">
        <v>547</v>
      </c>
      <c r="E201" s="22" t="s">
        <v>547</v>
      </c>
      <c r="F201" s="22" t="s">
        <v>19</v>
      </c>
      <c r="G201" s="23" t="n">
        <v>1</v>
      </c>
      <c r="H201" s="24" t="n">
        <v>10000</v>
      </c>
      <c r="I201" s="24" t="n">
        <v>10000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0" t="n">
        <v>43928.473738426</v>
      </c>
      <c r="B202" s="16" t="s">
        <v>475</v>
      </c>
      <c r="C202" s="16" t="s">
        <v>596</v>
      </c>
      <c r="D202" s="16" t="s">
        <v>437</v>
      </c>
      <c r="E202" s="16" t="s">
        <v>557</v>
      </c>
      <c r="F202" s="16" t="s">
        <v>19</v>
      </c>
      <c r="G202" s="7" t="n">
        <v>10</v>
      </c>
      <c r="H202" s="6" t="n">
        <v>96.5</v>
      </c>
      <c r="I202" s="6" t="n">
        <v>-9650</v>
      </c>
      <c r="J202" s="6" t="n">
        <v>-85</v>
      </c>
      <c r="K202" s="6" t="n">
        <v>-5.79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0" t="n">
        <v>43928.481423611</v>
      </c>
      <c r="B203" s="16" t="s">
        <v>69</v>
      </c>
      <c r="C203" s="16" t="s">
        <v>552</v>
      </c>
      <c r="D203" s="16" t="s">
        <v>437</v>
      </c>
      <c r="E203" s="16" t="s">
        <v>17</v>
      </c>
      <c r="F203" s="16" t="s">
        <v>19</v>
      </c>
      <c r="G203" s="7" t="n">
        <v>10000</v>
      </c>
      <c r="H203" s="6" t="n">
        <v>0.03498</v>
      </c>
      <c r="I203" s="6" t="n">
        <v>-349.8</v>
      </c>
      <c r="J203" s="6" t="n">
        <v>0</v>
      </c>
      <c r="K203" s="6" t="n">
        <v>-0.2</v>
      </c>
      <c r="L203" s="6" t="n">
        <v>0</v>
      </c>
      <c r="M203" s="6"/>
      <c r="N203" s="6" t="s">
        <f>=I203+J203+K203+L203</f>
      </c>
      <c r="O203" s="16"/>
    </row>
    <row collapsed="false" customFormat="false" customHeight="false" hidden="false" ht="12.1" outlineLevel="0" r="204">
      <c r="A204" s="33" t="n">
        <v>43929.474525463</v>
      </c>
      <c r="B204" s="34" t="s">
        <v>23</v>
      </c>
      <c r="C204" s="34" t="s">
        <v>597</v>
      </c>
      <c r="D204" s="34" t="s">
        <v>437</v>
      </c>
      <c r="E204" s="34" t="s">
        <v>437</v>
      </c>
      <c r="F204" s="34" t="s">
        <v>19</v>
      </c>
      <c r="G204" s="35" t="n">
        <v>3</v>
      </c>
      <c r="H204" s="36" t="n">
        <v>75.7603</v>
      </c>
      <c r="I204" s="36" t="n">
        <v>-227.28</v>
      </c>
      <c r="J204" s="36" t="n">
        <v>0</v>
      </c>
      <c r="K204" s="36" t="n">
        <v>-1.11</v>
      </c>
      <c r="L204" s="36" t="n">
        <v>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21" t="n">
        <v>43930</v>
      </c>
      <c r="B205" s="22" t="s">
        <v>547</v>
      </c>
      <c r="C205" s="22" t="s">
        <v>139</v>
      </c>
      <c r="D205" s="22" t="s">
        <v>547</v>
      </c>
      <c r="E205" s="22" t="s">
        <v>547</v>
      </c>
      <c r="F205" s="22" t="s">
        <v>19</v>
      </c>
      <c r="G205" s="23" t="n">
        <v>1</v>
      </c>
      <c r="H205" s="24" t="n">
        <v>7060</v>
      </c>
      <c r="I205" s="24" t="n">
        <v>7060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2"/>
    </row>
    <row collapsed="false" customFormat="false" customHeight="false" hidden="false" ht="12.1" outlineLevel="0" r="206">
      <c r="A206" s="20" t="n">
        <v>43931.523472222</v>
      </c>
      <c r="B206" s="16" t="s">
        <v>25</v>
      </c>
      <c r="C206" s="16" t="s">
        <v>592</v>
      </c>
      <c r="D206" s="16" t="s">
        <v>437</v>
      </c>
      <c r="E206" s="16" t="s">
        <v>17</v>
      </c>
      <c r="F206" s="16" t="s">
        <v>19</v>
      </c>
      <c r="G206" s="7" t="n">
        <v>60</v>
      </c>
      <c r="H206" s="6" t="n">
        <v>105.75</v>
      </c>
      <c r="I206" s="6" t="n">
        <v>-6345</v>
      </c>
      <c r="J206" s="6" t="n">
        <v>0</v>
      </c>
      <c r="K206" s="6" t="n">
        <v>-3.8</v>
      </c>
      <c r="L206" s="6" t="n">
        <v>0</v>
      </c>
      <c r="M206" s="6"/>
      <c r="N206" s="6" t="s">
        <f>=I206+J206+K206+L206</f>
      </c>
      <c r="O206" s="16"/>
    </row>
    <row collapsed="false" customFormat="false" customHeight="false" hidden="false" ht="12.1" outlineLevel="0" r="207">
      <c r="A207" s="20" t="n">
        <v>43931.526435185</v>
      </c>
      <c r="B207" s="16" t="s">
        <v>69</v>
      </c>
      <c r="C207" s="16" t="s">
        <v>552</v>
      </c>
      <c r="D207" s="16" t="s">
        <v>437</v>
      </c>
      <c r="E207" s="16" t="s">
        <v>17</v>
      </c>
      <c r="F207" s="16" t="s">
        <v>19</v>
      </c>
      <c r="G207" s="7" t="n">
        <v>10000</v>
      </c>
      <c r="H207" s="6" t="n">
        <v>0.03651</v>
      </c>
      <c r="I207" s="6" t="n">
        <v>-365.1</v>
      </c>
      <c r="J207" s="6" t="n">
        <v>0</v>
      </c>
      <c r="K207" s="6" t="n">
        <v>-0.22</v>
      </c>
      <c r="L207" s="6" t="n">
        <v>0</v>
      </c>
      <c r="M207" s="6"/>
      <c r="N207" s="6" t="s">
        <f>=I207+J207+K207+L207</f>
      </c>
      <c r="O207" s="16"/>
    </row>
    <row collapsed="false" customFormat="false" customHeight="false" hidden="false" ht="12.1" outlineLevel="0" r="208">
      <c r="A208" s="21" t="n">
        <v>43935</v>
      </c>
      <c r="B208" s="22" t="s">
        <v>547</v>
      </c>
      <c r="C208" s="22" t="s">
        <v>139</v>
      </c>
      <c r="D208" s="22" t="s">
        <v>547</v>
      </c>
      <c r="E208" s="22" t="s">
        <v>547</v>
      </c>
      <c r="F208" s="22" t="s">
        <v>19</v>
      </c>
      <c r="G208" s="23" t="n">
        <v>1</v>
      </c>
      <c r="H208" s="24" t="n">
        <v>5000</v>
      </c>
      <c r="I208" s="24" t="n">
        <v>5000</v>
      </c>
      <c r="J208" s="24" t="n">
        <v>0</v>
      </c>
      <c r="K208" s="24" t="n">
        <v>0</v>
      </c>
      <c r="L208" s="24" t="n">
        <v>0</v>
      </c>
      <c r="M208" s="24"/>
      <c r="N208" s="6" t="s">
        <f>=I208+J208+K208+L208</f>
      </c>
      <c r="O208" s="22" t="s">
        <v>598</v>
      </c>
    </row>
    <row collapsed="false" customFormat="false" customHeight="false" hidden="false" ht="12.1" outlineLevel="0" r="209">
      <c r="A209" s="21" t="n">
        <v>43935</v>
      </c>
      <c r="B209" s="22" t="s">
        <v>547</v>
      </c>
      <c r="C209" s="22" t="s">
        <v>139</v>
      </c>
      <c r="D209" s="22" t="s">
        <v>547</v>
      </c>
      <c r="E209" s="22" t="s">
        <v>547</v>
      </c>
      <c r="F209" s="22" t="s">
        <v>19</v>
      </c>
      <c r="G209" s="23" t="n">
        <v>1</v>
      </c>
      <c r="H209" s="24" t="n">
        <v>5000</v>
      </c>
      <c r="I209" s="24" t="n">
        <v>5000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2"/>
    </row>
    <row collapsed="false" customFormat="false" customHeight="false" hidden="false" ht="12.1" outlineLevel="0" r="210">
      <c r="A210" s="21" t="n">
        <v>43935</v>
      </c>
      <c r="B210" s="22" t="s">
        <v>547</v>
      </c>
      <c r="C210" s="22" t="s">
        <v>139</v>
      </c>
      <c r="D210" s="22" t="s">
        <v>547</v>
      </c>
      <c r="E210" s="22" t="s">
        <v>547</v>
      </c>
      <c r="F210" s="22" t="s">
        <v>19</v>
      </c>
      <c r="G210" s="23" t="n">
        <v>1</v>
      </c>
      <c r="H210" s="24" t="n">
        <v>6600</v>
      </c>
      <c r="I210" s="24" t="n">
        <v>6600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33" t="n">
        <v>43935.448460648</v>
      </c>
      <c r="B211" s="34" t="s">
        <v>23</v>
      </c>
      <c r="C211" s="34" t="s">
        <v>597</v>
      </c>
      <c r="D211" s="34" t="s">
        <v>444</v>
      </c>
      <c r="E211" s="34" t="s">
        <v>444</v>
      </c>
      <c r="F211" s="34" t="s">
        <v>19</v>
      </c>
      <c r="G211" s="35" t="n">
        <v>-3</v>
      </c>
      <c r="H211" s="36" t="n">
        <v>73.3395</v>
      </c>
      <c r="I211" s="36" t="n">
        <v>220.02</v>
      </c>
      <c r="J211" s="36" t="n">
        <v>0</v>
      </c>
      <c r="K211" s="36" t="n">
        <v>-1.11</v>
      </c>
      <c r="L211" s="36" t="n">
        <v>0</v>
      </c>
      <c r="M211" s="36"/>
      <c r="N211" s="6" t="s">
        <f>=I211+J211+K211+L211</f>
      </c>
      <c r="O211" s="34"/>
    </row>
    <row collapsed="false" customFormat="false" customHeight="false" hidden="false" ht="12.1" outlineLevel="0" r="212">
      <c r="A212" s="20" t="n">
        <v>43935.451516204</v>
      </c>
      <c r="B212" s="16" t="s">
        <v>459</v>
      </c>
      <c r="C212" s="16" t="s">
        <v>568</v>
      </c>
      <c r="D212" s="16" t="s">
        <v>437</v>
      </c>
      <c r="E212" s="16" t="s">
        <v>17</v>
      </c>
      <c r="F212" s="16" t="s">
        <v>19</v>
      </c>
      <c r="G212" s="7" t="n">
        <v>2</v>
      </c>
      <c r="H212" s="6" t="n">
        <v>2701</v>
      </c>
      <c r="I212" s="6" t="n">
        <v>-5402</v>
      </c>
      <c r="J212" s="6" t="n">
        <v>0</v>
      </c>
      <c r="K212" s="6" t="n">
        <v>-3.24</v>
      </c>
      <c r="L212" s="6" t="n">
        <v>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43935.701215278</v>
      </c>
      <c r="B213" s="16" t="s">
        <v>46</v>
      </c>
      <c r="C213" s="16" t="s">
        <v>589</v>
      </c>
      <c r="D213" s="16" t="s">
        <v>437</v>
      </c>
      <c r="E213" s="16" t="s">
        <v>17</v>
      </c>
      <c r="F213" s="16" t="s">
        <v>19</v>
      </c>
      <c r="G213" s="7" t="n">
        <v>1</v>
      </c>
      <c r="H213" s="6" t="n">
        <v>4914.5</v>
      </c>
      <c r="I213" s="6" t="n">
        <v>-4914.5</v>
      </c>
      <c r="J213" s="6" t="n">
        <v>0</v>
      </c>
      <c r="K213" s="6" t="n">
        <v>-2.95</v>
      </c>
      <c r="L213" s="6" t="n">
        <v>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0" t="n">
        <v>43936.432337963</v>
      </c>
      <c r="B214" s="16" t="s">
        <v>25</v>
      </c>
      <c r="C214" s="16" t="s">
        <v>592</v>
      </c>
      <c r="D214" s="16" t="s">
        <v>437</v>
      </c>
      <c r="E214" s="16" t="s">
        <v>17</v>
      </c>
      <c r="F214" s="16" t="s">
        <v>19</v>
      </c>
      <c r="G214" s="7" t="n">
        <v>60</v>
      </c>
      <c r="H214" s="6" t="n">
        <v>106</v>
      </c>
      <c r="I214" s="6" t="n">
        <v>-6360</v>
      </c>
      <c r="J214" s="6" t="n">
        <v>0</v>
      </c>
      <c r="K214" s="6" t="n">
        <v>-3.82</v>
      </c>
      <c r="L214" s="6" t="n">
        <v>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1" t="n">
        <v>43937</v>
      </c>
      <c r="B215" s="22" t="s">
        <v>547</v>
      </c>
      <c r="C215" s="22" t="s">
        <v>139</v>
      </c>
      <c r="D215" s="22" t="s">
        <v>547</v>
      </c>
      <c r="E215" s="22" t="s">
        <v>547</v>
      </c>
      <c r="F215" s="22" t="s">
        <v>19</v>
      </c>
      <c r="G215" s="23" t="n">
        <v>1</v>
      </c>
      <c r="H215" s="24" t="n">
        <v>6000</v>
      </c>
      <c r="I215" s="24" t="n">
        <v>6000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0" t="n">
        <v>43937.473553241</v>
      </c>
      <c r="B216" s="16" t="s">
        <v>46</v>
      </c>
      <c r="C216" s="16" t="s">
        <v>589</v>
      </c>
      <c r="D216" s="16" t="s">
        <v>437</v>
      </c>
      <c r="E216" s="16" t="s">
        <v>17</v>
      </c>
      <c r="F216" s="16" t="s">
        <v>19</v>
      </c>
      <c r="G216" s="7" t="n">
        <v>1</v>
      </c>
      <c r="H216" s="6" t="n">
        <v>4562</v>
      </c>
      <c r="I216" s="6" t="n">
        <v>-4562</v>
      </c>
      <c r="J216" s="6" t="n">
        <v>0</v>
      </c>
      <c r="K216" s="6" t="n">
        <v>-2.73</v>
      </c>
      <c r="L216" s="6" t="n">
        <v>0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0" t="n">
        <v>43937.482731481</v>
      </c>
      <c r="B217" s="16" t="s">
        <v>25</v>
      </c>
      <c r="C217" s="16" t="s">
        <v>592</v>
      </c>
      <c r="D217" s="16" t="s">
        <v>437</v>
      </c>
      <c r="E217" s="16" t="s">
        <v>17</v>
      </c>
      <c r="F217" s="16" t="s">
        <v>19</v>
      </c>
      <c r="G217" s="7" t="n">
        <v>10</v>
      </c>
      <c r="H217" s="6" t="n">
        <v>105.64</v>
      </c>
      <c r="I217" s="6" t="n">
        <v>-1056.4</v>
      </c>
      <c r="J217" s="6" t="n">
        <v>0</v>
      </c>
      <c r="K217" s="6" t="n">
        <v>-0.63</v>
      </c>
      <c r="L217" s="6" t="n">
        <v>0</v>
      </c>
      <c r="M217" s="6"/>
      <c r="N217" s="6" t="s">
        <f>=I217+J217+K217+L217</f>
      </c>
      <c r="O217" s="16"/>
    </row>
    <row collapsed="false" customFormat="false" customHeight="false" hidden="false" ht="12.1" outlineLevel="0" r="218">
      <c r="A218" s="20" t="n">
        <v>43937.48474537</v>
      </c>
      <c r="B218" s="16" t="s">
        <v>54</v>
      </c>
      <c r="C218" s="16" t="s">
        <v>579</v>
      </c>
      <c r="D218" s="16" t="s">
        <v>437</v>
      </c>
      <c r="E218" s="16" t="s">
        <v>17</v>
      </c>
      <c r="F218" s="16" t="s">
        <v>19</v>
      </c>
      <c r="G218" s="7" t="n">
        <v>1</v>
      </c>
      <c r="H218" s="6" t="n">
        <v>586.2</v>
      </c>
      <c r="I218" s="6" t="n">
        <v>-586.2</v>
      </c>
      <c r="J218" s="6" t="n">
        <v>0</v>
      </c>
      <c r="K218" s="6" t="n">
        <v>-0.34</v>
      </c>
      <c r="L218" s="6" t="n">
        <v>0</v>
      </c>
      <c r="M218" s="6"/>
      <c r="N218" s="6" t="s">
        <f>=I218+J218+K218+L218</f>
      </c>
      <c r="O218" s="16"/>
    </row>
    <row collapsed="false" customFormat="false" customHeight="false" hidden="false" ht="12.1" outlineLevel="0" r="219">
      <c r="A219" s="25" t="n">
        <v>43938.41900463</v>
      </c>
      <c r="B219" s="26" t="s">
        <v>475</v>
      </c>
      <c r="C219" s="26" t="s">
        <v>596</v>
      </c>
      <c r="D219" s="26" t="s">
        <v>444</v>
      </c>
      <c r="E219" s="26" t="s">
        <v>557</v>
      </c>
      <c r="F219" s="26" t="s">
        <v>19</v>
      </c>
      <c r="G219" s="27" t="n">
        <v>-5</v>
      </c>
      <c r="H219" s="28" t="n">
        <v>96.95</v>
      </c>
      <c r="I219" s="28" t="n">
        <v>4847.5</v>
      </c>
      <c r="J219" s="28" t="n">
        <v>51.55</v>
      </c>
      <c r="K219" s="28" t="n">
        <v>-2.91</v>
      </c>
      <c r="L219" s="28" t="n">
        <v>0</v>
      </c>
      <c r="M219" s="28"/>
      <c r="N219" s="6" t="s">
        <f>=I219+J219+K219+L219</f>
      </c>
      <c r="O219" s="26"/>
    </row>
    <row collapsed="false" customFormat="false" customHeight="false" hidden="false" ht="12.1" outlineLevel="0" r="220">
      <c r="A220" s="20" t="n">
        <v>43938.419895833</v>
      </c>
      <c r="B220" s="16" t="s">
        <v>46</v>
      </c>
      <c r="C220" s="16" t="s">
        <v>589</v>
      </c>
      <c r="D220" s="16" t="s">
        <v>437</v>
      </c>
      <c r="E220" s="16" t="s">
        <v>17</v>
      </c>
      <c r="F220" s="16" t="s">
        <v>19</v>
      </c>
      <c r="G220" s="7" t="n">
        <v>1</v>
      </c>
      <c r="H220" s="6" t="n">
        <v>4633.5</v>
      </c>
      <c r="I220" s="6" t="n">
        <v>-4633.5</v>
      </c>
      <c r="J220" s="6" t="n">
        <v>0</v>
      </c>
      <c r="K220" s="6" t="n">
        <v>-2.79</v>
      </c>
      <c r="L220" s="6" t="n">
        <v>0</v>
      </c>
      <c r="M220" s="6"/>
      <c r="N220" s="6" t="s">
        <f>=I220+J220+K220+L220</f>
      </c>
      <c r="O220" s="16"/>
    </row>
    <row collapsed="false" customFormat="false" customHeight="false" hidden="false" ht="12.1" outlineLevel="0" r="221">
      <c r="A221" s="25" t="n">
        <v>43938.423275463</v>
      </c>
      <c r="B221" s="26" t="s">
        <v>475</v>
      </c>
      <c r="C221" s="26" t="s">
        <v>596</v>
      </c>
      <c r="D221" s="26" t="s">
        <v>444</v>
      </c>
      <c r="E221" s="26" t="s">
        <v>557</v>
      </c>
      <c r="F221" s="26" t="s">
        <v>19</v>
      </c>
      <c r="G221" s="27" t="n">
        <v>-5</v>
      </c>
      <c r="H221" s="28" t="n">
        <v>96.8</v>
      </c>
      <c r="I221" s="28" t="n">
        <v>4840</v>
      </c>
      <c r="J221" s="28" t="n">
        <v>51.55</v>
      </c>
      <c r="K221" s="28" t="n">
        <v>-2.91</v>
      </c>
      <c r="L221" s="28" t="n">
        <v>0</v>
      </c>
      <c r="M221" s="28"/>
      <c r="N221" s="6" t="s">
        <f>=I221+J221+K221+L221</f>
      </c>
      <c r="O221" s="26"/>
    </row>
    <row collapsed="false" customFormat="false" customHeight="false" hidden="false" ht="12.1" outlineLevel="0" r="222">
      <c r="A222" s="20" t="n">
        <v>43938.424606481</v>
      </c>
      <c r="B222" s="16" t="s">
        <v>16</v>
      </c>
      <c r="C222" s="16" t="s">
        <v>555</v>
      </c>
      <c r="D222" s="16" t="s">
        <v>437</v>
      </c>
      <c r="E222" s="16" t="s">
        <v>17</v>
      </c>
      <c r="F222" s="16" t="s">
        <v>19</v>
      </c>
      <c r="G222" s="7" t="n">
        <v>10</v>
      </c>
      <c r="H222" s="6" t="n">
        <v>173.17</v>
      </c>
      <c r="I222" s="6" t="n">
        <v>-1731.7</v>
      </c>
      <c r="J222" s="6" t="n">
        <v>0</v>
      </c>
      <c r="K222" s="6" t="n">
        <v>-1.04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0" t="n">
        <v>43938.497199074</v>
      </c>
      <c r="B223" s="16" t="s">
        <v>473</v>
      </c>
      <c r="C223" s="16" t="s">
        <v>594</v>
      </c>
      <c r="D223" s="16" t="s">
        <v>437</v>
      </c>
      <c r="E223" s="16" t="s">
        <v>17</v>
      </c>
      <c r="F223" s="16" t="s">
        <v>19</v>
      </c>
      <c r="G223" s="7" t="n">
        <v>60</v>
      </c>
      <c r="H223" s="6" t="n">
        <v>59.44</v>
      </c>
      <c r="I223" s="6" t="n">
        <v>-3566.4</v>
      </c>
      <c r="J223" s="6" t="n">
        <v>0</v>
      </c>
      <c r="K223" s="6" t="n">
        <v>-2.14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1" t="n">
        <v>43941</v>
      </c>
      <c r="B224" s="22" t="s">
        <v>547</v>
      </c>
      <c r="C224" s="22" t="s">
        <v>139</v>
      </c>
      <c r="D224" s="22" t="s">
        <v>547</v>
      </c>
      <c r="E224" s="22" t="s">
        <v>547</v>
      </c>
      <c r="F224" s="22" t="s">
        <v>19</v>
      </c>
      <c r="G224" s="23" t="n">
        <v>1</v>
      </c>
      <c r="H224" s="24" t="n">
        <v>1900</v>
      </c>
      <c r="I224" s="24" t="n">
        <v>1900</v>
      </c>
      <c r="J224" s="24" t="n">
        <v>0</v>
      </c>
      <c r="K224" s="24" t="n">
        <v>0</v>
      </c>
      <c r="L224" s="24" t="n">
        <v>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20" t="n">
        <v>43941.471585648</v>
      </c>
      <c r="B225" s="16" t="s">
        <v>460</v>
      </c>
      <c r="C225" s="16" t="s">
        <v>569</v>
      </c>
      <c r="D225" s="16" t="s">
        <v>437</v>
      </c>
      <c r="E225" s="16" t="s">
        <v>17</v>
      </c>
      <c r="F225" s="16" t="s">
        <v>19</v>
      </c>
      <c r="G225" s="7" t="n">
        <v>20</v>
      </c>
      <c r="H225" s="6" t="n">
        <v>92.54</v>
      </c>
      <c r="I225" s="6" t="n">
        <v>-1850.8</v>
      </c>
      <c r="J225" s="6" t="n">
        <v>0</v>
      </c>
      <c r="K225" s="6" t="n">
        <v>-1.12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5" t="n">
        <v>43941.710439815</v>
      </c>
      <c r="B226" s="26" t="s">
        <v>454</v>
      </c>
      <c r="C226" s="26" t="s">
        <v>563</v>
      </c>
      <c r="D226" s="26" t="s">
        <v>444</v>
      </c>
      <c r="E226" s="26" t="s">
        <v>17</v>
      </c>
      <c r="F226" s="26" t="s">
        <v>19</v>
      </c>
      <c r="G226" s="27" t="n">
        <v>-2</v>
      </c>
      <c r="H226" s="28" t="n">
        <v>474.1</v>
      </c>
      <c r="I226" s="28" t="n">
        <v>948.2</v>
      </c>
      <c r="J226" s="28" t="n">
        <v>0</v>
      </c>
      <c r="K226" s="28" t="n">
        <v>-0.56</v>
      </c>
      <c r="L226" s="28" t="n">
        <v>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5" t="n">
        <v>43941.710439815</v>
      </c>
      <c r="B227" s="26" t="s">
        <v>454</v>
      </c>
      <c r="C227" s="26" t="s">
        <v>563</v>
      </c>
      <c r="D227" s="26" t="s">
        <v>444</v>
      </c>
      <c r="E227" s="26" t="s">
        <v>17</v>
      </c>
      <c r="F227" s="26" t="s">
        <v>19</v>
      </c>
      <c r="G227" s="27" t="n">
        <v>-6</v>
      </c>
      <c r="H227" s="28" t="n">
        <v>474</v>
      </c>
      <c r="I227" s="28" t="n">
        <v>2844</v>
      </c>
      <c r="J227" s="28" t="n">
        <v>0</v>
      </c>
      <c r="K227" s="28" t="n">
        <v>-1.7</v>
      </c>
      <c r="L227" s="28" t="n">
        <v>0</v>
      </c>
      <c r="M227" s="28"/>
      <c r="N227" s="6" t="s">
        <f>=I227+J227+K227+L227</f>
      </c>
      <c r="O227" s="26"/>
    </row>
    <row collapsed="false" customFormat="false" customHeight="false" hidden="false" ht="12.1" outlineLevel="0" r="228">
      <c r="A228" s="20" t="n">
        <v>43941.711990741</v>
      </c>
      <c r="B228" s="16" t="s">
        <v>43</v>
      </c>
      <c r="C228" s="16" t="s">
        <v>551</v>
      </c>
      <c r="D228" s="16" t="s">
        <v>437</v>
      </c>
      <c r="E228" s="16" t="s">
        <v>17</v>
      </c>
      <c r="F228" s="16" t="s">
        <v>19</v>
      </c>
      <c r="G228" s="7" t="n">
        <v>10</v>
      </c>
      <c r="H228" s="6" t="n">
        <v>305.95</v>
      </c>
      <c r="I228" s="6" t="n">
        <v>-3059.5</v>
      </c>
      <c r="J228" s="6" t="n">
        <v>0</v>
      </c>
      <c r="K228" s="6" t="n">
        <v>-1.84</v>
      </c>
      <c r="L228" s="6" t="n">
        <v>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0" t="n">
        <v>43941.745775463</v>
      </c>
      <c r="B229" s="16" t="s">
        <v>460</v>
      </c>
      <c r="C229" s="16" t="s">
        <v>569</v>
      </c>
      <c r="D229" s="16" t="s">
        <v>437</v>
      </c>
      <c r="E229" s="16" t="s">
        <v>17</v>
      </c>
      <c r="F229" s="16" t="s">
        <v>19</v>
      </c>
      <c r="G229" s="7" t="n">
        <v>10</v>
      </c>
      <c r="H229" s="6" t="n">
        <v>90.4</v>
      </c>
      <c r="I229" s="6" t="n">
        <v>-904</v>
      </c>
      <c r="J229" s="6" t="n">
        <v>0</v>
      </c>
      <c r="K229" s="6" t="n">
        <v>-0.54</v>
      </c>
      <c r="L229" s="6" t="n">
        <v>0</v>
      </c>
      <c r="M229" s="6"/>
      <c r="N229" s="6" t="s">
        <f>=I229+J229+K229+L229</f>
      </c>
      <c r="O229" s="16"/>
    </row>
    <row collapsed="false" customFormat="false" customHeight="false" hidden="false" ht="12.1" outlineLevel="0" r="230">
      <c r="A230" s="21" t="n">
        <v>43942</v>
      </c>
      <c r="B230" s="22" t="s">
        <v>547</v>
      </c>
      <c r="C230" s="22" t="s">
        <v>139</v>
      </c>
      <c r="D230" s="22" t="s">
        <v>547</v>
      </c>
      <c r="E230" s="22" t="s">
        <v>547</v>
      </c>
      <c r="F230" s="22" t="s">
        <v>19</v>
      </c>
      <c r="G230" s="23" t="n">
        <v>1</v>
      </c>
      <c r="H230" s="24" t="n">
        <v>20</v>
      </c>
      <c r="I230" s="24" t="n">
        <v>20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1" t="n">
        <v>43944</v>
      </c>
      <c r="B231" s="22" t="s">
        <v>547</v>
      </c>
      <c r="C231" s="22" t="s">
        <v>139</v>
      </c>
      <c r="D231" s="22" t="s">
        <v>547</v>
      </c>
      <c r="E231" s="22" t="s">
        <v>547</v>
      </c>
      <c r="F231" s="22" t="s">
        <v>19</v>
      </c>
      <c r="G231" s="23" t="n">
        <v>1</v>
      </c>
      <c r="H231" s="24" t="n">
        <v>3000</v>
      </c>
      <c r="I231" s="24" t="n">
        <v>3000</v>
      </c>
      <c r="J231" s="24" t="n">
        <v>0</v>
      </c>
      <c r="K231" s="24" t="n">
        <v>0</v>
      </c>
      <c r="L231" s="24" t="n">
        <v>0</v>
      </c>
      <c r="M231" s="24"/>
      <c r="N231" s="6" t="s">
        <f>=I231+J231+K231+L231</f>
      </c>
      <c r="O231" s="22"/>
    </row>
    <row collapsed="false" customFormat="false" customHeight="false" hidden="false" ht="12.1" outlineLevel="0" r="232">
      <c r="A232" s="20" t="n">
        <v>43945.418599537</v>
      </c>
      <c r="B232" s="16" t="s">
        <v>459</v>
      </c>
      <c r="C232" s="16" t="s">
        <v>568</v>
      </c>
      <c r="D232" s="16" t="s">
        <v>437</v>
      </c>
      <c r="E232" s="16" t="s">
        <v>17</v>
      </c>
      <c r="F232" s="16" t="s">
        <v>19</v>
      </c>
      <c r="G232" s="7" t="n">
        <v>1</v>
      </c>
      <c r="H232" s="6" t="n">
        <v>2629.2</v>
      </c>
      <c r="I232" s="6" t="n">
        <v>-2629.2</v>
      </c>
      <c r="J232" s="6" t="n">
        <v>0</v>
      </c>
      <c r="K232" s="6" t="n">
        <v>-1.57</v>
      </c>
      <c r="L232" s="6" t="n">
        <v>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33" t="n">
        <v>43957.717789352</v>
      </c>
      <c r="B233" s="34" t="s">
        <v>23</v>
      </c>
      <c r="C233" s="34" t="s">
        <v>597</v>
      </c>
      <c r="D233" s="34" t="s">
        <v>437</v>
      </c>
      <c r="E233" s="34" t="s">
        <v>437</v>
      </c>
      <c r="F233" s="34" t="s">
        <v>19</v>
      </c>
      <c r="G233" s="35" t="n">
        <v>5</v>
      </c>
      <c r="H233" s="36" t="n">
        <v>74.8003</v>
      </c>
      <c r="I233" s="36" t="n">
        <v>-374</v>
      </c>
      <c r="J233" s="36" t="n">
        <v>0</v>
      </c>
      <c r="K233" s="36" t="n">
        <v>-1.19</v>
      </c>
      <c r="L233" s="36" t="n">
        <v>0</v>
      </c>
      <c r="M233" s="36"/>
      <c r="N233" s="6" t="s">
        <f>=I233+J233+K233+L233</f>
      </c>
      <c r="O233" s="34"/>
    </row>
    <row collapsed="false" customFormat="false" customHeight="false" hidden="false" ht="12.1" outlineLevel="0" r="234">
      <c r="A234" s="20" t="n">
        <v>43957.724097222</v>
      </c>
      <c r="B234" s="16" t="s">
        <v>476</v>
      </c>
      <c r="C234" s="16" t="s">
        <v>599</v>
      </c>
      <c r="D234" s="16" t="s">
        <v>437</v>
      </c>
      <c r="E234" s="16" t="s">
        <v>17</v>
      </c>
      <c r="F234" s="16" t="s">
        <v>23</v>
      </c>
      <c r="G234" s="7" t="n">
        <v>1</v>
      </c>
      <c r="H234" s="6" t="n">
        <v>4.94</v>
      </c>
      <c r="I234" s="6" t="n">
        <v>-4.94</v>
      </c>
      <c r="J234" s="6" t="n">
        <v>0</v>
      </c>
      <c r="K234" s="6" t="n">
        <v>-0.01</v>
      </c>
      <c r="L234" s="6" t="n">
        <v>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1" t="n">
        <v>43958</v>
      </c>
      <c r="B235" s="22" t="s">
        <v>547</v>
      </c>
      <c r="C235" s="22" t="s">
        <v>139</v>
      </c>
      <c r="D235" s="22" t="s">
        <v>547</v>
      </c>
      <c r="E235" s="22" t="s">
        <v>547</v>
      </c>
      <c r="F235" s="22" t="s">
        <v>19</v>
      </c>
      <c r="G235" s="23" t="n">
        <v>1</v>
      </c>
      <c r="H235" s="24" t="n">
        <v>6000</v>
      </c>
      <c r="I235" s="24" t="n">
        <v>6000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1" t="n">
        <v>43958</v>
      </c>
      <c r="B236" s="22" t="s">
        <v>547</v>
      </c>
      <c r="C236" s="22" t="s">
        <v>139</v>
      </c>
      <c r="D236" s="22" t="s">
        <v>547</v>
      </c>
      <c r="E236" s="22" t="s">
        <v>547</v>
      </c>
      <c r="F236" s="22" t="s">
        <v>19</v>
      </c>
      <c r="G236" s="23" t="n">
        <v>1</v>
      </c>
      <c r="H236" s="24" t="n">
        <v>500</v>
      </c>
      <c r="I236" s="24" t="n">
        <v>500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43958.41869213</v>
      </c>
      <c r="B237" s="16" t="s">
        <v>456</v>
      </c>
      <c r="C237" s="16" t="s">
        <v>565</v>
      </c>
      <c r="D237" s="16" t="s">
        <v>437</v>
      </c>
      <c r="E237" s="16" t="s">
        <v>17</v>
      </c>
      <c r="F237" s="16" t="s">
        <v>19</v>
      </c>
      <c r="G237" s="7" t="n">
        <v>2000</v>
      </c>
      <c r="H237" s="6" t="n">
        <v>1.916</v>
      </c>
      <c r="I237" s="6" t="n">
        <v>-3832</v>
      </c>
      <c r="J237" s="6" t="n">
        <v>0</v>
      </c>
      <c r="K237" s="6" t="n">
        <v>-2.3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33" t="n">
        <v>43958.475636574</v>
      </c>
      <c r="B238" s="34" t="s">
        <v>23</v>
      </c>
      <c r="C238" s="34" t="s">
        <v>597</v>
      </c>
      <c r="D238" s="34" t="s">
        <v>437</v>
      </c>
      <c r="E238" s="34" t="s">
        <v>437</v>
      </c>
      <c r="F238" s="34" t="s">
        <v>19</v>
      </c>
      <c r="G238" s="35" t="n">
        <v>26</v>
      </c>
      <c r="H238" s="36" t="n">
        <v>74.052</v>
      </c>
      <c r="I238" s="36" t="n">
        <v>-1925.35</v>
      </c>
      <c r="J238" s="36" t="n">
        <v>0</v>
      </c>
      <c r="K238" s="36" t="n">
        <v>-1.96</v>
      </c>
      <c r="L238" s="36" t="n">
        <v>0</v>
      </c>
      <c r="M238" s="36"/>
      <c r="N238" s="6" t="s">
        <f>=I238+J238+K238+L238</f>
      </c>
      <c r="O238" s="34"/>
    </row>
    <row collapsed="false" customFormat="false" customHeight="false" hidden="false" ht="12.1" outlineLevel="0" r="239">
      <c r="A239" s="33" t="n">
        <v>43958.476759259</v>
      </c>
      <c r="B239" s="34" t="s">
        <v>23</v>
      </c>
      <c r="C239" s="34" t="s">
        <v>597</v>
      </c>
      <c r="D239" s="34" t="s">
        <v>437</v>
      </c>
      <c r="E239" s="34" t="s">
        <v>437</v>
      </c>
      <c r="F239" s="34" t="s">
        <v>19</v>
      </c>
      <c r="G239" s="35" t="n">
        <v>2</v>
      </c>
      <c r="H239" s="36" t="n">
        <v>74.0404</v>
      </c>
      <c r="I239" s="36" t="n">
        <v>-148.08</v>
      </c>
      <c r="J239" s="36" t="n">
        <v>0</v>
      </c>
      <c r="K239" s="36" t="n">
        <v>-1.07</v>
      </c>
      <c r="L239" s="36" t="n">
        <v>0</v>
      </c>
      <c r="M239" s="36"/>
      <c r="N239" s="6" t="s">
        <f>=I239+J239+K239+L239</f>
      </c>
      <c r="O239" s="34"/>
    </row>
    <row collapsed="false" customFormat="false" customHeight="false" hidden="false" ht="12.1" outlineLevel="0" r="240">
      <c r="A240" s="20" t="n">
        <v>43958.495787037</v>
      </c>
      <c r="B240" s="16" t="s">
        <v>477</v>
      </c>
      <c r="C240" s="16" t="s">
        <v>600</v>
      </c>
      <c r="D240" s="16" t="s">
        <v>437</v>
      </c>
      <c r="E240" s="16" t="s">
        <v>17</v>
      </c>
      <c r="F240" s="16" t="s">
        <v>23</v>
      </c>
      <c r="G240" s="7" t="n">
        <v>1</v>
      </c>
      <c r="H240" s="6" t="n">
        <v>14.86</v>
      </c>
      <c r="I240" s="6" t="n">
        <v>-14.86</v>
      </c>
      <c r="J240" s="6" t="n">
        <v>0</v>
      </c>
      <c r="K240" s="6" t="n">
        <v>-0.02</v>
      </c>
      <c r="L240" s="6" t="n">
        <v>0</v>
      </c>
      <c r="M240" s="6" t="s">
        <f>=I240+J240+K240+L240</f>
      </c>
      <c r="N240" s="6"/>
      <c r="O240" s="16"/>
    </row>
    <row collapsed="false" customFormat="false" customHeight="false" hidden="false" ht="12.1" outlineLevel="0" r="241">
      <c r="A241" s="33" t="n">
        <v>43958.496099537</v>
      </c>
      <c r="B241" s="34" t="s">
        <v>23</v>
      </c>
      <c r="C241" s="34" t="s">
        <v>597</v>
      </c>
      <c r="D241" s="34" t="s">
        <v>437</v>
      </c>
      <c r="E241" s="34" t="s">
        <v>437</v>
      </c>
      <c r="F241" s="34" t="s">
        <v>19</v>
      </c>
      <c r="G241" s="35" t="n">
        <v>1</v>
      </c>
      <c r="H241" s="36" t="n">
        <v>74.0478</v>
      </c>
      <c r="I241" s="36" t="n">
        <v>-74.05</v>
      </c>
      <c r="J241" s="36" t="n">
        <v>0</v>
      </c>
      <c r="K241" s="36" t="n">
        <v>-1.04</v>
      </c>
      <c r="L241" s="36" t="n">
        <v>0</v>
      </c>
      <c r="M241" s="36"/>
      <c r="N241" s="6" t="s">
        <f>=I241+J241+K241+L241</f>
      </c>
      <c r="O241" s="34"/>
    </row>
    <row collapsed="false" customFormat="false" customHeight="false" hidden="false" ht="12.1" outlineLevel="0" r="242">
      <c r="A242" s="33" t="n">
        <v>43958.499560185</v>
      </c>
      <c r="B242" s="34" t="s">
        <v>23</v>
      </c>
      <c r="C242" s="34" t="s">
        <v>597</v>
      </c>
      <c r="D242" s="34" t="s">
        <v>437</v>
      </c>
      <c r="E242" s="34" t="s">
        <v>437</v>
      </c>
      <c r="F242" s="34" t="s">
        <v>19</v>
      </c>
      <c r="G242" s="35" t="n">
        <v>1</v>
      </c>
      <c r="H242" s="36" t="n">
        <v>74.0469</v>
      </c>
      <c r="I242" s="36" t="n">
        <v>-74.05</v>
      </c>
      <c r="J242" s="36" t="n">
        <v>0</v>
      </c>
      <c r="K242" s="36" t="n">
        <v>-1.04</v>
      </c>
      <c r="L242" s="36" t="n">
        <v>0</v>
      </c>
      <c r="M242" s="36"/>
      <c r="N242" s="6" t="s">
        <f>=I242+J242+K242+L242</f>
      </c>
      <c r="O242" s="34"/>
    </row>
    <row collapsed="false" customFormat="false" customHeight="false" hidden="false" ht="12.1" outlineLevel="0" r="243">
      <c r="A243" s="20" t="n">
        <v>43958.499756944</v>
      </c>
      <c r="B243" s="16" t="s">
        <v>477</v>
      </c>
      <c r="C243" s="16" t="s">
        <v>600</v>
      </c>
      <c r="D243" s="16" t="s">
        <v>437</v>
      </c>
      <c r="E243" s="16" t="s">
        <v>17</v>
      </c>
      <c r="F243" s="16" t="s">
        <v>23</v>
      </c>
      <c r="G243" s="7" t="n">
        <v>1</v>
      </c>
      <c r="H243" s="6" t="n">
        <v>14.85</v>
      </c>
      <c r="I243" s="6" t="n">
        <v>-14.85</v>
      </c>
      <c r="J243" s="6" t="n">
        <v>0</v>
      </c>
      <c r="K243" s="6" t="n">
        <v>-0.02</v>
      </c>
      <c r="L243" s="6" t="n">
        <v>0</v>
      </c>
      <c r="M243" s="6" t="s">
        <f>=I243+J243+K243+L243</f>
      </c>
      <c r="N243" s="6"/>
      <c r="O243" s="16"/>
    </row>
    <row collapsed="false" customFormat="false" customHeight="false" hidden="false" ht="12.1" outlineLevel="0" r="244">
      <c r="A244" s="33" t="n">
        <v>43958.506342593</v>
      </c>
      <c r="B244" s="34" t="s">
        <v>23</v>
      </c>
      <c r="C244" s="34" t="s">
        <v>597</v>
      </c>
      <c r="D244" s="34" t="s">
        <v>437</v>
      </c>
      <c r="E244" s="34" t="s">
        <v>437</v>
      </c>
      <c r="F244" s="34" t="s">
        <v>19</v>
      </c>
      <c r="G244" s="35" t="n">
        <v>5</v>
      </c>
      <c r="H244" s="36" t="n">
        <v>74.0373</v>
      </c>
      <c r="I244" s="36" t="n">
        <v>-370.19</v>
      </c>
      <c r="J244" s="36" t="n">
        <v>0</v>
      </c>
      <c r="K244" s="36" t="n">
        <v>-1.19</v>
      </c>
      <c r="L244" s="36" t="n">
        <v>0</v>
      </c>
      <c r="M244" s="36"/>
      <c r="N244" s="6" t="s">
        <f>=I244+J244+K244+L244</f>
      </c>
      <c r="O244" s="34"/>
    </row>
    <row collapsed="false" customFormat="false" customHeight="false" hidden="false" ht="12.1" outlineLevel="0" r="245">
      <c r="A245" s="20" t="n">
        <v>43958.506527778</v>
      </c>
      <c r="B245" s="16" t="s">
        <v>476</v>
      </c>
      <c r="C245" s="16" t="s">
        <v>599</v>
      </c>
      <c r="D245" s="16" t="s">
        <v>437</v>
      </c>
      <c r="E245" s="16" t="s">
        <v>17</v>
      </c>
      <c r="F245" s="16" t="s">
        <v>23</v>
      </c>
      <c r="G245" s="7" t="n">
        <v>1</v>
      </c>
      <c r="H245" s="6" t="n">
        <v>4.92</v>
      </c>
      <c r="I245" s="6" t="n">
        <v>-4.92</v>
      </c>
      <c r="J245" s="6" t="n">
        <v>0</v>
      </c>
      <c r="K245" s="6" t="n">
        <v>-0.01</v>
      </c>
      <c r="L245" s="6" t="n">
        <v>0</v>
      </c>
      <c r="M245" s="6" t="s">
        <f>=I245+J245+K245+L245</f>
      </c>
      <c r="N245" s="6"/>
      <c r="O245" s="16"/>
    </row>
    <row collapsed="false" customFormat="false" customHeight="false" hidden="false" ht="12.1" outlineLevel="0" r="246">
      <c r="A246" s="21" t="n">
        <v>43962</v>
      </c>
      <c r="B246" s="22" t="s">
        <v>547</v>
      </c>
      <c r="C246" s="22" t="s">
        <v>139</v>
      </c>
      <c r="D246" s="22" t="s">
        <v>547</v>
      </c>
      <c r="E246" s="22" t="s">
        <v>547</v>
      </c>
      <c r="F246" s="22" t="s">
        <v>19</v>
      </c>
      <c r="G246" s="23" t="n">
        <v>1</v>
      </c>
      <c r="H246" s="24" t="n">
        <v>1308</v>
      </c>
      <c r="I246" s="24" t="n">
        <v>1308</v>
      </c>
      <c r="J246" s="24" t="n">
        <v>0</v>
      </c>
      <c r="K246" s="24" t="n">
        <v>0</v>
      </c>
      <c r="L246" s="24" t="n">
        <v>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33" t="n">
        <v>43963.436041667</v>
      </c>
      <c r="B247" s="34" t="s">
        <v>23</v>
      </c>
      <c r="C247" s="34" t="s">
        <v>597</v>
      </c>
      <c r="D247" s="34" t="s">
        <v>437</v>
      </c>
      <c r="E247" s="34" t="s">
        <v>437</v>
      </c>
      <c r="F247" s="34" t="s">
        <v>19</v>
      </c>
      <c r="G247" s="35" t="n">
        <v>18</v>
      </c>
      <c r="H247" s="36" t="n">
        <v>73.301</v>
      </c>
      <c r="I247" s="36" t="n">
        <v>-1319.42</v>
      </c>
      <c r="J247" s="36" t="n">
        <v>0</v>
      </c>
      <c r="K247" s="36" t="n">
        <v>-1.66</v>
      </c>
      <c r="L247" s="36" t="n">
        <v>0</v>
      </c>
      <c r="M247" s="36"/>
      <c r="N247" s="6" t="s">
        <f>=I247+J247+K247+L247</f>
      </c>
      <c r="O247" s="34"/>
    </row>
    <row collapsed="false" customFormat="false" customHeight="false" hidden="false" ht="12.1" outlineLevel="0" r="248">
      <c r="A248" s="20" t="n">
        <v>43963.437511574</v>
      </c>
      <c r="B248" s="16" t="s">
        <v>476</v>
      </c>
      <c r="C248" s="16" t="s">
        <v>599</v>
      </c>
      <c r="D248" s="16" t="s">
        <v>437</v>
      </c>
      <c r="E248" s="16" t="s">
        <v>17</v>
      </c>
      <c r="F248" s="16" t="s">
        <v>23</v>
      </c>
      <c r="G248" s="7" t="n">
        <v>1</v>
      </c>
      <c r="H248" s="6" t="n">
        <v>5.11</v>
      </c>
      <c r="I248" s="6" t="n">
        <v>-5.11</v>
      </c>
      <c r="J248" s="6" t="n">
        <v>0</v>
      </c>
      <c r="K248" s="6" t="n">
        <v>-0.01</v>
      </c>
      <c r="L248" s="6" t="n">
        <v>0</v>
      </c>
      <c r="M248" s="6" t="s">
        <f>=I248+J248+K248+L248</f>
      </c>
      <c r="N248" s="6"/>
      <c r="O248" s="16"/>
    </row>
    <row collapsed="false" customFormat="false" customHeight="false" hidden="false" ht="12.1" outlineLevel="0" r="249">
      <c r="A249" s="20" t="n">
        <v>43963.437511574</v>
      </c>
      <c r="B249" s="16" t="s">
        <v>476</v>
      </c>
      <c r="C249" s="16" t="s">
        <v>599</v>
      </c>
      <c r="D249" s="16" t="s">
        <v>437</v>
      </c>
      <c r="E249" s="16" t="s">
        <v>17</v>
      </c>
      <c r="F249" s="16" t="s">
        <v>23</v>
      </c>
      <c r="G249" s="7" t="n">
        <v>1</v>
      </c>
      <c r="H249" s="6" t="n">
        <v>5.11</v>
      </c>
      <c r="I249" s="6" t="n">
        <v>-5.11</v>
      </c>
      <c r="J249" s="6" t="n">
        <v>0</v>
      </c>
      <c r="K249" s="6" t="n">
        <v>-0.01</v>
      </c>
      <c r="L249" s="6" t="n">
        <v>0</v>
      </c>
      <c r="M249" s="6" t="s">
        <f>=I249+J249+K249+L249</f>
      </c>
      <c r="N249" s="6"/>
      <c r="O249" s="16"/>
    </row>
    <row collapsed="false" customFormat="false" customHeight="false" hidden="false" ht="12.1" outlineLevel="0" r="250">
      <c r="A250" s="20" t="n">
        <v>43963.437511574</v>
      </c>
      <c r="B250" s="16" t="s">
        <v>476</v>
      </c>
      <c r="C250" s="16" t="s">
        <v>599</v>
      </c>
      <c r="D250" s="16" t="s">
        <v>437</v>
      </c>
      <c r="E250" s="16" t="s">
        <v>17</v>
      </c>
      <c r="F250" s="16" t="s">
        <v>23</v>
      </c>
      <c r="G250" s="7" t="n">
        <v>1</v>
      </c>
      <c r="H250" s="6" t="n">
        <v>5.11</v>
      </c>
      <c r="I250" s="6" t="n">
        <v>-5.11</v>
      </c>
      <c r="J250" s="6" t="n">
        <v>0</v>
      </c>
      <c r="K250" s="6" t="n">
        <v>-0.01</v>
      </c>
      <c r="L250" s="6" t="n">
        <v>0</v>
      </c>
      <c r="M250" s="6" t="s">
        <f>=I250+J250+K250+L250</f>
      </c>
      <c r="N250" s="6"/>
      <c r="O250" s="16"/>
    </row>
    <row collapsed="false" customFormat="false" customHeight="false" hidden="false" ht="12.1" outlineLevel="0" r="251">
      <c r="A251" s="21" t="n">
        <v>43965</v>
      </c>
      <c r="B251" s="22" t="s">
        <v>547</v>
      </c>
      <c r="C251" s="22" t="s">
        <v>139</v>
      </c>
      <c r="D251" s="22" t="s">
        <v>547</v>
      </c>
      <c r="E251" s="22" t="s">
        <v>547</v>
      </c>
      <c r="F251" s="22" t="s">
        <v>19</v>
      </c>
      <c r="G251" s="23" t="n">
        <v>1</v>
      </c>
      <c r="H251" s="24" t="n">
        <v>809.4</v>
      </c>
      <c r="I251" s="24" t="n">
        <v>809.4</v>
      </c>
      <c r="J251" s="24" t="n">
        <v>0</v>
      </c>
      <c r="K251" s="24" t="n">
        <v>0</v>
      </c>
      <c r="L251" s="24" t="n">
        <v>0</v>
      </c>
      <c r="M251" s="24"/>
      <c r="N251" s="6" t="s">
        <f>=I251+J251+K251+L251</f>
      </c>
      <c r="O251" s="22"/>
    </row>
    <row collapsed="false" customFormat="false" customHeight="false" hidden="false" ht="12.1" outlineLevel="0" r="252">
      <c r="A252" s="33" t="n">
        <v>43965.767013889</v>
      </c>
      <c r="B252" s="34" t="s">
        <v>23</v>
      </c>
      <c r="C252" s="34" t="s">
        <v>597</v>
      </c>
      <c r="D252" s="34" t="s">
        <v>437</v>
      </c>
      <c r="E252" s="34" t="s">
        <v>437</v>
      </c>
      <c r="F252" s="34" t="s">
        <v>19</v>
      </c>
      <c r="G252" s="35" t="n">
        <v>11</v>
      </c>
      <c r="H252" s="36" t="n">
        <v>73.9655</v>
      </c>
      <c r="I252" s="36" t="n">
        <v>-813.62</v>
      </c>
      <c r="J252" s="36" t="n">
        <v>0</v>
      </c>
      <c r="K252" s="36" t="n">
        <v>-1.41</v>
      </c>
      <c r="L252" s="36" t="n">
        <v>0</v>
      </c>
      <c r="M252" s="36"/>
      <c r="N252" s="6" t="s">
        <f>=I252+J252+K252+L252</f>
      </c>
      <c r="O252" s="34"/>
    </row>
    <row collapsed="false" customFormat="false" customHeight="false" hidden="false" ht="12.1" outlineLevel="0" r="253">
      <c r="A253" s="20" t="n">
        <v>43965.789155093</v>
      </c>
      <c r="B253" s="16" t="s">
        <v>477</v>
      </c>
      <c r="C253" s="16" t="s">
        <v>600</v>
      </c>
      <c r="D253" s="16" t="s">
        <v>437</v>
      </c>
      <c r="E253" s="16" t="s">
        <v>17</v>
      </c>
      <c r="F253" s="16" t="s">
        <v>23</v>
      </c>
      <c r="G253" s="7" t="n">
        <v>1</v>
      </c>
      <c r="H253" s="6" t="n">
        <v>13.96</v>
      </c>
      <c r="I253" s="6" t="n">
        <v>-13.96</v>
      </c>
      <c r="J253" s="6" t="n">
        <v>0</v>
      </c>
      <c r="K253" s="6" t="n">
        <v>-0.02</v>
      </c>
      <c r="L253" s="6" t="n">
        <v>0</v>
      </c>
      <c r="M253" s="6" t="s">
        <f>=I253+J253+K253+L253</f>
      </c>
      <c r="N253" s="6"/>
      <c r="O253" s="16"/>
    </row>
    <row collapsed="false" customFormat="false" customHeight="false" hidden="false" ht="12.1" outlineLevel="0" r="254">
      <c r="A254" s="20" t="n">
        <v>43966.627349537</v>
      </c>
      <c r="B254" s="16" t="s">
        <v>478</v>
      </c>
      <c r="C254" s="16" t="s">
        <v>601</v>
      </c>
      <c r="D254" s="16" t="s">
        <v>437</v>
      </c>
      <c r="E254" s="16" t="s">
        <v>107</v>
      </c>
      <c r="F254" s="16" t="s">
        <v>19</v>
      </c>
      <c r="G254" s="7" t="n">
        <v>57</v>
      </c>
      <c r="H254" s="6" t="n">
        <v>1.0173</v>
      </c>
      <c r="I254" s="6" t="n">
        <v>-57.99</v>
      </c>
      <c r="J254" s="6" t="n">
        <v>0</v>
      </c>
      <c r="K254" s="6" t="n">
        <v>-0.02</v>
      </c>
      <c r="L254" s="6" t="n">
        <v>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1" t="n">
        <v>43969</v>
      </c>
      <c r="B255" s="22" t="s">
        <v>547</v>
      </c>
      <c r="C255" s="22" t="s">
        <v>139</v>
      </c>
      <c r="D255" s="22" t="s">
        <v>547</v>
      </c>
      <c r="E255" s="22" t="s">
        <v>547</v>
      </c>
      <c r="F255" s="22" t="s">
        <v>19</v>
      </c>
      <c r="G255" s="23" t="n">
        <v>1</v>
      </c>
      <c r="H255" s="24" t="n">
        <v>4000</v>
      </c>
      <c r="I255" s="24" t="n">
        <v>4000</v>
      </c>
      <c r="J255" s="24" t="n">
        <v>0</v>
      </c>
      <c r="K255" s="24" t="n">
        <v>0</v>
      </c>
      <c r="L255" s="24" t="n">
        <v>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1" t="n">
        <v>43969</v>
      </c>
      <c r="B256" s="22" t="s">
        <v>547</v>
      </c>
      <c r="C256" s="22" t="s">
        <v>139</v>
      </c>
      <c r="D256" s="22" t="s">
        <v>547</v>
      </c>
      <c r="E256" s="22" t="s">
        <v>547</v>
      </c>
      <c r="F256" s="22" t="s">
        <v>19</v>
      </c>
      <c r="G256" s="23" t="n">
        <v>1</v>
      </c>
      <c r="H256" s="24" t="n">
        <v>800</v>
      </c>
      <c r="I256" s="24" t="n">
        <v>800</v>
      </c>
      <c r="J256" s="24" t="n">
        <v>0</v>
      </c>
      <c r="K256" s="24" t="n">
        <v>0</v>
      </c>
      <c r="L256" s="24" t="n">
        <v>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0" t="n">
        <v>43969.428611111</v>
      </c>
      <c r="B257" s="16" t="s">
        <v>52</v>
      </c>
      <c r="C257" s="16" t="s">
        <v>581</v>
      </c>
      <c r="D257" s="16" t="s">
        <v>437</v>
      </c>
      <c r="E257" s="16" t="s">
        <v>17</v>
      </c>
      <c r="F257" s="16" t="s">
        <v>19</v>
      </c>
      <c r="G257" s="7" t="n">
        <v>10</v>
      </c>
      <c r="H257" s="6" t="n">
        <v>141.4</v>
      </c>
      <c r="I257" s="6" t="n">
        <v>-1414</v>
      </c>
      <c r="J257" s="6" t="n">
        <v>0</v>
      </c>
      <c r="K257" s="6" t="n">
        <v>-0.85</v>
      </c>
      <c r="L257" s="6" t="n">
        <v>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0" t="n">
        <v>43969.428634259</v>
      </c>
      <c r="B258" s="16" t="s">
        <v>52</v>
      </c>
      <c r="C258" s="16" t="s">
        <v>581</v>
      </c>
      <c r="D258" s="16" t="s">
        <v>437</v>
      </c>
      <c r="E258" s="16" t="s">
        <v>17</v>
      </c>
      <c r="F258" s="16" t="s">
        <v>19</v>
      </c>
      <c r="G258" s="7" t="n">
        <v>20</v>
      </c>
      <c r="H258" s="6" t="n">
        <v>141.4</v>
      </c>
      <c r="I258" s="6" t="n">
        <v>-2828</v>
      </c>
      <c r="J258" s="6" t="n">
        <v>0</v>
      </c>
      <c r="K258" s="6" t="n">
        <v>-1.69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5" t="n">
        <v>43970.488946759</v>
      </c>
      <c r="B259" s="26" t="s">
        <v>478</v>
      </c>
      <c r="C259" s="26" t="s">
        <v>601</v>
      </c>
      <c r="D259" s="26" t="s">
        <v>444</v>
      </c>
      <c r="E259" s="26" t="s">
        <v>107</v>
      </c>
      <c r="F259" s="26" t="s">
        <v>19</v>
      </c>
      <c r="G259" s="27" t="n">
        <v>-57</v>
      </c>
      <c r="H259" s="28" t="n">
        <v>1.0173</v>
      </c>
      <c r="I259" s="28" t="n">
        <v>57.99</v>
      </c>
      <c r="J259" s="28" t="n">
        <v>0</v>
      </c>
      <c r="K259" s="28" t="n">
        <v>-0.02</v>
      </c>
      <c r="L259" s="28" t="n">
        <v>0</v>
      </c>
      <c r="M259" s="28"/>
      <c r="N259" s="6" t="s">
        <f>=I259+J259+K259+L259</f>
      </c>
      <c r="O259" s="26"/>
    </row>
    <row collapsed="false" customFormat="false" customHeight="false" hidden="false" ht="12.1" outlineLevel="0" r="260">
      <c r="A260" s="25" t="n">
        <v>43971.70900463</v>
      </c>
      <c r="B260" s="26" t="s">
        <v>467</v>
      </c>
      <c r="C260" s="26" t="s">
        <v>585</v>
      </c>
      <c r="D260" s="26" t="s">
        <v>444</v>
      </c>
      <c r="E260" s="26" t="s">
        <v>17</v>
      </c>
      <c r="F260" s="26" t="s">
        <v>19</v>
      </c>
      <c r="G260" s="27" t="n">
        <v>-2000</v>
      </c>
      <c r="H260" s="28" t="n">
        <v>2.658</v>
      </c>
      <c r="I260" s="28" t="n">
        <v>5316</v>
      </c>
      <c r="J260" s="28" t="n">
        <v>0</v>
      </c>
      <c r="K260" s="28" t="n">
        <v>-3.2</v>
      </c>
      <c r="L260" s="28" t="n">
        <v>0</v>
      </c>
      <c r="M260" s="28"/>
      <c r="N260" s="6" t="s">
        <f>=I260+J260+K260+L260</f>
      </c>
      <c r="O260" s="26"/>
    </row>
    <row collapsed="false" customFormat="false" customHeight="false" hidden="false" ht="12.1" outlineLevel="0" r="261">
      <c r="A261" s="20" t="n">
        <v>43971.710601852</v>
      </c>
      <c r="B261" s="16" t="s">
        <v>470</v>
      </c>
      <c r="C261" s="16" t="s">
        <v>588</v>
      </c>
      <c r="D261" s="16" t="s">
        <v>437</v>
      </c>
      <c r="E261" s="16" t="s">
        <v>17</v>
      </c>
      <c r="F261" s="16" t="s">
        <v>19</v>
      </c>
      <c r="G261" s="7" t="n">
        <v>1000</v>
      </c>
      <c r="H261" s="6" t="n">
        <v>4.8805</v>
      </c>
      <c r="I261" s="6" t="n">
        <v>-4880.5</v>
      </c>
      <c r="J261" s="6" t="n">
        <v>0</v>
      </c>
      <c r="K261" s="6" t="n">
        <v>-2.93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1" t="n">
        <v>43972</v>
      </c>
      <c r="B262" s="22" t="s">
        <v>547</v>
      </c>
      <c r="C262" s="22" t="s">
        <v>139</v>
      </c>
      <c r="D262" s="22" t="s">
        <v>547</v>
      </c>
      <c r="E262" s="22" t="s">
        <v>547</v>
      </c>
      <c r="F262" s="22" t="s">
        <v>19</v>
      </c>
      <c r="G262" s="23" t="n">
        <v>1</v>
      </c>
      <c r="H262" s="24" t="n">
        <v>5000</v>
      </c>
      <c r="I262" s="24" t="n">
        <v>5000</v>
      </c>
      <c r="J262" s="24" t="n">
        <v>0</v>
      </c>
      <c r="K262" s="24" t="n">
        <v>0</v>
      </c>
      <c r="L262" s="24" t="n">
        <v>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1" t="n">
        <v>43972</v>
      </c>
      <c r="B263" s="22" t="s">
        <v>547</v>
      </c>
      <c r="C263" s="22" t="s">
        <v>139</v>
      </c>
      <c r="D263" s="22" t="s">
        <v>547</v>
      </c>
      <c r="E263" s="22" t="s">
        <v>547</v>
      </c>
      <c r="F263" s="22" t="s">
        <v>19</v>
      </c>
      <c r="G263" s="23" t="n">
        <v>1</v>
      </c>
      <c r="H263" s="24" t="n">
        <v>3500</v>
      </c>
      <c r="I263" s="24" t="n">
        <v>3500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43972</v>
      </c>
      <c r="B264" s="22" t="s">
        <v>547</v>
      </c>
      <c r="C264" s="22" t="s">
        <v>139</v>
      </c>
      <c r="D264" s="22" t="s">
        <v>547</v>
      </c>
      <c r="E264" s="22" t="s">
        <v>547</v>
      </c>
      <c r="F264" s="22" t="s">
        <v>19</v>
      </c>
      <c r="G264" s="23" t="n">
        <v>1</v>
      </c>
      <c r="H264" s="24" t="n">
        <v>2000</v>
      </c>
      <c r="I264" s="24" t="n">
        <v>2000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33" t="n">
        <v>43972.441400463</v>
      </c>
      <c r="B265" s="34" t="s">
        <v>23</v>
      </c>
      <c r="C265" s="34" t="s">
        <v>597</v>
      </c>
      <c r="D265" s="34" t="s">
        <v>437</v>
      </c>
      <c r="E265" s="34" t="s">
        <v>437</v>
      </c>
      <c r="F265" s="34" t="s">
        <v>19</v>
      </c>
      <c r="G265" s="35" t="n">
        <v>14</v>
      </c>
      <c r="H265" s="36" t="n">
        <v>70.8143</v>
      </c>
      <c r="I265" s="36" t="n">
        <v>-991.4</v>
      </c>
      <c r="J265" s="36" t="n">
        <v>0</v>
      </c>
      <c r="K265" s="36" t="n">
        <v>-1.5</v>
      </c>
      <c r="L265" s="36" t="n">
        <v>0</v>
      </c>
      <c r="M265" s="36"/>
      <c r="N265" s="6" t="s">
        <f>=I265+J265+K265+L265</f>
      </c>
      <c r="O265" s="34"/>
    </row>
    <row collapsed="false" customFormat="false" customHeight="false" hidden="false" ht="12.1" outlineLevel="0" r="266">
      <c r="A266" s="33" t="n">
        <v>43972.447372685</v>
      </c>
      <c r="B266" s="34" t="s">
        <v>23</v>
      </c>
      <c r="C266" s="34" t="s">
        <v>597</v>
      </c>
      <c r="D266" s="34" t="s">
        <v>437</v>
      </c>
      <c r="E266" s="34" t="s">
        <v>437</v>
      </c>
      <c r="F266" s="34" t="s">
        <v>19</v>
      </c>
      <c r="G266" s="35" t="n">
        <v>71</v>
      </c>
      <c r="H266" s="36" t="n">
        <v>70.8986</v>
      </c>
      <c r="I266" s="36" t="n">
        <v>-5033.8</v>
      </c>
      <c r="J266" s="36" t="n">
        <v>0</v>
      </c>
      <c r="K266" s="36" t="n">
        <v>-3.52</v>
      </c>
      <c r="L266" s="36" t="n">
        <v>0</v>
      </c>
      <c r="M266" s="36"/>
      <c r="N266" s="6" t="s">
        <f>=I266+J266+K266+L266</f>
      </c>
      <c r="O266" s="34"/>
    </row>
    <row collapsed="false" customFormat="false" customHeight="false" hidden="false" ht="12.1" outlineLevel="0" r="267">
      <c r="A267" s="33" t="n">
        <v>43972.469293981</v>
      </c>
      <c r="B267" s="34" t="s">
        <v>23</v>
      </c>
      <c r="C267" s="34" t="s">
        <v>597</v>
      </c>
      <c r="D267" s="34" t="s">
        <v>437</v>
      </c>
      <c r="E267" s="34" t="s">
        <v>437</v>
      </c>
      <c r="F267" s="34" t="s">
        <v>19</v>
      </c>
      <c r="G267" s="35" t="n">
        <v>49</v>
      </c>
      <c r="H267" s="36" t="n">
        <v>70.9857</v>
      </c>
      <c r="I267" s="36" t="n">
        <v>-3478.3</v>
      </c>
      <c r="J267" s="36" t="n">
        <v>0</v>
      </c>
      <c r="K267" s="36" t="n">
        <v>-2.74</v>
      </c>
      <c r="L267" s="36" t="n">
        <v>0</v>
      </c>
      <c r="M267" s="36"/>
      <c r="N267" s="6" t="s">
        <f>=I267+J267+K267+L267</f>
      </c>
      <c r="O267" s="34"/>
    </row>
    <row collapsed="false" customFormat="false" customHeight="false" hidden="false" ht="12.1" outlineLevel="0" r="268">
      <c r="A268" s="20" t="n">
        <v>43972.527662037</v>
      </c>
      <c r="B268" s="16" t="s">
        <v>479</v>
      </c>
      <c r="C268" s="16" t="s">
        <v>602</v>
      </c>
      <c r="D268" s="16" t="s">
        <v>437</v>
      </c>
      <c r="E268" s="16" t="s">
        <v>17</v>
      </c>
      <c r="F268" s="16" t="s">
        <v>23</v>
      </c>
      <c r="G268" s="7" t="n">
        <v>1</v>
      </c>
      <c r="H268" s="6" t="n">
        <v>119.2</v>
      </c>
      <c r="I268" s="6" t="n">
        <v>-119.2</v>
      </c>
      <c r="J268" s="6" t="n">
        <v>0</v>
      </c>
      <c r="K268" s="6" t="n">
        <v>-0.07</v>
      </c>
      <c r="L268" s="6" t="n">
        <v>0</v>
      </c>
      <c r="M268" s="6" t="s">
        <f>=I268+J268+K268+L268</f>
      </c>
      <c r="N268" s="6"/>
      <c r="O268" s="16"/>
    </row>
    <row collapsed="false" customFormat="false" customHeight="false" hidden="false" ht="12.1" outlineLevel="0" r="269">
      <c r="A269" s="33" t="n">
        <v>43972.542789352</v>
      </c>
      <c r="B269" s="34" t="s">
        <v>23</v>
      </c>
      <c r="C269" s="34" t="s">
        <v>597</v>
      </c>
      <c r="D269" s="34" t="s">
        <v>437</v>
      </c>
      <c r="E269" s="34" t="s">
        <v>437</v>
      </c>
      <c r="F269" s="34" t="s">
        <v>19</v>
      </c>
      <c r="G269" s="35" t="n">
        <v>28</v>
      </c>
      <c r="H269" s="36" t="n">
        <v>70.9193</v>
      </c>
      <c r="I269" s="36" t="n">
        <v>-1985.74</v>
      </c>
      <c r="J269" s="36" t="n">
        <v>0</v>
      </c>
      <c r="K269" s="36" t="n">
        <v>-1.99</v>
      </c>
      <c r="L269" s="36" t="n">
        <v>0</v>
      </c>
      <c r="M269" s="36"/>
      <c r="N269" s="6" t="s">
        <f>=I269+J269+K269+L269</f>
      </c>
      <c r="O269" s="34"/>
    </row>
    <row collapsed="false" customFormat="false" customHeight="false" hidden="false" ht="12.1" outlineLevel="0" r="270">
      <c r="A270" s="20" t="n">
        <v>43972.543506944</v>
      </c>
      <c r="B270" s="16" t="s">
        <v>480</v>
      </c>
      <c r="C270" s="16" t="s">
        <v>603</v>
      </c>
      <c r="D270" s="16" t="s">
        <v>437</v>
      </c>
      <c r="E270" s="16" t="s">
        <v>17</v>
      </c>
      <c r="F270" s="16" t="s">
        <v>23</v>
      </c>
      <c r="G270" s="7" t="n">
        <v>1</v>
      </c>
      <c r="H270" s="6" t="n">
        <v>42.67</v>
      </c>
      <c r="I270" s="6" t="n">
        <v>-42.67</v>
      </c>
      <c r="J270" s="6" t="n">
        <v>0</v>
      </c>
      <c r="K270" s="6" t="n">
        <v>-0.03</v>
      </c>
      <c r="L270" s="6" t="n">
        <v>0</v>
      </c>
      <c r="M270" s="6" t="s">
        <f>=I270+J270+K270+L270</f>
      </c>
      <c r="N270" s="6"/>
      <c r="O270" s="16"/>
    </row>
    <row collapsed="false" customFormat="false" customHeight="false" hidden="false" ht="12.1" outlineLevel="0" r="271">
      <c r="A271" s="21" t="n">
        <v>43984</v>
      </c>
      <c r="B271" s="22" t="s">
        <v>547</v>
      </c>
      <c r="C271" s="22" t="s">
        <v>139</v>
      </c>
      <c r="D271" s="22" t="s">
        <v>547</v>
      </c>
      <c r="E271" s="22" t="s">
        <v>547</v>
      </c>
      <c r="F271" s="22" t="s">
        <v>19</v>
      </c>
      <c r="G271" s="23" t="n">
        <v>1</v>
      </c>
      <c r="H271" s="24" t="n">
        <v>1449.39</v>
      </c>
      <c r="I271" s="24" t="n">
        <v>1449.39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1" t="n">
        <v>43985</v>
      </c>
      <c r="B272" s="22" t="s">
        <v>547</v>
      </c>
      <c r="C272" s="22" t="s">
        <v>139</v>
      </c>
      <c r="D272" s="22" t="s">
        <v>547</v>
      </c>
      <c r="E272" s="22" t="s">
        <v>547</v>
      </c>
      <c r="F272" s="22" t="s">
        <v>19</v>
      </c>
      <c r="G272" s="23" t="n">
        <v>1</v>
      </c>
      <c r="H272" s="24" t="n">
        <v>969.4</v>
      </c>
      <c r="I272" s="24" t="n">
        <v>969.4</v>
      </c>
      <c r="J272" s="24" t="n">
        <v>0</v>
      </c>
      <c r="K272" s="24" t="n">
        <v>0</v>
      </c>
      <c r="L272" s="24" t="n">
        <v>0</v>
      </c>
      <c r="M272" s="24"/>
      <c r="N272" s="6" t="s">
        <f>=I272+J272+K272+L272</f>
      </c>
      <c r="O272" s="22"/>
    </row>
    <row collapsed="false" customFormat="false" customHeight="false" hidden="false" ht="12.1" outlineLevel="0" r="273">
      <c r="A273" s="33" t="n">
        <v>43985.5409375</v>
      </c>
      <c r="B273" s="34" t="s">
        <v>23</v>
      </c>
      <c r="C273" s="34" t="s">
        <v>597</v>
      </c>
      <c r="D273" s="34" t="s">
        <v>437</v>
      </c>
      <c r="E273" s="34" t="s">
        <v>437</v>
      </c>
      <c r="F273" s="34" t="s">
        <v>19</v>
      </c>
      <c r="G273" s="35" t="n">
        <v>21</v>
      </c>
      <c r="H273" s="36" t="n">
        <v>68.3044</v>
      </c>
      <c r="I273" s="36" t="n">
        <v>-1434.39</v>
      </c>
      <c r="J273" s="36" t="n">
        <v>0</v>
      </c>
      <c r="K273" s="36" t="n">
        <v>-1.72</v>
      </c>
      <c r="L273" s="36" t="n">
        <v>0</v>
      </c>
      <c r="M273" s="36"/>
      <c r="N273" s="6" t="s">
        <f>=I273+J273+K273+L273</f>
      </c>
      <c r="O273" s="34"/>
    </row>
    <row collapsed="false" customFormat="false" customHeight="false" hidden="false" ht="12.1" outlineLevel="0" r="274">
      <c r="A274" s="33" t="n">
        <v>43985.697939815</v>
      </c>
      <c r="B274" s="34" t="s">
        <v>23</v>
      </c>
      <c r="C274" s="34" t="s">
        <v>597</v>
      </c>
      <c r="D274" s="34" t="s">
        <v>437</v>
      </c>
      <c r="E274" s="34" t="s">
        <v>437</v>
      </c>
      <c r="F274" s="34" t="s">
        <v>19</v>
      </c>
      <c r="G274" s="35" t="n">
        <v>14</v>
      </c>
      <c r="H274" s="36" t="n">
        <v>68.7044</v>
      </c>
      <c r="I274" s="36" t="n">
        <v>-961.86</v>
      </c>
      <c r="J274" s="36" t="n">
        <v>0</v>
      </c>
      <c r="K274" s="36" t="n">
        <v>-1.48</v>
      </c>
      <c r="L274" s="36" t="n">
        <v>0</v>
      </c>
      <c r="M274" s="36"/>
      <c r="N274" s="6" t="s">
        <f>=I274+J274+K274+L274</f>
      </c>
      <c r="O274" s="34"/>
    </row>
    <row collapsed="false" customFormat="false" customHeight="false" hidden="false" ht="12.1" outlineLevel="0" r="275">
      <c r="A275" s="20" t="n">
        <v>43985.69962963</v>
      </c>
      <c r="B275" s="16" t="s">
        <v>481</v>
      </c>
      <c r="C275" s="16" t="s">
        <v>604</v>
      </c>
      <c r="D275" s="16" t="s">
        <v>437</v>
      </c>
      <c r="E275" s="16" t="s">
        <v>17</v>
      </c>
      <c r="F275" s="16" t="s">
        <v>23</v>
      </c>
      <c r="G275" s="7" t="n">
        <v>1</v>
      </c>
      <c r="H275" s="6" t="n">
        <v>17.15</v>
      </c>
      <c r="I275" s="6" t="n">
        <v>-17.15</v>
      </c>
      <c r="J275" s="6" t="n">
        <v>0</v>
      </c>
      <c r="K275" s="6" t="n">
        <v>-0.02</v>
      </c>
      <c r="L275" s="6" t="n">
        <v>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43985.702951389</v>
      </c>
      <c r="B276" s="16" t="s">
        <v>482</v>
      </c>
      <c r="C276" s="16" t="s">
        <v>605</v>
      </c>
      <c r="D276" s="16" t="s">
        <v>437</v>
      </c>
      <c r="E276" s="16" t="s">
        <v>17</v>
      </c>
      <c r="F276" s="16" t="s">
        <v>23</v>
      </c>
      <c r="G276" s="7" t="n">
        <v>1</v>
      </c>
      <c r="H276" s="6" t="n">
        <v>11.68</v>
      </c>
      <c r="I276" s="6" t="n">
        <v>-11.68</v>
      </c>
      <c r="J276" s="6" t="n">
        <v>0</v>
      </c>
      <c r="K276" s="6" t="n">
        <v>-0.02</v>
      </c>
      <c r="L276" s="6" t="n">
        <v>0</v>
      </c>
      <c r="M276" s="6" t="s">
        <f>=I276+J276+K276+L276</f>
      </c>
      <c r="N276" s="6"/>
      <c r="O276" s="16"/>
    </row>
    <row collapsed="false" customFormat="false" customHeight="false" hidden="false" ht="12.1" outlineLevel="0" r="277">
      <c r="A277" s="20" t="n">
        <v>43985.703368056</v>
      </c>
      <c r="B277" s="16" t="s">
        <v>476</v>
      </c>
      <c r="C277" s="16" t="s">
        <v>599</v>
      </c>
      <c r="D277" s="16" t="s">
        <v>437</v>
      </c>
      <c r="E277" s="16" t="s">
        <v>17</v>
      </c>
      <c r="F277" s="16" t="s">
        <v>23</v>
      </c>
      <c r="G277" s="7" t="n">
        <v>1</v>
      </c>
      <c r="H277" s="6" t="n">
        <v>6.06</v>
      </c>
      <c r="I277" s="6" t="n">
        <v>-6.06</v>
      </c>
      <c r="J277" s="6" t="n">
        <v>0</v>
      </c>
      <c r="K277" s="6" t="n">
        <v>-0.01</v>
      </c>
      <c r="L277" s="6" t="n">
        <v>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1" t="n">
        <v>43987</v>
      </c>
      <c r="B278" s="22" t="s">
        <v>547</v>
      </c>
      <c r="C278" s="22" t="s">
        <v>139</v>
      </c>
      <c r="D278" s="22" t="s">
        <v>547</v>
      </c>
      <c r="E278" s="22" t="s">
        <v>547</v>
      </c>
      <c r="F278" s="22" t="s">
        <v>19</v>
      </c>
      <c r="G278" s="23" t="n">
        <v>1</v>
      </c>
      <c r="H278" s="24" t="n">
        <v>5000</v>
      </c>
      <c r="I278" s="24" t="n">
        <v>5000</v>
      </c>
      <c r="J278" s="24" t="n">
        <v>0</v>
      </c>
      <c r="K278" s="24" t="n">
        <v>0</v>
      </c>
      <c r="L278" s="24" t="n">
        <v>0</v>
      </c>
      <c r="M278" s="24"/>
      <c r="N278" s="6" t="s">
        <f>=I278+J278+K278+L278</f>
      </c>
      <c r="O278" s="22"/>
    </row>
    <row collapsed="false" customFormat="false" customHeight="false" hidden="false" ht="12.1" outlineLevel="0" r="279">
      <c r="A279" s="21" t="n">
        <v>43987</v>
      </c>
      <c r="B279" s="22" t="s">
        <v>547</v>
      </c>
      <c r="C279" s="22" t="s">
        <v>139</v>
      </c>
      <c r="D279" s="22" t="s">
        <v>547</v>
      </c>
      <c r="E279" s="22" t="s">
        <v>547</v>
      </c>
      <c r="F279" s="22" t="s">
        <v>19</v>
      </c>
      <c r="G279" s="23" t="n">
        <v>1</v>
      </c>
      <c r="H279" s="24" t="n">
        <v>3000</v>
      </c>
      <c r="I279" s="24" t="n">
        <v>3000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33" t="n">
        <v>43987.566261574</v>
      </c>
      <c r="B280" s="34" t="s">
        <v>23</v>
      </c>
      <c r="C280" s="34" t="s">
        <v>597</v>
      </c>
      <c r="D280" s="34" t="s">
        <v>437</v>
      </c>
      <c r="E280" s="34" t="s">
        <v>437</v>
      </c>
      <c r="F280" s="34" t="s">
        <v>19</v>
      </c>
      <c r="G280" s="35" t="n">
        <v>73</v>
      </c>
      <c r="H280" s="36" t="n">
        <v>68.8065</v>
      </c>
      <c r="I280" s="36" t="n">
        <v>-5022.87</v>
      </c>
      <c r="J280" s="36" t="n">
        <v>0</v>
      </c>
      <c r="K280" s="36" t="n">
        <v>-3.51</v>
      </c>
      <c r="L280" s="36" t="n">
        <v>0</v>
      </c>
      <c r="M280" s="36"/>
      <c r="N280" s="6" t="s">
        <f>=I280+J280+K280+L280</f>
      </c>
      <c r="O280" s="34"/>
    </row>
    <row collapsed="false" customFormat="false" customHeight="false" hidden="false" ht="12.1" outlineLevel="0" r="281">
      <c r="A281" s="20" t="n">
        <v>43987.66130787</v>
      </c>
      <c r="B281" s="16" t="s">
        <v>483</v>
      </c>
      <c r="C281" s="16" t="s">
        <v>606</v>
      </c>
      <c r="D281" s="16" t="s">
        <v>437</v>
      </c>
      <c r="E281" s="16" t="s">
        <v>17</v>
      </c>
      <c r="F281" s="16" t="s">
        <v>23</v>
      </c>
      <c r="G281" s="7" t="n">
        <v>1</v>
      </c>
      <c r="H281" s="6" t="n">
        <v>70.2</v>
      </c>
      <c r="I281" s="6" t="n">
        <v>-70.2</v>
      </c>
      <c r="J281" s="6" t="n">
        <v>0</v>
      </c>
      <c r="K281" s="6" t="n">
        <v>-0.05</v>
      </c>
      <c r="L281" s="6" t="n">
        <v>0</v>
      </c>
      <c r="M281" s="6" t="s">
        <f>=I281+J281+K281+L281</f>
      </c>
      <c r="N281" s="6"/>
      <c r="O281" s="16"/>
    </row>
    <row collapsed="false" customFormat="false" customHeight="false" hidden="false" ht="12.1" outlineLevel="0" r="282">
      <c r="A282" s="20" t="n">
        <v>43987.697650463</v>
      </c>
      <c r="B282" s="16" t="s">
        <v>81</v>
      </c>
      <c r="C282" s="16" t="s">
        <v>607</v>
      </c>
      <c r="D282" s="16" t="s">
        <v>437</v>
      </c>
      <c r="E282" s="16" t="s">
        <v>17</v>
      </c>
      <c r="F282" s="16" t="s">
        <v>23</v>
      </c>
      <c r="G282" s="7" t="n">
        <v>1</v>
      </c>
      <c r="H282" s="6" t="n">
        <v>1.69</v>
      </c>
      <c r="I282" s="6" t="n">
        <v>-1.69</v>
      </c>
      <c r="J282" s="6" t="n">
        <v>0</v>
      </c>
      <c r="K282" s="6" t="n">
        <v>-0.01</v>
      </c>
      <c r="L282" s="6" t="n">
        <v>0</v>
      </c>
      <c r="M282" s="6" t="s">
        <f>=I282+J282+K282+L282</f>
      </c>
      <c r="N282" s="6"/>
      <c r="O282" s="16"/>
    </row>
    <row collapsed="false" customFormat="false" customHeight="false" hidden="false" ht="12.1" outlineLevel="0" r="283">
      <c r="A283" s="33" t="n">
        <v>43987.7734375</v>
      </c>
      <c r="B283" s="34" t="s">
        <v>23</v>
      </c>
      <c r="C283" s="34" t="s">
        <v>597</v>
      </c>
      <c r="D283" s="34" t="s">
        <v>437</v>
      </c>
      <c r="E283" s="34" t="s">
        <v>437</v>
      </c>
      <c r="F283" s="34" t="s">
        <v>19</v>
      </c>
      <c r="G283" s="35" t="n">
        <v>44</v>
      </c>
      <c r="H283" s="36" t="n">
        <v>68.4125</v>
      </c>
      <c r="I283" s="36" t="n">
        <v>-3010.15</v>
      </c>
      <c r="J283" s="36" t="n">
        <v>0</v>
      </c>
      <c r="K283" s="36" t="n">
        <v>-2.51</v>
      </c>
      <c r="L283" s="36" t="n">
        <v>0</v>
      </c>
      <c r="M283" s="36"/>
      <c r="N283" s="6" t="s">
        <f>=I283+J283+K283+L283</f>
      </c>
      <c r="O283" s="34"/>
    </row>
    <row collapsed="false" customFormat="false" customHeight="false" hidden="false" ht="12.1" outlineLevel="0" r="284">
      <c r="A284" s="20" t="n">
        <v>43987.773969907</v>
      </c>
      <c r="B284" s="16" t="s">
        <v>482</v>
      </c>
      <c r="C284" s="16" t="s">
        <v>605</v>
      </c>
      <c r="D284" s="16" t="s">
        <v>437</v>
      </c>
      <c r="E284" s="16" t="s">
        <v>17</v>
      </c>
      <c r="F284" s="16" t="s">
        <v>23</v>
      </c>
      <c r="G284" s="7" t="n">
        <v>1</v>
      </c>
      <c r="H284" s="6" t="n">
        <v>20.13</v>
      </c>
      <c r="I284" s="6" t="n">
        <v>-20.13</v>
      </c>
      <c r="J284" s="6" t="n">
        <v>0</v>
      </c>
      <c r="K284" s="6" t="n">
        <v>-0.02</v>
      </c>
      <c r="L284" s="6" t="n">
        <v>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20" t="n">
        <v>43987.774131944</v>
      </c>
      <c r="B285" s="16" t="s">
        <v>481</v>
      </c>
      <c r="C285" s="16" t="s">
        <v>604</v>
      </c>
      <c r="D285" s="16" t="s">
        <v>437</v>
      </c>
      <c r="E285" s="16" t="s">
        <v>17</v>
      </c>
      <c r="F285" s="16" t="s">
        <v>23</v>
      </c>
      <c r="G285" s="7" t="n">
        <v>1</v>
      </c>
      <c r="H285" s="6" t="n">
        <v>22.79</v>
      </c>
      <c r="I285" s="6" t="n">
        <v>-22.79</v>
      </c>
      <c r="J285" s="6" t="n">
        <v>0</v>
      </c>
      <c r="K285" s="6" t="n">
        <v>-0.02</v>
      </c>
      <c r="L285" s="6" t="n">
        <v>0</v>
      </c>
      <c r="M285" s="6" t="s">
        <f>=I285+J285+K285+L285</f>
      </c>
      <c r="N285" s="6"/>
      <c r="O285" s="16"/>
    </row>
    <row collapsed="false" customFormat="false" customHeight="false" hidden="false" ht="12.1" outlineLevel="0" r="286">
      <c r="A286" s="20" t="n">
        <v>43987.775613426</v>
      </c>
      <c r="B286" s="16" t="s">
        <v>81</v>
      </c>
      <c r="C286" s="16" t="s">
        <v>607</v>
      </c>
      <c r="D286" s="16" t="s">
        <v>437</v>
      </c>
      <c r="E286" s="16" t="s">
        <v>17</v>
      </c>
      <c r="F286" s="16" t="s">
        <v>23</v>
      </c>
      <c r="G286" s="7" t="n">
        <v>1</v>
      </c>
      <c r="H286" s="6" t="n">
        <v>1.7</v>
      </c>
      <c r="I286" s="6" t="n">
        <v>-1.7</v>
      </c>
      <c r="J286" s="6" t="n">
        <v>0</v>
      </c>
      <c r="K286" s="6" t="n">
        <v>-0.01</v>
      </c>
      <c r="L286" s="6" t="n">
        <v>0</v>
      </c>
      <c r="M286" s="6" t="s">
        <f>=I286+J286+K286+L286</f>
      </c>
      <c r="N286" s="6"/>
      <c r="O286" s="16"/>
    </row>
    <row collapsed="false" customFormat="false" customHeight="false" hidden="false" ht="12.1" outlineLevel="0" r="287">
      <c r="A287" s="25" t="n">
        <v>43992.562592593</v>
      </c>
      <c r="B287" s="26" t="s">
        <v>483</v>
      </c>
      <c r="C287" s="26" t="s">
        <v>606</v>
      </c>
      <c r="D287" s="26" t="s">
        <v>444</v>
      </c>
      <c r="E287" s="26" t="s">
        <v>17</v>
      </c>
      <c r="F287" s="26" t="s">
        <v>23</v>
      </c>
      <c r="G287" s="27" t="n">
        <v>-1</v>
      </c>
      <c r="H287" s="28" t="n">
        <v>69.5</v>
      </c>
      <c r="I287" s="28" t="n">
        <v>69.5</v>
      </c>
      <c r="J287" s="28" t="n">
        <v>0</v>
      </c>
      <c r="K287" s="28" t="n">
        <v>-0.04</v>
      </c>
      <c r="L287" s="28" t="n">
        <v>0</v>
      </c>
      <c r="M287" s="6" t="s">
        <f>=I287+J287+K287+L287</f>
      </c>
      <c r="N287" s="28"/>
      <c r="O287" s="26"/>
    </row>
    <row collapsed="false" customFormat="false" customHeight="false" hidden="false" ht="12.1" outlineLevel="0" r="288">
      <c r="A288" s="20" t="n">
        <v>43992.578900463</v>
      </c>
      <c r="B288" s="16" t="s">
        <v>484</v>
      </c>
      <c r="C288" s="16" t="s">
        <v>608</v>
      </c>
      <c r="D288" s="16" t="s">
        <v>437</v>
      </c>
      <c r="E288" s="16" t="s">
        <v>107</v>
      </c>
      <c r="F288" s="16" t="s">
        <v>23</v>
      </c>
      <c r="G288" s="7" t="n">
        <v>1</v>
      </c>
      <c r="H288" s="6" t="n">
        <v>57.81</v>
      </c>
      <c r="I288" s="6" t="n">
        <v>-57.81</v>
      </c>
      <c r="J288" s="6" t="n">
        <v>0</v>
      </c>
      <c r="K288" s="6" t="n">
        <v>-0.05</v>
      </c>
      <c r="L288" s="6" t="n">
        <v>0</v>
      </c>
      <c r="M288" s="6" t="s">
        <f>=I288+J288+K288+L288</f>
      </c>
      <c r="N288" s="6"/>
      <c r="O288" s="16"/>
    </row>
    <row collapsed="false" customFormat="false" customHeight="false" hidden="false" ht="12.1" outlineLevel="0" r="289">
      <c r="A289" s="20" t="n">
        <v>43992.589050926</v>
      </c>
      <c r="B289" s="16" t="s">
        <v>485</v>
      </c>
      <c r="C289" s="16" t="s">
        <v>609</v>
      </c>
      <c r="D289" s="16" t="s">
        <v>437</v>
      </c>
      <c r="E289" s="16" t="s">
        <v>107</v>
      </c>
      <c r="F289" s="16" t="s">
        <v>23</v>
      </c>
      <c r="G289" s="7" t="n">
        <v>600</v>
      </c>
      <c r="H289" s="6" t="n">
        <v>0.019532</v>
      </c>
      <c r="I289" s="6" t="n">
        <v>-11.72</v>
      </c>
      <c r="J289" s="6" t="n">
        <v>0</v>
      </c>
      <c r="K289" s="6" t="n">
        <v>-0.03</v>
      </c>
      <c r="L289" s="6" t="n">
        <v>0</v>
      </c>
      <c r="M289" s="6" t="s">
        <f>=I289+J289+K289+L289</f>
      </c>
      <c r="N289" s="6"/>
      <c r="O289" s="16"/>
    </row>
    <row collapsed="false" customFormat="false" customHeight="false" hidden="false" ht="12.1" outlineLevel="0" r="290">
      <c r="A290" s="20" t="n">
        <v>43992.589837963</v>
      </c>
      <c r="B290" s="16" t="s">
        <v>485</v>
      </c>
      <c r="C290" s="16" t="s">
        <v>609</v>
      </c>
      <c r="D290" s="16" t="s">
        <v>437</v>
      </c>
      <c r="E290" s="16" t="s">
        <v>107</v>
      </c>
      <c r="F290" s="16" t="s">
        <v>19</v>
      </c>
      <c r="G290" s="7" t="n">
        <v>18</v>
      </c>
      <c r="H290" s="6" t="n">
        <v>1.3444</v>
      </c>
      <c r="I290" s="6" t="n">
        <v>-24.2</v>
      </c>
      <c r="J290" s="6" t="n">
        <v>0</v>
      </c>
      <c r="K290" s="6" t="n">
        <v>-0.03</v>
      </c>
      <c r="L290" s="6" t="n">
        <v>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5" t="n">
        <v>43999.416956019</v>
      </c>
      <c r="B291" s="26" t="s">
        <v>460</v>
      </c>
      <c r="C291" s="26" t="s">
        <v>569</v>
      </c>
      <c r="D291" s="26" t="s">
        <v>444</v>
      </c>
      <c r="E291" s="26" t="s">
        <v>17</v>
      </c>
      <c r="F291" s="26" t="s">
        <v>19</v>
      </c>
      <c r="G291" s="27" t="n">
        <v>-100</v>
      </c>
      <c r="H291" s="28" t="n">
        <v>97.62</v>
      </c>
      <c r="I291" s="28" t="n">
        <v>9762</v>
      </c>
      <c r="J291" s="28" t="n">
        <v>0</v>
      </c>
      <c r="K291" s="28" t="n">
        <v>-5.85</v>
      </c>
      <c r="L291" s="28" t="n">
        <v>0</v>
      </c>
      <c r="M291" s="28"/>
      <c r="N291" s="6" t="s">
        <f>=I291+J291+K291+L291</f>
      </c>
      <c r="O291" s="26"/>
    </row>
    <row collapsed="false" customFormat="false" customHeight="false" hidden="false" ht="12.1" outlineLevel="0" r="292">
      <c r="A292" s="20" t="n">
        <v>43999.646793981</v>
      </c>
      <c r="B292" s="16" t="s">
        <v>25</v>
      </c>
      <c r="C292" s="16" t="s">
        <v>592</v>
      </c>
      <c r="D292" s="16" t="s">
        <v>437</v>
      </c>
      <c r="E292" s="16" t="s">
        <v>17</v>
      </c>
      <c r="F292" s="16" t="s">
        <v>19</v>
      </c>
      <c r="G292" s="7" t="n">
        <v>80</v>
      </c>
      <c r="H292" s="6" t="n">
        <v>115.78</v>
      </c>
      <c r="I292" s="6" t="n">
        <v>-9262.4</v>
      </c>
      <c r="J292" s="6" t="n">
        <v>0</v>
      </c>
      <c r="K292" s="6" t="n">
        <v>-5.55</v>
      </c>
      <c r="L292" s="6" t="n">
        <v>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21" t="n">
        <v>44001</v>
      </c>
      <c r="B293" s="22" t="s">
        <v>547</v>
      </c>
      <c r="C293" s="22" t="s">
        <v>139</v>
      </c>
      <c r="D293" s="22" t="s">
        <v>547</v>
      </c>
      <c r="E293" s="22" t="s">
        <v>547</v>
      </c>
      <c r="F293" s="22" t="s">
        <v>19</v>
      </c>
      <c r="G293" s="23" t="n">
        <v>1</v>
      </c>
      <c r="H293" s="24" t="n">
        <v>904.47</v>
      </c>
      <c r="I293" s="24" t="n">
        <v>904.47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</row>
    <row collapsed="false" customFormat="false" customHeight="false" hidden="false" ht="12.1" outlineLevel="0" r="294">
      <c r="A294" s="25" t="n">
        <v>44001.779710648</v>
      </c>
      <c r="B294" s="26" t="s">
        <v>485</v>
      </c>
      <c r="C294" s="26" t="s">
        <v>609</v>
      </c>
      <c r="D294" s="26" t="s">
        <v>444</v>
      </c>
      <c r="E294" s="26" t="s">
        <v>107</v>
      </c>
      <c r="F294" s="26" t="s">
        <v>23</v>
      </c>
      <c r="G294" s="27" t="n">
        <v>-400</v>
      </c>
      <c r="H294" s="28" t="n">
        <v>0.01906</v>
      </c>
      <c r="I294" s="28" t="n">
        <v>7.62</v>
      </c>
      <c r="J294" s="28" t="n">
        <v>0</v>
      </c>
      <c r="K294" s="28" t="n">
        <v>-0.02</v>
      </c>
      <c r="L294" s="28" t="n">
        <v>0</v>
      </c>
      <c r="M294" s="6" t="s">
        <f>=I294+J294+K294+L294</f>
      </c>
      <c r="N294" s="28"/>
      <c r="O294" s="26"/>
    </row>
    <row collapsed="false" customFormat="false" customHeight="false" hidden="false" ht="12.1" outlineLevel="0" r="295">
      <c r="A295" s="33" t="n">
        <v>44001.78025463</v>
      </c>
      <c r="B295" s="34" t="s">
        <v>23</v>
      </c>
      <c r="C295" s="34" t="s">
        <v>597</v>
      </c>
      <c r="D295" s="34" t="s">
        <v>437</v>
      </c>
      <c r="E295" s="34" t="s">
        <v>437</v>
      </c>
      <c r="F295" s="34" t="s">
        <v>19</v>
      </c>
      <c r="G295" s="35" t="n">
        <v>7</v>
      </c>
      <c r="H295" s="36" t="n">
        <v>69.5611</v>
      </c>
      <c r="I295" s="36" t="n">
        <v>-486.93</v>
      </c>
      <c r="J295" s="36" t="n">
        <v>0</v>
      </c>
      <c r="K295" s="36" t="n">
        <v>-1.24</v>
      </c>
      <c r="L295" s="36" t="n">
        <v>0</v>
      </c>
      <c r="M295" s="36"/>
      <c r="N295" s="6" t="s">
        <f>=I295+J295+K295+L295</f>
      </c>
      <c r="O295" s="34"/>
    </row>
    <row collapsed="false" customFormat="false" customHeight="false" hidden="false" ht="12.1" outlineLevel="0" r="296">
      <c r="A296" s="33" t="n">
        <v>44001.783449074</v>
      </c>
      <c r="B296" s="34" t="s">
        <v>23</v>
      </c>
      <c r="C296" s="34" t="s">
        <v>597</v>
      </c>
      <c r="D296" s="34" t="s">
        <v>437</v>
      </c>
      <c r="E296" s="34" t="s">
        <v>437</v>
      </c>
      <c r="F296" s="34" t="s">
        <v>19</v>
      </c>
      <c r="G296" s="35" t="n">
        <v>13</v>
      </c>
      <c r="H296" s="36" t="n">
        <v>69.5637</v>
      </c>
      <c r="I296" s="36" t="n">
        <v>-904.33</v>
      </c>
      <c r="J296" s="36" t="n">
        <v>0</v>
      </c>
      <c r="K296" s="36" t="n">
        <v>-1.45</v>
      </c>
      <c r="L296" s="36" t="n">
        <v>0</v>
      </c>
      <c r="M296" s="36"/>
      <c r="N296" s="6" t="s">
        <f>=I296+J296+K296+L296</f>
      </c>
      <c r="O296" s="34"/>
    </row>
    <row collapsed="false" customFormat="false" customHeight="false" hidden="false" ht="12.1" outlineLevel="0" r="297">
      <c r="A297" s="21" t="n">
        <v>44004</v>
      </c>
      <c r="B297" s="22" t="s">
        <v>547</v>
      </c>
      <c r="C297" s="22" t="s">
        <v>139</v>
      </c>
      <c r="D297" s="22" t="s">
        <v>547</v>
      </c>
      <c r="E297" s="22" t="s">
        <v>547</v>
      </c>
      <c r="F297" s="22" t="s">
        <v>19</v>
      </c>
      <c r="G297" s="23" t="n">
        <v>1</v>
      </c>
      <c r="H297" s="24" t="n">
        <v>4200</v>
      </c>
      <c r="I297" s="24" t="n">
        <v>4200</v>
      </c>
      <c r="J297" s="24" t="n">
        <v>0</v>
      </c>
      <c r="K297" s="24" t="n">
        <v>0</v>
      </c>
      <c r="L297" s="24" t="n">
        <v>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5" t="n">
        <v>44004.506076389</v>
      </c>
      <c r="B298" s="26" t="s">
        <v>485</v>
      </c>
      <c r="C298" s="26" t="s">
        <v>609</v>
      </c>
      <c r="D298" s="26" t="s">
        <v>444</v>
      </c>
      <c r="E298" s="26" t="s">
        <v>107</v>
      </c>
      <c r="F298" s="26" t="s">
        <v>23</v>
      </c>
      <c r="G298" s="27" t="n">
        <v>-200</v>
      </c>
      <c r="H298" s="28" t="n">
        <v>0.019151</v>
      </c>
      <c r="I298" s="28" t="n">
        <v>3.83</v>
      </c>
      <c r="J298" s="28" t="n">
        <v>0</v>
      </c>
      <c r="K298" s="28" t="n">
        <v>-0.02</v>
      </c>
      <c r="L298" s="28" t="n">
        <v>0</v>
      </c>
      <c r="M298" s="6" t="s">
        <f>=I298+J298+K298+L298</f>
      </c>
      <c r="N298" s="28"/>
      <c r="O298" s="26"/>
    </row>
    <row collapsed="false" customFormat="false" customHeight="false" hidden="false" ht="12.1" outlineLevel="0" r="299">
      <c r="A299" s="25" t="n">
        <v>44004.506458333</v>
      </c>
      <c r="B299" s="26" t="s">
        <v>485</v>
      </c>
      <c r="C299" s="26" t="s">
        <v>609</v>
      </c>
      <c r="D299" s="26" t="s">
        <v>444</v>
      </c>
      <c r="E299" s="26" t="s">
        <v>107</v>
      </c>
      <c r="F299" s="26" t="s">
        <v>19</v>
      </c>
      <c r="G299" s="27" t="n">
        <v>-18</v>
      </c>
      <c r="H299" s="28" t="n">
        <v>1.3289</v>
      </c>
      <c r="I299" s="28" t="n">
        <v>23.92</v>
      </c>
      <c r="J299" s="28" t="n">
        <v>0</v>
      </c>
      <c r="K299" s="28" t="n">
        <v>-0.03</v>
      </c>
      <c r="L299" s="28" t="n">
        <v>0</v>
      </c>
      <c r="M299" s="28"/>
      <c r="N299" s="6" t="s">
        <f>=I299+J299+K299+L299</f>
      </c>
      <c r="O299" s="26"/>
    </row>
    <row collapsed="false" customFormat="false" customHeight="false" hidden="false" ht="12.1" outlineLevel="0" r="300">
      <c r="A300" s="20" t="n">
        <v>44004.512650463</v>
      </c>
      <c r="B300" s="16" t="s">
        <v>57</v>
      </c>
      <c r="C300" s="16" t="s">
        <v>610</v>
      </c>
      <c r="D300" s="16" t="s">
        <v>437</v>
      </c>
      <c r="E300" s="16" t="s">
        <v>17</v>
      </c>
      <c r="F300" s="16" t="s">
        <v>23</v>
      </c>
      <c r="G300" s="7" t="n">
        <v>1</v>
      </c>
      <c r="H300" s="6" t="n">
        <v>19.65</v>
      </c>
      <c r="I300" s="6" t="n">
        <v>-19.65</v>
      </c>
      <c r="J300" s="6" t="n">
        <v>0</v>
      </c>
      <c r="K300" s="6" t="n">
        <v>-0.02</v>
      </c>
      <c r="L300" s="6" t="n">
        <v>0</v>
      </c>
      <c r="M300" s="6" t="s">
        <f>=I300+J300+K300+L300</f>
      </c>
      <c r="N300" s="6"/>
      <c r="O300" s="16"/>
    </row>
    <row collapsed="false" customFormat="false" customHeight="false" hidden="false" ht="12.1" outlineLevel="0" r="301">
      <c r="A301" s="20" t="n">
        <v>44004.514085648</v>
      </c>
      <c r="B301" s="16" t="s">
        <v>486</v>
      </c>
      <c r="C301" s="16" t="s">
        <v>611</v>
      </c>
      <c r="D301" s="16" t="s">
        <v>437</v>
      </c>
      <c r="E301" s="16" t="s">
        <v>17</v>
      </c>
      <c r="F301" s="16" t="s">
        <v>23</v>
      </c>
      <c r="G301" s="7" t="n">
        <v>1</v>
      </c>
      <c r="H301" s="6" t="n">
        <v>6.23</v>
      </c>
      <c r="I301" s="6" t="n">
        <v>-6.23</v>
      </c>
      <c r="J301" s="6" t="n">
        <v>0</v>
      </c>
      <c r="K301" s="6" t="n">
        <v>-0.01</v>
      </c>
      <c r="L301" s="6" t="n">
        <v>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0" t="n">
        <v>44004.74306713</v>
      </c>
      <c r="B302" s="16" t="s">
        <v>16</v>
      </c>
      <c r="C302" s="16" t="s">
        <v>555</v>
      </c>
      <c r="D302" s="16" t="s">
        <v>437</v>
      </c>
      <c r="E302" s="16" t="s">
        <v>17</v>
      </c>
      <c r="F302" s="16" t="s">
        <v>19</v>
      </c>
      <c r="G302" s="7" t="n">
        <v>20</v>
      </c>
      <c r="H302" s="6" t="n">
        <v>190.18</v>
      </c>
      <c r="I302" s="6" t="n">
        <v>-3803.6</v>
      </c>
      <c r="J302" s="6" t="n">
        <v>0</v>
      </c>
      <c r="K302" s="6" t="n">
        <v>-2.28</v>
      </c>
      <c r="L302" s="6" t="n">
        <v>0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1" t="n">
        <v>44005</v>
      </c>
      <c r="B303" s="22" t="s">
        <v>547</v>
      </c>
      <c r="C303" s="22" t="s">
        <v>139</v>
      </c>
      <c r="D303" s="22" t="s">
        <v>547</v>
      </c>
      <c r="E303" s="22" t="s">
        <v>547</v>
      </c>
      <c r="F303" s="22" t="s">
        <v>19</v>
      </c>
      <c r="G303" s="23" t="n">
        <v>1</v>
      </c>
      <c r="H303" s="24" t="n">
        <v>1200</v>
      </c>
      <c r="I303" s="24" t="n">
        <v>1200</v>
      </c>
      <c r="J303" s="24" t="n">
        <v>0</v>
      </c>
      <c r="K303" s="24" t="n">
        <v>0</v>
      </c>
      <c r="L303" s="24" t="n">
        <v>0</v>
      </c>
      <c r="M303" s="24"/>
      <c r="N303" s="6" t="s">
        <f>=I303+J303+K303+L303</f>
      </c>
      <c r="O303" s="22"/>
    </row>
    <row collapsed="false" customFormat="false" customHeight="false" hidden="false" ht="12.1" outlineLevel="0" r="304">
      <c r="A304" s="33" t="n">
        <v>44005.848530093</v>
      </c>
      <c r="B304" s="34" t="s">
        <v>23</v>
      </c>
      <c r="C304" s="34" t="s">
        <v>597</v>
      </c>
      <c r="D304" s="34" t="s">
        <v>437</v>
      </c>
      <c r="E304" s="34" t="s">
        <v>437</v>
      </c>
      <c r="F304" s="34" t="s">
        <v>19</v>
      </c>
      <c r="G304" s="35" t="n">
        <v>15</v>
      </c>
      <c r="H304" s="36" t="n">
        <v>68.7935</v>
      </c>
      <c r="I304" s="36" t="n">
        <v>-1031.9</v>
      </c>
      <c r="J304" s="36" t="n">
        <v>0</v>
      </c>
      <c r="K304" s="36" t="n">
        <v>-1.52</v>
      </c>
      <c r="L304" s="36" t="n">
        <v>0</v>
      </c>
      <c r="M304" s="36"/>
      <c r="N304" s="6" t="s">
        <f>=I304+J304+K304+L304</f>
      </c>
      <c r="O304" s="34"/>
    </row>
    <row collapsed="false" customFormat="false" customHeight="false" hidden="false" ht="12.1" outlineLevel="0" r="305">
      <c r="A305" s="33" t="n">
        <v>44005.848935185</v>
      </c>
      <c r="B305" s="34" t="s">
        <v>23</v>
      </c>
      <c r="C305" s="34" t="s">
        <v>597</v>
      </c>
      <c r="D305" s="34" t="s">
        <v>437</v>
      </c>
      <c r="E305" s="34" t="s">
        <v>437</v>
      </c>
      <c r="F305" s="34" t="s">
        <v>19</v>
      </c>
      <c r="G305" s="35" t="n">
        <v>2</v>
      </c>
      <c r="H305" s="36" t="n">
        <v>68.7935</v>
      </c>
      <c r="I305" s="36" t="n">
        <v>-137.59</v>
      </c>
      <c r="J305" s="36" t="n">
        <v>0</v>
      </c>
      <c r="K305" s="36" t="n">
        <v>-1.07</v>
      </c>
      <c r="L305" s="36" t="n">
        <v>0</v>
      </c>
      <c r="M305" s="36"/>
      <c r="N305" s="6" t="s">
        <f>=I305+J305+K305+L305</f>
      </c>
      <c r="O305" s="34"/>
    </row>
    <row collapsed="false" customFormat="false" customHeight="false" hidden="false" ht="12.1" outlineLevel="0" r="306">
      <c r="A306" s="21" t="n">
        <v>44006</v>
      </c>
      <c r="B306" s="22" t="s">
        <v>547</v>
      </c>
      <c r="C306" s="22" t="s">
        <v>139</v>
      </c>
      <c r="D306" s="22" t="s">
        <v>547</v>
      </c>
      <c r="E306" s="22" t="s">
        <v>547</v>
      </c>
      <c r="F306" s="22" t="s">
        <v>19</v>
      </c>
      <c r="G306" s="23" t="n">
        <v>1</v>
      </c>
      <c r="H306" s="24" t="n">
        <v>364.99</v>
      </c>
      <c r="I306" s="24" t="n">
        <v>364.99</v>
      </c>
      <c r="J306" s="24" t="n">
        <v>0</v>
      </c>
      <c r="K306" s="24" t="n">
        <v>0</v>
      </c>
      <c r="L306" s="24" t="n">
        <v>0</v>
      </c>
      <c r="M306" s="24"/>
      <c r="N306" s="6" t="s">
        <f>=I306+J306+K306+L306</f>
      </c>
      <c r="O306" s="22"/>
    </row>
    <row collapsed="false" customFormat="false" customHeight="false" hidden="false" ht="12.1" outlineLevel="0" r="307">
      <c r="A307" s="20" t="n">
        <v>44006.575763889</v>
      </c>
      <c r="B307" s="16" t="s">
        <v>57</v>
      </c>
      <c r="C307" s="16" t="s">
        <v>610</v>
      </c>
      <c r="D307" s="16" t="s">
        <v>437</v>
      </c>
      <c r="E307" s="16" t="s">
        <v>17</v>
      </c>
      <c r="F307" s="16" t="s">
        <v>23</v>
      </c>
      <c r="G307" s="7" t="n">
        <v>1</v>
      </c>
      <c r="H307" s="6" t="n">
        <v>21.2</v>
      </c>
      <c r="I307" s="6" t="n">
        <v>-21.2</v>
      </c>
      <c r="J307" s="6" t="n">
        <v>0</v>
      </c>
      <c r="K307" s="6" t="n">
        <v>-0.02</v>
      </c>
      <c r="L307" s="6" t="n">
        <v>0</v>
      </c>
      <c r="M307" s="6" t="s">
        <f>=I307+J307+K307+L307</f>
      </c>
      <c r="N307" s="6"/>
      <c r="O307" s="16"/>
    </row>
    <row collapsed="false" customFormat="false" customHeight="false" hidden="false" ht="12.1" outlineLevel="0" r="308">
      <c r="A308" s="21" t="n">
        <v>44007</v>
      </c>
      <c r="B308" s="22" t="s">
        <v>547</v>
      </c>
      <c r="C308" s="22" t="s">
        <v>139</v>
      </c>
      <c r="D308" s="22" t="s">
        <v>547</v>
      </c>
      <c r="E308" s="22" t="s">
        <v>547</v>
      </c>
      <c r="F308" s="22" t="s">
        <v>19</v>
      </c>
      <c r="G308" s="23" t="n">
        <v>1</v>
      </c>
      <c r="H308" s="24" t="n">
        <v>3500</v>
      </c>
      <c r="I308" s="24" t="n">
        <v>3500</v>
      </c>
      <c r="J308" s="24" t="n">
        <v>0</v>
      </c>
      <c r="K308" s="24" t="n">
        <v>0</v>
      </c>
      <c r="L308" s="24" t="n">
        <v>0</v>
      </c>
      <c r="M308" s="24"/>
      <c r="N308" s="6" t="s">
        <f>=I308+J308+K308+L308</f>
      </c>
      <c r="O308" s="22"/>
    </row>
    <row collapsed="false" customFormat="false" customHeight="false" hidden="false" ht="12.1" outlineLevel="0" r="309">
      <c r="A309" s="20" t="n">
        <v>44007.568240741</v>
      </c>
      <c r="B309" s="16" t="s">
        <v>455</v>
      </c>
      <c r="C309" s="16" t="s">
        <v>564</v>
      </c>
      <c r="D309" s="16" t="s">
        <v>437</v>
      </c>
      <c r="E309" s="16" t="s">
        <v>17</v>
      </c>
      <c r="F309" s="16" t="s">
        <v>19</v>
      </c>
      <c r="G309" s="7" t="n">
        <v>1000</v>
      </c>
      <c r="H309" s="6" t="n">
        <v>0.78</v>
      </c>
      <c r="I309" s="6" t="n">
        <v>-780</v>
      </c>
      <c r="J309" s="6" t="n">
        <v>0</v>
      </c>
      <c r="K309" s="6" t="n">
        <v>-0.46</v>
      </c>
      <c r="L309" s="6" t="n">
        <v>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0" t="n">
        <v>44007.699583333</v>
      </c>
      <c r="B310" s="16" t="s">
        <v>448</v>
      </c>
      <c r="C310" s="16" t="s">
        <v>553</v>
      </c>
      <c r="D310" s="16" t="s">
        <v>437</v>
      </c>
      <c r="E310" s="16" t="s">
        <v>17</v>
      </c>
      <c r="F310" s="16" t="s">
        <v>19</v>
      </c>
      <c r="G310" s="7" t="n">
        <v>100</v>
      </c>
      <c r="H310" s="6" t="n">
        <v>34.665</v>
      </c>
      <c r="I310" s="6" t="n">
        <v>-3466.5</v>
      </c>
      <c r="J310" s="6" t="n">
        <v>0</v>
      </c>
      <c r="K310" s="6" t="n">
        <v>-2.08</v>
      </c>
      <c r="L310" s="6" t="n">
        <v>0</v>
      </c>
      <c r="M310" s="6"/>
      <c r="N310" s="6" t="s">
        <f>=I310+J310+K310+L310</f>
      </c>
      <c r="O310" s="16"/>
    </row>
    <row collapsed="false" customFormat="false" customHeight="false" hidden="false" ht="12.1" outlineLevel="0" r="311">
      <c r="A311" s="21" t="n">
        <v>44011</v>
      </c>
      <c r="B311" s="22" t="s">
        <v>547</v>
      </c>
      <c r="C311" s="22" t="s">
        <v>139</v>
      </c>
      <c r="D311" s="22" t="s">
        <v>547</v>
      </c>
      <c r="E311" s="22" t="s">
        <v>547</v>
      </c>
      <c r="F311" s="22" t="s">
        <v>19</v>
      </c>
      <c r="G311" s="23" t="n">
        <v>1</v>
      </c>
      <c r="H311" s="24" t="n">
        <v>5110</v>
      </c>
      <c r="I311" s="24" t="n">
        <v>5110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2"/>
    </row>
    <row collapsed="false" customFormat="false" customHeight="false" hidden="false" ht="12.1" outlineLevel="0" r="312">
      <c r="A312" s="21" t="n">
        <v>44012</v>
      </c>
      <c r="B312" s="22" t="s">
        <v>547</v>
      </c>
      <c r="C312" s="22" t="s">
        <v>139</v>
      </c>
      <c r="D312" s="22" t="s">
        <v>547</v>
      </c>
      <c r="E312" s="22" t="s">
        <v>547</v>
      </c>
      <c r="F312" s="22" t="s">
        <v>19</v>
      </c>
      <c r="G312" s="23" t="n">
        <v>1</v>
      </c>
      <c r="H312" s="24" t="n">
        <v>3000</v>
      </c>
      <c r="I312" s="24" t="n">
        <v>3000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5" t="n">
        <v>44012.666967593</v>
      </c>
      <c r="B313" s="26" t="s">
        <v>455</v>
      </c>
      <c r="C313" s="26" t="s">
        <v>564</v>
      </c>
      <c r="D313" s="26" t="s">
        <v>444</v>
      </c>
      <c r="E313" s="26" t="s">
        <v>17</v>
      </c>
      <c r="F313" s="26" t="s">
        <v>19</v>
      </c>
      <c r="G313" s="27" t="n">
        <v>-5000</v>
      </c>
      <c r="H313" s="28" t="n">
        <v>0.7572</v>
      </c>
      <c r="I313" s="28" t="n">
        <v>3786</v>
      </c>
      <c r="J313" s="28" t="n">
        <v>0</v>
      </c>
      <c r="K313" s="28" t="n">
        <v>-2.27</v>
      </c>
      <c r="L313" s="28" t="n">
        <v>0</v>
      </c>
      <c r="M313" s="28"/>
      <c r="N313" s="6" t="s">
        <f>=I313+J313+K313+L313</f>
      </c>
      <c r="O313" s="26"/>
    </row>
    <row collapsed="false" customFormat="false" customHeight="false" hidden="false" ht="12.1" outlineLevel="0" r="314">
      <c r="A314" s="25" t="n">
        <v>44012.670752315</v>
      </c>
      <c r="B314" s="26" t="s">
        <v>472</v>
      </c>
      <c r="C314" s="26" t="s">
        <v>593</v>
      </c>
      <c r="D314" s="26" t="s">
        <v>444</v>
      </c>
      <c r="E314" s="26" t="s">
        <v>17</v>
      </c>
      <c r="F314" s="26" t="s">
        <v>19</v>
      </c>
      <c r="G314" s="27" t="n">
        <v>-40</v>
      </c>
      <c r="H314" s="28" t="n">
        <v>140.7</v>
      </c>
      <c r="I314" s="28" t="n">
        <v>5628</v>
      </c>
      <c r="J314" s="28" t="n">
        <v>0</v>
      </c>
      <c r="K314" s="28" t="n">
        <v>-3.37</v>
      </c>
      <c r="L314" s="28" t="n">
        <v>0</v>
      </c>
      <c r="M314" s="28"/>
      <c r="N314" s="6" t="s">
        <f>=I314+J314+K314+L314</f>
      </c>
      <c r="O314" s="26"/>
    </row>
    <row collapsed="false" customFormat="false" customHeight="false" hidden="false" ht="12.1" outlineLevel="0" r="315">
      <c r="A315" s="25" t="n">
        <v>44012.673460648</v>
      </c>
      <c r="B315" s="26" t="s">
        <v>469</v>
      </c>
      <c r="C315" s="26" t="s">
        <v>587</v>
      </c>
      <c r="D315" s="26" t="s">
        <v>444</v>
      </c>
      <c r="E315" s="26" t="s">
        <v>17</v>
      </c>
      <c r="F315" s="26" t="s">
        <v>19</v>
      </c>
      <c r="G315" s="27" t="n">
        <v>-10000</v>
      </c>
      <c r="H315" s="28" t="n">
        <v>0.194</v>
      </c>
      <c r="I315" s="28" t="n">
        <v>1940</v>
      </c>
      <c r="J315" s="28" t="n">
        <v>0</v>
      </c>
      <c r="K315" s="28" t="n">
        <v>-1.16</v>
      </c>
      <c r="L315" s="28" t="n">
        <v>0</v>
      </c>
      <c r="M315" s="28"/>
      <c r="N315" s="6" t="s">
        <f>=I315+J315+K315+L315</f>
      </c>
      <c r="O315" s="26"/>
    </row>
    <row collapsed="false" customFormat="false" customHeight="false" hidden="false" ht="12.1" outlineLevel="0" r="316">
      <c r="A316" s="20" t="n">
        <v>44012.675949074</v>
      </c>
      <c r="B316" s="16" t="s">
        <v>449</v>
      </c>
      <c r="C316" s="16" t="s">
        <v>554</v>
      </c>
      <c r="D316" s="16" t="s">
        <v>437</v>
      </c>
      <c r="E316" s="16" t="s">
        <v>17</v>
      </c>
      <c r="F316" s="16" t="s">
        <v>19</v>
      </c>
      <c r="G316" s="7" t="n">
        <v>1</v>
      </c>
      <c r="H316" s="6" t="n">
        <v>18838</v>
      </c>
      <c r="I316" s="6" t="n">
        <v>-18838</v>
      </c>
      <c r="J316" s="6" t="n">
        <v>0</v>
      </c>
      <c r="K316" s="6" t="n">
        <v>-11.3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1" t="n">
        <v>44013</v>
      </c>
      <c r="B317" s="22" t="s">
        <v>547</v>
      </c>
      <c r="C317" s="22" t="s">
        <v>139</v>
      </c>
      <c r="D317" s="22" t="s">
        <v>547</v>
      </c>
      <c r="E317" s="22" t="s">
        <v>547</v>
      </c>
      <c r="F317" s="22" t="s">
        <v>19</v>
      </c>
      <c r="G317" s="23" t="n">
        <v>1</v>
      </c>
      <c r="H317" s="24" t="n">
        <v>593</v>
      </c>
      <c r="I317" s="24" t="n">
        <v>593</v>
      </c>
      <c r="J317" s="24" t="n">
        <v>0</v>
      </c>
      <c r="K317" s="24" t="n">
        <v>0</v>
      </c>
      <c r="L317" s="24" t="n">
        <v>0</v>
      </c>
      <c r="M317" s="24"/>
      <c r="N317" s="6" t="s">
        <f>=I317+J317+K317+L317</f>
      </c>
      <c r="O317" s="22"/>
    </row>
    <row collapsed="false" customFormat="false" customHeight="false" hidden="false" ht="12.1" outlineLevel="0" r="318">
      <c r="A318" s="21" t="n">
        <v>44015</v>
      </c>
      <c r="B318" s="22" t="s">
        <v>547</v>
      </c>
      <c r="C318" s="22" t="s">
        <v>139</v>
      </c>
      <c r="D318" s="22" t="s">
        <v>547</v>
      </c>
      <c r="E318" s="22" t="s">
        <v>547</v>
      </c>
      <c r="F318" s="22" t="s">
        <v>19</v>
      </c>
      <c r="G318" s="23" t="n">
        <v>1</v>
      </c>
      <c r="H318" s="24" t="n">
        <v>2100</v>
      </c>
      <c r="I318" s="24" t="n">
        <v>2100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44015</v>
      </c>
      <c r="B319" s="22" t="s">
        <v>547</v>
      </c>
      <c r="C319" s="22" t="s">
        <v>139</v>
      </c>
      <c r="D319" s="22" t="s">
        <v>547</v>
      </c>
      <c r="E319" s="22" t="s">
        <v>547</v>
      </c>
      <c r="F319" s="22" t="s">
        <v>19</v>
      </c>
      <c r="G319" s="23" t="n">
        <v>1</v>
      </c>
      <c r="H319" s="24" t="n">
        <v>660</v>
      </c>
      <c r="I319" s="24" t="n">
        <v>660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44015.417719907</v>
      </c>
      <c r="B320" s="16" t="s">
        <v>487</v>
      </c>
      <c r="C320" s="16" t="s">
        <v>612</v>
      </c>
      <c r="D320" s="16" t="s">
        <v>437</v>
      </c>
      <c r="E320" s="16" t="s">
        <v>17</v>
      </c>
      <c r="F320" s="16" t="s">
        <v>19</v>
      </c>
      <c r="G320" s="7" t="n">
        <v>2</v>
      </c>
      <c r="H320" s="6" t="n">
        <v>1674.4</v>
      </c>
      <c r="I320" s="6" t="n">
        <v>-3348.8</v>
      </c>
      <c r="J320" s="6" t="n">
        <v>0</v>
      </c>
      <c r="K320" s="6" t="n">
        <v>-2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1" t="n">
        <v>44019</v>
      </c>
      <c r="B321" s="22" t="s">
        <v>547</v>
      </c>
      <c r="C321" s="22" t="s">
        <v>139</v>
      </c>
      <c r="D321" s="22" t="s">
        <v>547</v>
      </c>
      <c r="E321" s="22" t="s">
        <v>547</v>
      </c>
      <c r="F321" s="22" t="s">
        <v>19</v>
      </c>
      <c r="G321" s="23" t="n">
        <v>1</v>
      </c>
      <c r="H321" s="24" t="n">
        <v>1400</v>
      </c>
      <c r="I321" s="24" t="n">
        <v>1400</v>
      </c>
      <c r="J321" s="24" t="n">
        <v>0</v>
      </c>
      <c r="K321" s="24" t="n">
        <v>0</v>
      </c>
      <c r="L321" s="24" t="n">
        <v>0</v>
      </c>
      <c r="M321" s="24"/>
      <c r="N321" s="6" t="s">
        <f>=I321+J321+K321+L321</f>
      </c>
      <c r="O321" s="22"/>
    </row>
    <row collapsed="false" customFormat="false" customHeight="false" hidden="false" ht="12.1" outlineLevel="0" r="322">
      <c r="A322" s="20" t="n">
        <v>44019.568981481</v>
      </c>
      <c r="B322" s="16" t="s">
        <v>464</v>
      </c>
      <c r="C322" s="16" t="s">
        <v>578</v>
      </c>
      <c r="D322" s="16" t="s">
        <v>437</v>
      </c>
      <c r="E322" s="16" t="s">
        <v>17</v>
      </c>
      <c r="F322" s="16" t="s">
        <v>19</v>
      </c>
      <c r="G322" s="7" t="n">
        <v>10</v>
      </c>
      <c r="H322" s="6" t="n">
        <v>199.75</v>
      </c>
      <c r="I322" s="6" t="n">
        <v>-1997.5</v>
      </c>
      <c r="J322" s="6" t="n">
        <v>0</v>
      </c>
      <c r="K322" s="6" t="n">
        <v>-1.19</v>
      </c>
      <c r="L322" s="6" t="n">
        <v>0</v>
      </c>
      <c r="M322" s="6"/>
      <c r="N322" s="6" t="s">
        <f>=I322+J322+K322+L322</f>
      </c>
      <c r="O322" s="16"/>
    </row>
    <row collapsed="false" customFormat="false" customHeight="false" hidden="false" ht="12.1" outlineLevel="0" r="323">
      <c r="A323" s="21" t="n">
        <v>44020</v>
      </c>
      <c r="B323" s="22" t="s">
        <v>547</v>
      </c>
      <c r="C323" s="22" t="s">
        <v>139</v>
      </c>
      <c r="D323" s="22" t="s">
        <v>547</v>
      </c>
      <c r="E323" s="22" t="s">
        <v>547</v>
      </c>
      <c r="F323" s="22" t="s">
        <v>19</v>
      </c>
      <c r="G323" s="23" t="n">
        <v>1</v>
      </c>
      <c r="H323" s="24" t="n">
        <v>860</v>
      </c>
      <c r="I323" s="24" t="n">
        <v>860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33" t="n">
        <v>44020.808460648</v>
      </c>
      <c r="B324" s="34" t="s">
        <v>23</v>
      </c>
      <c r="C324" s="34" t="s">
        <v>597</v>
      </c>
      <c r="D324" s="34" t="s">
        <v>437</v>
      </c>
      <c r="E324" s="34" t="s">
        <v>437</v>
      </c>
      <c r="F324" s="34" t="s">
        <v>19</v>
      </c>
      <c r="G324" s="35" t="n">
        <v>11</v>
      </c>
      <c r="H324" s="36" t="n">
        <v>71.1915</v>
      </c>
      <c r="I324" s="36" t="n">
        <v>-783.11</v>
      </c>
      <c r="J324" s="36" t="n">
        <v>0</v>
      </c>
      <c r="K324" s="36" t="n">
        <v>-1.39</v>
      </c>
      <c r="L324" s="36" t="n">
        <v>0</v>
      </c>
      <c r="M324" s="36"/>
      <c r="N324" s="6" t="s">
        <f>=I324+J324+K324+L324</f>
      </c>
      <c r="O324" s="34"/>
    </row>
    <row collapsed="false" customFormat="false" customHeight="false" hidden="false" ht="12.1" outlineLevel="0" r="325">
      <c r="A325" s="20" t="n">
        <v>44020.80943287</v>
      </c>
      <c r="B325" s="16" t="s">
        <v>488</v>
      </c>
      <c r="C325" s="16" t="s">
        <v>613</v>
      </c>
      <c r="D325" s="16" t="s">
        <v>437</v>
      </c>
      <c r="E325" s="16" t="s">
        <v>17</v>
      </c>
      <c r="F325" s="16" t="s">
        <v>23</v>
      </c>
      <c r="G325" s="7" t="n">
        <v>2</v>
      </c>
      <c r="H325" s="6" t="n">
        <v>6.24</v>
      </c>
      <c r="I325" s="6" t="n">
        <v>-12.48</v>
      </c>
      <c r="J325" s="6" t="n">
        <v>0</v>
      </c>
      <c r="K325" s="6" t="n">
        <v>-0.02</v>
      </c>
      <c r="L325" s="6" t="n">
        <v>0</v>
      </c>
      <c r="M325" s="6" t="s">
        <f>=I325+J325+K325+L325</f>
      </c>
      <c r="N325" s="6"/>
      <c r="O325" s="16"/>
    </row>
    <row collapsed="false" customFormat="false" customHeight="false" hidden="false" ht="12.1" outlineLevel="0" r="326">
      <c r="A326" s="21" t="n">
        <v>44027</v>
      </c>
      <c r="B326" s="22" t="s">
        <v>547</v>
      </c>
      <c r="C326" s="22" t="s">
        <v>164</v>
      </c>
      <c r="D326" s="22" t="s">
        <v>547</v>
      </c>
      <c r="E326" s="22" t="s">
        <v>547</v>
      </c>
      <c r="F326" s="22" t="s">
        <v>19</v>
      </c>
      <c r="G326" s="23" t="n">
        <v>1</v>
      </c>
      <c r="H326" s="24" t="n">
        <v>1800</v>
      </c>
      <c r="I326" s="24" t="n">
        <v>1800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2"/>
    </row>
    <row collapsed="false" customFormat="false" customHeight="false" hidden="false" ht="12.1" outlineLevel="0" r="327">
      <c r="A327" s="20" t="n">
        <v>44027.425150463</v>
      </c>
      <c r="B327" s="16" t="s">
        <v>464</v>
      </c>
      <c r="C327" s="16" t="s">
        <v>578</v>
      </c>
      <c r="D327" s="16" t="s">
        <v>437</v>
      </c>
      <c r="E327" s="16" t="s">
        <v>17</v>
      </c>
      <c r="F327" s="16" t="s">
        <v>19</v>
      </c>
      <c r="G327" s="7" t="n">
        <v>10</v>
      </c>
      <c r="H327" s="6" t="n">
        <v>181.29</v>
      </c>
      <c r="I327" s="6" t="n">
        <v>-1812.9</v>
      </c>
      <c r="J327" s="6" t="n">
        <v>0</v>
      </c>
      <c r="K327" s="6" t="n">
        <v>-1.09</v>
      </c>
      <c r="L327" s="6" t="n">
        <v>0</v>
      </c>
      <c r="M327" s="6"/>
      <c r="N327" s="6" t="s">
        <f>=I327+J327+K327+L327</f>
      </c>
      <c r="O327" s="16"/>
    </row>
    <row collapsed="false" customFormat="false" customHeight="false" hidden="false" ht="12.1" outlineLevel="0" r="328">
      <c r="A328" s="21" t="n">
        <v>44032</v>
      </c>
      <c r="B328" s="22" t="s">
        <v>547</v>
      </c>
      <c r="C328" s="22" t="s">
        <v>164</v>
      </c>
      <c r="D328" s="22" t="s">
        <v>547</v>
      </c>
      <c r="E328" s="22" t="s">
        <v>547</v>
      </c>
      <c r="F328" s="22" t="s">
        <v>19</v>
      </c>
      <c r="G328" s="23" t="n">
        <v>1</v>
      </c>
      <c r="H328" s="24" t="n">
        <v>483.6</v>
      </c>
      <c r="I328" s="24" t="n">
        <v>483.6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1" t="n">
        <v>44032</v>
      </c>
      <c r="B329" s="22" t="s">
        <v>547</v>
      </c>
      <c r="C329" s="22" t="s">
        <v>164</v>
      </c>
      <c r="D329" s="22" t="s">
        <v>547</v>
      </c>
      <c r="E329" s="22" t="s">
        <v>547</v>
      </c>
      <c r="F329" s="22" t="s">
        <v>19</v>
      </c>
      <c r="G329" s="23" t="n">
        <v>1</v>
      </c>
      <c r="H329" s="24" t="n">
        <v>1432.6</v>
      </c>
      <c r="I329" s="24" t="n">
        <v>1432.6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0" t="n">
        <v>44032.552256944</v>
      </c>
      <c r="B330" s="16" t="s">
        <v>489</v>
      </c>
      <c r="C330" s="16" t="s">
        <v>614</v>
      </c>
      <c r="D330" s="16" t="s">
        <v>437</v>
      </c>
      <c r="E330" s="16" t="s">
        <v>17</v>
      </c>
      <c r="F330" s="16" t="s">
        <v>19</v>
      </c>
      <c r="G330" s="7" t="n">
        <v>1</v>
      </c>
      <c r="H330" s="6" t="n">
        <v>114.3</v>
      </c>
      <c r="I330" s="6" t="n">
        <v>-114.3</v>
      </c>
      <c r="J330" s="6" t="n">
        <v>0</v>
      </c>
      <c r="K330" s="6" t="n">
        <v>-0.08</v>
      </c>
      <c r="L330" s="6" t="n">
        <v>0</v>
      </c>
      <c r="M330" s="6"/>
      <c r="N330" s="6" t="s">
        <f>=I330+J330+K330+L330</f>
      </c>
      <c r="O330" s="16"/>
    </row>
    <row collapsed="false" customFormat="false" customHeight="false" hidden="false" ht="12.1" outlineLevel="0" r="331">
      <c r="A331" s="20" t="n">
        <v>44032.553148148</v>
      </c>
      <c r="B331" s="16" t="s">
        <v>489</v>
      </c>
      <c r="C331" s="16" t="s">
        <v>614</v>
      </c>
      <c r="D331" s="16" t="s">
        <v>437</v>
      </c>
      <c r="E331" s="16" t="s">
        <v>17</v>
      </c>
      <c r="F331" s="16" t="s">
        <v>19</v>
      </c>
      <c r="G331" s="7" t="n">
        <v>1</v>
      </c>
      <c r="H331" s="6" t="n">
        <v>114.26</v>
      </c>
      <c r="I331" s="6" t="n">
        <v>-114.26</v>
      </c>
      <c r="J331" s="6" t="n">
        <v>0</v>
      </c>
      <c r="K331" s="6" t="n">
        <v>-0.08</v>
      </c>
      <c r="L331" s="6" t="n">
        <v>0</v>
      </c>
      <c r="M331" s="6"/>
      <c r="N331" s="6" t="s">
        <f>=I331+J331+K331+L331</f>
      </c>
      <c r="O331" s="16"/>
    </row>
    <row collapsed="false" customFormat="false" customHeight="false" hidden="false" ht="12.1" outlineLevel="0" r="332">
      <c r="A332" s="20" t="n">
        <v>44032.553148148</v>
      </c>
      <c r="B332" s="16" t="s">
        <v>489</v>
      </c>
      <c r="C332" s="16" t="s">
        <v>614</v>
      </c>
      <c r="D332" s="16" t="s">
        <v>437</v>
      </c>
      <c r="E332" s="16" t="s">
        <v>17</v>
      </c>
      <c r="F332" s="16" t="s">
        <v>19</v>
      </c>
      <c r="G332" s="7" t="n">
        <v>3</v>
      </c>
      <c r="H332" s="6" t="n">
        <v>114.26</v>
      </c>
      <c r="I332" s="6" t="n">
        <v>-342.78</v>
      </c>
      <c r="J332" s="6" t="n">
        <v>0</v>
      </c>
      <c r="K332" s="6" t="n">
        <v>-0.2</v>
      </c>
      <c r="L332" s="6" t="n">
        <v>0</v>
      </c>
      <c r="M332" s="6"/>
      <c r="N332" s="6" t="s">
        <f>=I332+J332+K332+L332</f>
      </c>
      <c r="O332" s="16"/>
    </row>
    <row collapsed="false" customFormat="false" customHeight="false" hidden="false" ht="12.1" outlineLevel="0" r="333">
      <c r="A333" s="20" t="n">
        <v>44032.713784722</v>
      </c>
      <c r="B333" s="16" t="s">
        <v>489</v>
      </c>
      <c r="C333" s="16" t="s">
        <v>614</v>
      </c>
      <c r="D333" s="16" t="s">
        <v>437</v>
      </c>
      <c r="E333" s="16" t="s">
        <v>17</v>
      </c>
      <c r="F333" s="16" t="s">
        <v>19</v>
      </c>
      <c r="G333" s="7" t="n">
        <v>13</v>
      </c>
      <c r="H333" s="6" t="n">
        <v>111.54</v>
      </c>
      <c r="I333" s="6" t="n">
        <v>-1450.02</v>
      </c>
      <c r="J333" s="6" t="n">
        <v>0</v>
      </c>
      <c r="K333" s="6" t="n">
        <v>-0.87</v>
      </c>
      <c r="L333" s="6" t="n">
        <v>0</v>
      </c>
      <c r="M333" s="6"/>
      <c r="N333" s="6" t="s">
        <f>=I333+J333+K333+L333</f>
      </c>
      <c r="O333" s="16"/>
    </row>
    <row collapsed="false" customFormat="false" customHeight="false" hidden="false" ht="12.1" outlineLevel="0" r="334">
      <c r="A334" s="21" t="n">
        <v>44034</v>
      </c>
      <c r="B334" s="22" t="s">
        <v>547</v>
      </c>
      <c r="C334" s="22" t="s">
        <v>164</v>
      </c>
      <c r="D334" s="22" t="s">
        <v>547</v>
      </c>
      <c r="E334" s="22" t="s">
        <v>547</v>
      </c>
      <c r="F334" s="22" t="s">
        <v>19</v>
      </c>
      <c r="G334" s="23" t="n">
        <v>1</v>
      </c>
      <c r="H334" s="24" t="n">
        <v>2500</v>
      </c>
      <c r="I334" s="24" t="n">
        <v>2500</v>
      </c>
      <c r="J334" s="24" t="n">
        <v>0</v>
      </c>
      <c r="K334" s="24" t="n">
        <v>0</v>
      </c>
      <c r="L334" s="24" t="n">
        <v>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1" t="n">
        <v>44034</v>
      </c>
      <c r="B335" s="22" t="s">
        <v>547</v>
      </c>
      <c r="C335" s="22" t="s">
        <v>164</v>
      </c>
      <c r="D335" s="22" t="s">
        <v>547</v>
      </c>
      <c r="E335" s="22" t="s">
        <v>547</v>
      </c>
      <c r="F335" s="22" t="s">
        <v>19</v>
      </c>
      <c r="G335" s="23" t="n">
        <v>1</v>
      </c>
      <c r="H335" s="24" t="n">
        <v>2400</v>
      </c>
      <c r="I335" s="24" t="n">
        <v>2400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0" t="n">
        <v>44035.694606481</v>
      </c>
      <c r="B336" s="16" t="s">
        <v>103</v>
      </c>
      <c r="C336" s="16" t="s">
        <v>615</v>
      </c>
      <c r="D336" s="16" t="s">
        <v>437</v>
      </c>
      <c r="E336" s="16" t="s">
        <v>17</v>
      </c>
      <c r="F336" s="16" t="s">
        <v>19</v>
      </c>
      <c r="G336" s="7" t="n">
        <v>100</v>
      </c>
      <c r="H336" s="6" t="n">
        <v>33.5</v>
      </c>
      <c r="I336" s="6" t="n">
        <v>-3350</v>
      </c>
      <c r="J336" s="6" t="n">
        <v>0</v>
      </c>
      <c r="K336" s="6" t="n">
        <v>-2.01</v>
      </c>
      <c r="L336" s="6" t="n">
        <v>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20" t="n">
        <v>44035.694907407</v>
      </c>
      <c r="B337" s="16" t="s">
        <v>489</v>
      </c>
      <c r="C337" s="16" t="s">
        <v>614</v>
      </c>
      <c r="D337" s="16" t="s">
        <v>437</v>
      </c>
      <c r="E337" s="16" t="s">
        <v>17</v>
      </c>
      <c r="F337" s="16" t="s">
        <v>19</v>
      </c>
      <c r="G337" s="7" t="n">
        <v>14</v>
      </c>
      <c r="H337" s="6" t="n">
        <v>109.68</v>
      </c>
      <c r="I337" s="6" t="n">
        <v>-1535.52</v>
      </c>
      <c r="J337" s="6" t="n">
        <v>0</v>
      </c>
      <c r="K337" s="6" t="n">
        <v>-0.93</v>
      </c>
      <c r="L337" s="6" t="n">
        <v>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1" t="n">
        <v>44036</v>
      </c>
      <c r="B338" s="22" t="s">
        <v>547</v>
      </c>
      <c r="C338" s="22" t="s">
        <v>164</v>
      </c>
      <c r="D338" s="22" t="s">
        <v>547</v>
      </c>
      <c r="E338" s="22" t="s">
        <v>547</v>
      </c>
      <c r="F338" s="22" t="s">
        <v>19</v>
      </c>
      <c r="G338" s="23" t="n">
        <v>1</v>
      </c>
      <c r="H338" s="24" t="n">
        <v>4000</v>
      </c>
      <c r="I338" s="24" t="n">
        <v>4000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2"/>
    </row>
    <row collapsed="false" customFormat="false" customHeight="false" hidden="false" ht="12.1" outlineLevel="0" r="339">
      <c r="A339" s="21" t="n">
        <v>44036</v>
      </c>
      <c r="B339" s="22" t="s">
        <v>547</v>
      </c>
      <c r="C339" s="22" t="s">
        <v>164</v>
      </c>
      <c r="D339" s="22" t="s">
        <v>547</v>
      </c>
      <c r="E339" s="22" t="s">
        <v>547</v>
      </c>
      <c r="F339" s="22" t="s">
        <v>19</v>
      </c>
      <c r="G339" s="23" t="n">
        <v>1</v>
      </c>
      <c r="H339" s="24" t="n">
        <v>370</v>
      </c>
      <c r="I339" s="24" t="n">
        <v>370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1" t="n">
        <v>44036</v>
      </c>
      <c r="B340" s="22" t="s">
        <v>547</v>
      </c>
      <c r="C340" s="22" t="s">
        <v>164</v>
      </c>
      <c r="D340" s="22" t="s">
        <v>547</v>
      </c>
      <c r="E340" s="22" t="s">
        <v>547</v>
      </c>
      <c r="F340" s="22" t="s">
        <v>19</v>
      </c>
      <c r="G340" s="23" t="n">
        <v>1</v>
      </c>
      <c r="H340" s="24" t="n">
        <v>150</v>
      </c>
      <c r="I340" s="24" t="n">
        <v>150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2"/>
    </row>
    <row collapsed="false" customFormat="false" customHeight="false" hidden="false" ht="12.1" outlineLevel="0" r="341">
      <c r="A341" s="33" t="n">
        <v>44036.550011574</v>
      </c>
      <c r="B341" s="34" t="s">
        <v>23</v>
      </c>
      <c r="C341" s="34" t="s">
        <v>597</v>
      </c>
      <c r="D341" s="34" t="s">
        <v>437</v>
      </c>
      <c r="E341" s="34" t="s">
        <v>437</v>
      </c>
      <c r="F341" s="34" t="s">
        <v>19</v>
      </c>
      <c r="G341" s="35" t="n">
        <v>54</v>
      </c>
      <c r="H341" s="36" t="n">
        <v>71.4507</v>
      </c>
      <c r="I341" s="36" t="n">
        <v>-3858.34</v>
      </c>
      <c r="J341" s="36" t="n">
        <v>0</v>
      </c>
      <c r="K341" s="36" t="n">
        <v>-2.93</v>
      </c>
      <c r="L341" s="36" t="n">
        <v>0</v>
      </c>
      <c r="M341" s="36"/>
      <c r="N341" s="6" t="s">
        <f>=I341+J341+K341+L341</f>
      </c>
      <c r="O341" s="34"/>
    </row>
    <row collapsed="false" customFormat="false" customHeight="false" hidden="false" ht="12.1" outlineLevel="0" r="342">
      <c r="A342" s="20" t="n">
        <v>44036.550763889</v>
      </c>
      <c r="B342" s="16" t="s">
        <v>31</v>
      </c>
      <c r="C342" s="16" t="s">
        <v>32</v>
      </c>
      <c r="D342" s="16" t="s">
        <v>437</v>
      </c>
      <c r="E342" s="16" t="s">
        <v>17</v>
      </c>
      <c r="F342" s="16" t="s">
        <v>23</v>
      </c>
      <c r="G342" s="7" t="n">
        <v>1</v>
      </c>
      <c r="H342" s="6" t="n">
        <v>53.77</v>
      </c>
      <c r="I342" s="6" t="n">
        <v>-53.77</v>
      </c>
      <c r="J342" s="6" t="n">
        <v>0</v>
      </c>
      <c r="K342" s="6" t="n">
        <v>-0.04</v>
      </c>
      <c r="L342" s="6" t="n">
        <v>0</v>
      </c>
      <c r="M342" s="6" t="s">
        <f>=I342+J342+K342+L342</f>
      </c>
      <c r="N342" s="6"/>
      <c r="O342" s="16"/>
    </row>
    <row collapsed="false" customFormat="false" customHeight="false" hidden="false" ht="12.1" outlineLevel="0" r="343">
      <c r="A343" s="25" t="n">
        <v>44036.705173611</v>
      </c>
      <c r="B343" s="26" t="s">
        <v>484</v>
      </c>
      <c r="C343" s="26" t="s">
        <v>608</v>
      </c>
      <c r="D343" s="26" t="s">
        <v>444</v>
      </c>
      <c r="E343" s="26" t="s">
        <v>107</v>
      </c>
      <c r="F343" s="26" t="s">
        <v>23</v>
      </c>
      <c r="G343" s="27" t="n">
        <v>-1</v>
      </c>
      <c r="H343" s="28" t="n">
        <v>58.14</v>
      </c>
      <c r="I343" s="28" t="n">
        <v>58.14</v>
      </c>
      <c r="J343" s="28" t="n">
        <v>0</v>
      </c>
      <c r="K343" s="28" t="n">
        <v>-0.05</v>
      </c>
      <c r="L343" s="28" t="n">
        <v>0</v>
      </c>
      <c r="M343" s="6" t="s">
        <f>=I343+J343+K343+L343</f>
      </c>
      <c r="N343" s="28"/>
      <c r="O343" s="26"/>
    </row>
    <row collapsed="false" customFormat="false" customHeight="false" hidden="false" ht="12.1" outlineLevel="0" r="344">
      <c r="A344" s="20" t="n">
        <v>44036.705717593</v>
      </c>
      <c r="B344" s="16" t="s">
        <v>31</v>
      </c>
      <c r="C344" s="16" t="s">
        <v>32</v>
      </c>
      <c r="D344" s="16" t="s">
        <v>437</v>
      </c>
      <c r="E344" s="16" t="s">
        <v>17</v>
      </c>
      <c r="F344" s="16" t="s">
        <v>23</v>
      </c>
      <c r="G344" s="7" t="n">
        <v>1</v>
      </c>
      <c r="H344" s="6" t="n">
        <v>49.98</v>
      </c>
      <c r="I344" s="6" t="n">
        <v>-49.98</v>
      </c>
      <c r="J344" s="6" t="n">
        <v>0</v>
      </c>
      <c r="K344" s="6" t="n">
        <v>-0.03</v>
      </c>
      <c r="L344" s="6" t="n">
        <v>0</v>
      </c>
      <c r="M344" s="6" t="s">
        <f>=I344+J344+K344+L344</f>
      </c>
      <c r="N344" s="6"/>
      <c r="O344" s="16"/>
    </row>
    <row collapsed="false" customFormat="false" customHeight="false" hidden="false" ht="12.1" outlineLevel="0" r="345">
      <c r="A345" s="25" t="n">
        <v>44036.70693287</v>
      </c>
      <c r="B345" s="26" t="s">
        <v>57</v>
      </c>
      <c r="C345" s="26" t="s">
        <v>610</v>
      </c>
      <c r="D345" s="26" t="s">
        <v>444</v>
      </c>
      <c r="E345" s="26" t="s">
        <v>17</v>
      </c>
      <c r="F345" s="26" t="s">
        <v>23</v>
      </c>
      <c r="G345" s="27" t="n">
        <v>-2</v>
      </c>
      <c r="H345" s="28" t="n">
        <v>24.37</v>
      </c>
      <c r="I345" s="28" t="n">
        <v>48.74</v>
      </c>
      <c r="J345" s="28" t="n">
        <v>0</v>
      </c>
      <c r="K345" s="28" t="n">
        <v>-0.03</v>
      </c>
      <c r="L345" s="28" t="n">
        <v>0</v>
      </c>
      <c r="M345" s="6" t="s">
        <f>=I345+J345+K345+L345</f>
      </c>
      <c r="N345" s="28"/>
      <c r="O345" s="26"/>
    </row>
    <row collapsed="false" customFormat="false" customHeight="false" hidden="false" ht="12.1" outlineLevel="0" r="346">
      <c r="A346" s="25" t="n">
        <v>44036.711041667</v>
      </c>
      <c r="B346" s="26" t="s">
        <v>81</v>
      </c>
      <c r="C346" s="26" t="s">
        <v>607</v>
      </c>
      <c r="D346" s="26" t="s">
        <v>444</v>
      </c>
      <c r="E346" s="26" t="s">
        <v>17</v>
      </c>
      <c r="F346" s="26" t="s">
        <v>23</v>
      </c>
      <c r="G346" s="27" t="n">
        <v>-1</v>
      </c>
      <c r="H346" s="28" t="n">
        <v>1.7</v>
      </c>
      <c r="I346" s="28" t="n">
        <v>1.7</v>
      </c>
      <c r="J346" s="28" t="n">
        <v>0</v>
      </c>
      <c r="K346" s="28" t="n">
        <v>-0.01</v>
      </c>
      <c r="L346" s="28" t="n">
        <v>0</v>
      </c>
      <c r="M346" s="6" t="s">
        <f>=I346+J346+K346+L346</f>
      </c>
      <c r="N346" s="28"/>
      <c r="O346" s="26"/>
    </row>
    <row collapsed="false" customFormat="false" customHeight="false" hidden="false" ht="12.1" outlineLevel="0" r="347">
      <c r="A347" s="25" t="n">
        <v>44036.711041667</v>
      </c>
      <c r="B347" s="26" t="s">
        <v>81</v>
      </c>
      <c r="C347" s="26" t="s">
        <v>607</v>
      </c>
      <c r="D347" s="26" t="s">
        <v>444</v>
      </c>
      <c r="E347" s="26" t="s">
        <v>17</v>
      </c>
      <c r="F347" s="26" t="s">
        <v>23</v>
      </c>
      <c r="G347" s="27" t="n">
        <v>-1</v>
      </c>
      <c r="H347" s="28" t="n">
        <v>1.7</v>
      </c>
      <c r="I347" s="28" t="n">
        <v>1.7</v>
      </c>
      <c r="J347" s="28" t="n">
        <v>0</v>
      </c>
      <c r="K347" s="28" t="n">
        <v>-0.01</v>
      </c>
      <c r="L347" s="28" t="n">
        <v>0</v>
      </c>
      <c r="M347" s="6" t="s">
        <f>=I347+J347+K347+L347</f>
      </c>
      <c r="N347" s="28"/>
      <c r="O347" s="26"/>
    </row>
    <row collapsed="false" customFormat="false" customHeight="false" hidden="false" ht="12.1" outlineLevel="0" r="348">
      <c r="A348" s="33" t="n">
        <v>44036.711944444</v>
      </c>
      <c r="B348" s="34" t="s">
        <v>23</v>
      </c>
      <c r="C348" s="34" t="s">
        <v>597</v>
      </c>
      <c r="D348" s="34" t="s">
        <v>437</v>
      </c>
      <c r="E348" s="34" t="s">
        <v>437</v>
      </c>
      <c r="F348" s="34" t="s">
        <v>19</v>
      </c>
      <c r="G348" s="35" t="n">
        <v>2</v>
      </c>
      <c r="H348" s="36" t="n">
        <v>71.8995</v>
      </c>
      <c r="I348" s="36" t="n">
        <v>-143.8</v>
      </c>
      <c r="J348" s="36" t="n">
        <v>0</v>
      </c>
      <c r="K348" s="36" t="n">
        <v>-1.07</v>
      </c>
      <c r="L348" s="36" t="n">
        <v>0</v>
      </c>
      <c r="M348" s="36"/>
      <c r="N348" s="6" t="s">
        <f>=I348+J348+K348+L348</f>
      </c>
      <c r="O348" s="34"/>
    </row>
    <row collapsed="false" customFormat="false" customHeight="false" hidden="false" ht="12.1" outlineLevel="0" r="349">
      <c r="A349" s="33" t="n">
        <v>44036.716018519</v>
      </c>
      <c r="B349" s="34" t="s">
        <v>23</v>
      </c>
      <c r="C349" s="34" t="s">
        <v>597</v>
      </c>
      <c r="D349" s="34" t="s">
        <v>437</v>
      </c>
      <c r="E349" s="34" t="s">
        <v>437</v>
      </c>
      <c r="F349" s="34" t="s">
        <v>19</v>
      </c>
      <c r="G349" s="35" t="n">
        <v>5</v>
      </c>
      <c r="H349" s="36" t="n">
        <v>71.8657</v>
      </c>
      <c r="I349" s="36" t="n">
        <v>-359.33</v>
      </c>
      <c r="J349" s="36" t="n">
        <v>0</v>
      </c>
      <c r="K349" s="36" t="n">
        <v>-1.18</v>
      </c>
      <c r="L349" s="36" t="n">
        <v>0</v>
      </c>
      <c r="M349" s="36"/>
      <c r="N349" s="6" t="s">
        <f>=I349+J349+K349+L349</f>
      </c>
      <c r="O349" s="34"/>
    </row>
    <row collapsed="false" customFormat="false" customHeight="false" hidden="false" ht="12.1" outlineLevel="0" r="350">
      <c r="A350" s="33" t="n">
        <v>44036.717939815</v>
      </c>
      <c r="B350" s="34" t="s">
        <v>23</v>
      </c>
      <c r="C350" s="34" t="s">
        <v>597</v>
      </c>
      <c r="D350" s="34" t="s">
        <v>437</v>
      </c>
      <c r="E350" s="34" t="s">
        <v>437</v>
      </c>
      <c r="F350" s="34" t="s">
        <v>19</v>
      </c>
      <c r="G350" s="35" t="n">
        <v>2</v>
      </c>
      <c r="H350" s="36" t="n">
        <v>71.9082</v>
      </c>
      <c r="I350" s="36" t="n">
        <v>-143.82</v>
      </c>
      <c r="J350" s="36" t="n">
        <v>0</v>
      </c>
      <c r="K350" s="36" t="n">
        <v>-1.07</v>
      </c>
      <c r="L350" s="36" t="n">
        <v>0</v>
      </c>
      <c r="M350" s="36"/>
      <c r="N350" s="6" t="s">
        <f>=I350+J350+K350+L350</f>
      </c>
      <c r="O350" s="34"/>
    </row>
    <row collapsed="false" customFormat="false" customHeight="false" hidden="false" ht="12.1" outlineLevel="0" r="351">
      <c r="A351" s="20" t="n">
        <v>44036.718333333</v>
      </c>
      <c r="B351" s="16" t="s">
        <v>490</v>
      </c>
      <c r="C351" s="16" t="s">
        <v>616</v>
      </c>
      <c r="D351" s="16" t="s">
        <v>437</v>
      </c>
      <c r="E351" s="16" t="s">
        <v>17</v>
      </c>
      <c r="F351" s="16" t="s">
        <v>23</v>
      </c>
      <c r="G351" s="7" t="n">
        <v>1</v>
      </c>
      <c r="H351" s="6" t="n">
        <v>34.42</v>
      </c>
      <c r="I351" s="6" t="n">
        <v>-34.42</v>
      </c>
      <c r="J351" s="6" t="n">
        <v>0</v>
      </c>
      <c r="K351" s="6" t="n">
        <v>-0.03</v>
      </c>
      <c r="L351" s="6" t="n">
        <v>0</v>
      </c>
      <c r="M351" s="6" t="s">
        <f>=I351+J351+K351+L351</f>
      </c>
      <c r="N351" s="6"/>
      <c r="O351" s="16"/>
    </row>
    <row collapsed="false" customFormat="false" customHeight="false" hidden="false" ht="12.1" outlineLevel="0" r="352">
      <c r="A352" s="20" t="n">
        <v>44036.718333333</v>
      </c>
      <c r="B352" s="16" t="s">
        <v>490</v>
      </c>
      <c r="C352" s="16" t="s">
        <v>616</v>
      </c>
      <c r="D352" s="16" t="s">
        <v>437</v>
      </c>
      <c r="E352" s="16" t="s">
        <v>17</v>
      </c>
      <c r="F352" s="16" t="s">
        <v>23</v>
      </c>
      <c r="G352" s="7" t="n">
        <v>1</v>
      </c>
      <c r="H352" s="6" t="n">
        <v>34.42</v>
      </c>
      <c r="I352" s="6" t="n">
        <v>-34.42</v>
      </c>
      <c r="J352" s="6" t="n">
        <v>0</v>
      </c>
      <c r="K352" s="6" t="n">
        <v>-0.03</v>
      </c>
      <c r="L352" s="6" t="n">
        <v>0</v>
      </c>
      <c r="M352" s="6" t="s">
        <f>=I352+J352+K352+L352</f>
      </c>
      <c r="N352" s="6"/>
      <c r="O352" s="16"/>
    </row>
    <row collapsed="false" customFormat="false" customHeight="false" hidden="false" ht="12.1" outlineLevel="0" r="353">
      <c r="A353" s="21" t="n">
        <v>44041</v>
      </c>
      <c r="B353" s="22" t="s">
        <v>547</v>
      </c>
      <c r="C353" s="22" t="s">
        <v>164</v>
      </c>
      <c r="D353" s="22" t="s">
        <v>547</v>
      </c>
      <c r="E353" s="22" t="s">
        <v>547</v>
      </c>
      <c r="F353" s="22" t="s">
        <v>19</v>
      </c>
      <c r="G353" s="23" t="n">
        <v>1</v>
      </c>
      <c r="H353" s="24" t="n">
        <v>380</v>
      </c>
      <c r="I353" s="24" t="n">
        <v>380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5" t="n">
        <v>44041.490972222</v>
      </c>
      <c r="B354" s="26" t="s">
        <v>466</v>
      </c>
      <c r="C354" s="26" t="s">
        <v>584</v>
      </c>
      <c r="D354" s="26" t="s">
        <v>444</v>
      </c>
      <c r="E354" s="26" t="s">
        <v>17</v>
      </c>
      <c r="F354" s="26" t="s">
        <v>19</v>
      </c>
      <c r="G354" s="27" t="n">
        <v>-100</v>
      </c>
      <c r="H354" s="28" t="n">
        <v>9.34</v>
      </c>
      <c r="I354" s="28" t="n">
        <v>934</v>
      </c>
      <c r="J354" s="28" t="n">
        <v>0</v>
      </c>
      <c r="K354" s="28" t="n">
        <v>-0.56</v>
      </c>
      <c r="L354" s="28" t="n">
        <v>0</v>
      </c>
      <c r="M354" s="28"/>
      <c r="N354" s="6" t="s">
        <f>=I354+J354+K354+L354</f>
      </c>
      <c r="O354" s="26"/>
    </row>
    <row collapsed="false" customFormat="false" customHeight="false" hidden="false" ht="12.1" outlineLevel="0" r="355">
      <c r="A355" s="25" t="n">
        <v>44041.490972222</v>
      </c>
      <c r="B355" s="26" t="s">
        <v>466</v>
      </c>
      <c r="C355" s="26" t="s">
        <v>584</v>
      </c>
      <c r="D355" s="26" t="s">
        <v>444</v>
      </c>
      <c r="E355" s="26" t="s">
        <v>17</v>
      </c>
      <c r="F355" s="26" t="s">
        <v>19</v>
      </c>
      <c r="G355" s="27" t="n">
        <v>-100</v>
      </c>
      <c r="H355" s="28" t="n">
        <v>9.34</v>
      </c>
      <c r="I355" s="28" t="n">
        <v>934</v>
      </c>
      <c r="J355" s="28" t="n">
        <v>0</v>
      </c>
      <c r="K355" s="28" t="n">
        <v>-0.56</v>
      </c>
      <c r="L355" s="28" t="n">
        <v>0</v>
      </c>
      <c r="M355" s="28"/>
      <c r="N355" s="6" t="s">
        <f>=I355+J355+K355+L355</f>
      </c>
      <c r="O355" s="26"/>
    </row>
    <row collapsed="false" customFormat="false" customHeight="false" hidden="false" ht="12.1" outlineLevel="0" r="356">
      <c r="A356" s="25" t="n">
        <v>44041.490972222</v>
      </c>
      <c r="B356" s="26" t="s">
        <v>466</v>
      </c>
      <c r="C356" s="26" t="s">
        <v>584</v>
      </c>
      <c r="D356" s="26" t="s">
        <v>444</v>
      </c>
      <c r="E356" s="26" t="s">
        <v>17</v>
      </c>
      <c r="F356" s="26" t="s">
        <v>19</v>
      </c>
      <c r="G356" s="27" t="n">
        <v>-100</v>
      </c>
      <c r="H356" s="28" t="n">
        <v>9.34</v>
      </c>
      <c r="I356" s="28" t="n">
        <v>934</v>
      </c>
      <c r="J356" s="28" t="n">
        <v>0</v>
      </c>
      <c r="K356" s="28" t="n">
        <v>-0.56</v>
      </c>
      <c r="L356" s="28" t="n">
        <v>0</v>
      </c>
      <c r="M356" s="28"/>
      <c r="N356" s="6" t="s">
        <f>=I356+J356+K356+L356</f>
      </c>
      <c r="O356" s="26"/>
    </row>
    <row collapsed="false" customFormat="false" customHeight="false" hidden="false" ht="12.1" outlineLevel="0" r="357">
      <c r="A357" s="25" t="n">
        <v>44041.490972222</v>
      </c>
      <c r="B357" s="26" t="s">
        <v>466</v>
      </c>
      <c r="C357" s="26" t="s">
        <v>584</v>
      </c>
      <c r="D357" s="26" t="s">
        <v>444</v>
      </c>
      <c r="E357" s="26" t="s">
        <v>17</v>
      </c>
      <c r="F357" s="26" t="s">
        <v>19</v>
      </c>
      <c r="G357" s="27" t="n">
        <v>-100</v>
      </c>
      <c r="H357" s="28" t="n">
        <v>9.34</v>
      </c>
      <c r="I357" s="28" t="n">
        <v>934</v>
      </c>
      <c r="J357" s="28" t="n">
        <v>0</v>
      </c>
      <c r="K357" s="28" t="n">
        <v>-0.56</v>
      </c>
      <c r="L357" s="28" t="n">
        <v>0</v>
      </c>
      <c r="M357" s="28"/>
      <c r="N357" s="6" t="s">
        <f>=I357+J357+K357+L357</f>
      </c>
      <c r="O357" s="26"/>
    </row>
    <row collapsed="false" customFormat="false" customHeight="false" hidden="false" ht="12.1" outlineLevel="0" r="358">
      <c r="A358" s="25" t="n">
        <v>44041.491284722</v>
      </c>
      <c r="B358" s="26" t="s">
        <v>466</v>
      </c>
      <c r="C358" s="26" t="s">
        <v>584</v>
      </c>
      <c r="D358" s="26" t="s">
        <v>444</v>
      </c>
      <c r="E358" s="26" t="s">
        <v>17</v>
      </c>
      <c r="F358" s="26" t="s">
        <v>19</v>
      </c>
      <c r="G358" s="27" t="n">
        <v>-1500</v>
      </c>
      <c r="H358" s="28" t="n">
        <v>9.34</v>
      </c>
      <c r="I358" s="28" t="n">
        <v>14010</v>
      </c>
      <c r="J358" s="28" t="n">
        <v>0</v>
      </c>
      <c r="K358" s="28" t="n">
        <v>-8.42</v>
      </c>
      <c r="L358" s="28" t="n">
        <v>0</v>
      </c>
      <c r="M358" s="28"/>
      <c r="N358" s="6" t="s">
        <f>=I358+J358+K358+L358</f>
      </c>
      <c r="O358" s="26"/>
    </row>
    <row collapsed="false" customFormat="false" customHeight="false" hidden="false" ht="12.1" outlineLevel="0" r="359">
      <c r="A359" s="25" t="n">
        <v>44041.491365741</v>
      </c>
      <c r="B359" s="26" t="s">
        <v>466</v>
      </c>
      <c r="C359" s="26" t="s">
        <v>584</v>
      </c>
      <c r="D359" s="26" t="s">
        <v>444</v>
      </c>
      <c r="E359" s="26" t="s">
        <v>17</v>
      </c>
      <c r="F359" s="26" t="s">
        <v>19</v>
      </c>
      <c r="G359" s="27" t="n">
        <v>-100</v>
      </c>
      <c r="H359" s="28" t="n">
        <v>9.34</v>
      </c>
      <c r="I359" s="28" t="n">
        <v>934</v>
      </c>
      <c r="J359" s="28" t="n">
        <v>0</v>
      </c>
      <c r="K359" s="28" t="n">
        <v>-0.56</v>
      </c>
      <c r="L359" s="28" t="n">
        <v>0</v>
      </c>
      <c r="M359" s="28"/>
      <c r="N359" s="6" t="s">
        <f>=I359+J359+K359+L359</f>
      </c>
      <c r="O359" s="26"/>
    </row>
    <row collapsed="false" customFormat="false" customHeight="false" hidden="false" ht="12.1" outlineLevel="0" r="360">
      <c r="A360" s="33" t="n">
        <v>44041.497465278</v>
      </c>
      <c r="B360" s="34" t="s">
        <v>23</v>
      </c>
      <c r="C360" s="34" t="s">
        <v>597</v>
      </c>
      <c r="D360" s="34" t="s">
        <v>437</v>
      </c>
      <c r="E360" s="34" t="s">
        <v>437</v>
      </c>
      <c r="F360" s="34" t="s">
        <v>19</v>
      </c>
      <c r="G360" s="35" t="n">
        <v>49</v>
      </c>
      <c r="H360" s="36" t="n">
        <v>72.221</v>
      </c>
      <c r="I360" s="36" t="n">
        <v>-3538.83</v>
      </c>
      <c r="J360" s="36" t="n">
        <v>0</v>
      </c>
      <c r="K360" s="36" t="n">
        <v>-2.77</v>
      </c>
      <c r="L360" s="36" t="n">
        <v>0</v>
      </c>
      <c r="M360" s="36"/>
      <c r="N360" s="6" t="s">
        <f>=I360+J360+K360+L360</f>
      </c>
      <c r="O360" s="34"/>
    </row>
    <row collapsed="false" customFormat="false" customHeight="false" hidden="false" ht="12.1" outlineLevel="0" r="361">
      <c r="A361" s="20" t="n">
        <v>44041.515590278</v>
      </c>
      <c r="B361" s="16" t="s">
        <v>491</v>
      </c>
      <c r="C361" s="16" t="s">
        <v>617</v>
      </c>
      <c r="D361" s="16" t="s">
        <v>437</v>
      </c>
      <c r="E361" s="16" t="s">
        <v>17</v>
      </c>
      <c r="F361" s="16" t="s">
        <v>19</v>
      </c>
      <c r="G361" s="7" t="n">
        <v>20</v>
      </c>
      <c r="H361" s="6" t="n">
        <v>231.2</v>
      </c>
      <c r="I361" s="6" t="n">
        <v>-4624</v>
      </c>
      <c r="J361" s="6" t="n">
        <v>0</v>
      </c>
      <c r="K361" s="6" t="n">
        <v>-2.78</v>
      </c>
      <c r="L361" s="6" t="n">
        <v>0</v>
      </c>
      <c r="M361" s="6"/>
      <c r="N361" s="6" t="s">
        <f>=I361+J361+K361+L361</f>
      </c>
      <c r="O361" s="16"/>
    </row>
    <row collapsed="false" customFormat="false" customHeight="false" hidden="false" ht="12.1" outlineLevel="0" r="362">
      <c r="A362" s="20" t="n">
        <v>44041.52087963</v>
      </c>
      <c r="B362" s="16" t="s">
        <v>464</v>
      </c>
      <c r="C362" s="16" t="s">
        <v>578</v>
      </c>
      <c r="D362" s="16" t="s">
        <v>437</v>
      </c>
      <c r="E362" s="16" t="s">
        <v>17</v>
      </c>
      <c r="F362" s="16" t="s">
        <v>19</v>
      </c>
      <c r="G362" s="7" t="n">
        <v>10</v>
      </c>
      <c r="H362" s="6" t="n">
        <v>184.67</v>
      </c>
      <c r="I362" s="6" t="n">
        <v>-1846.7</v>
      </c>
      <c r="J362" s="6" t="n">
        <v>0</v>
      </c>
      <c r="K362" s="6" t="n">
        <v>-1.11</v>
      </c>
      <c r="L362" s="6" t="n">
        <v>0</v>
      </c>
      <c r="M362" s="6"/>
      <c r="N362" s="6" t="s">
        <f>=I362+J362+K362+L362</f>
      </c>
      <c r="O362" s="16"/>
    </row>
    <row collapsed="false" customFormat="false" customHeight="false" hidden="false" ht="12.1" outlineLevel="0" r="363">
      <c r="A363" s="33" t="n">
        <v>44041.521412037</v>
      </c>
      <c r="B363" s="34" t="s">
        <v>23</v>
      </c>
      <c r="C363" s="34" t="s">
        <v>597</v>
      </c>
      <c r="D363" s="34" t="s">
        <v>437</v>
      </c>
      <c r="E363" s="34" t="s">
        <v>437</v>
      </c>
      <c r="F363" s="34" t="s">
        <v>19</v>
      </c>
      <c r="G363" s="35" t="n">
        <v>49</v>
      </c>
      <c r="H363" s="36" t="n">
        <v>72.2748</v>
      </c>
      <c r="I363" s="36" t="n">
        <v>-3541.47</v>
      </c>
      <c r="J363" s="36" t="n">
        <v>0</v>
      </c>
      <c r="K363" s="36" t="n">
        <v>-2.77</v>
      </c>
      <c r="L363" s="36" t="n">
        <v>0</v>
      </c>
      <c r="M363" s="36"/>
      <c r="N363" s="6" t="s">
        <f>=I363+J363+K363+L363</f>
      </c>
      <c r="O363" s="34"/>
    </row>
    <row collapsed="false" customFormat="false" customHeight="false" hidden="false" ht="12.1" outlineLevel="0" r="364">
      <c r="A364" s="33" t="n">
        <v>44041.561863426</v>
      </c>
      <c r="B364" s="34" t="s">
        <v>23</v>
      </c>
      <c r="C364" s="34" t="s">
        <v>597</v>
      </c>
      <c r="D364" s="34" t="s">
        <v>437</v>
      </c>
      <c r="E364" s="34" t="s">
        <v>437</v>
      </c>
      <c r="F364" s="34" t="s">
        <v>19</v>
      </c>
      <c r="G364" s="35" t="n">
        <v>17</v>
      </c>
      <c r="H364" s="36" t="n">
        <v>72.5004</v>
      </c>
      <c r="I364" s="36" t="n">
        <v>-1232.51</v>
      </c>
      <c r="J364" s="36" t="n">
        <v>0</v>
      </c>
      <c r="K364" s="36" t="n">
        <v>-1.62</v>
      </c>
      <c r="L364" s="36" t="n">
        <v>0</v>
      </c>
      <c r="M364" s="36"/>
      <c r="N364" s="6" t="s">
        <f>=I364+J364+K364+L364</f>
      </c>
      <c r="O364" s="34"/>
    </row>
    <row collapsed="false" customFormat="false" customHeight="false" hidden="false" ht="12.1" outlineLevel="0" r="365">
      <c r="A365" s="20" t="n">
        <v>44041.591747685</v>
      </c>
      <c r="B365" s="16" t="s">
        <v>464</v>
      </c>
      <c r="C365" s="16" t="s">
        <v>578</v>
      </c>
      <c r="D365" s="16" t="s">
        <v>437</v>
      </c>
      <c r="E365" s="16" t="s">
        <v>17</v>
      </c>
      <c r="F365" s="16" t="s">
        <v>19</v>
      </c>
      <c r="G365" s="7" t="n">
        <v>20</v>
      </c>
      <c r="H365" s="6" t="n">
        <v>184.45</v>
      </c>
      <c r="I365" s="6" t="n">
        <v>-3689</v>
      </c>
      <c r="J365" s="6" t="n">
        <v>0</v>
      </c>
      <c r="K365" s="6" t="n">
        <v>-2.21</v>
      </c>
      <c r="L365" s="6" t="n">
        <v>0</v>
      </c>
      <c r="M365" s="6"/>
      <c r="N365" s="6" t="s">
        <f>=I365+J365+K365+L365</f>
      </c>
      <c r="O365" s="16"/>
    </row>
    <row collapsed="false" customFormat="false" customHeight="false" hidden="false" ht="12.1" outlineLevel="0" r="366">
      <c r="A366" s="25" t="n">
        <v>44041.595173611</v>
      </c>
      <c r="B366" s="26" t="s">
        <v>103</v>
      </c>
      <c r="C366" s="26" t="s">
        <v>615</v>
      </c>
      <c r="D366" s="26" t="s">
        <v>444</v>
      </c>
      <c r="E366" s="26" t="s">
        <v>17</v>
      </c>
      <c r="F366" s="26" t="s">
        <v>19</v>
      </c>
      <c r="G366" s="27" t="n">
        <v>-100</v>
      </c>
      <c r="H366" s="28" t="n">
        <v>39.06</v>
      </c>
      <c r="I366" s="28" t="n">
        <v>3906</v>
      </c>
      <c r="J366" s="28" t="n">
        <v>0</v>
      </c>
      <c r="K366" s="28" t="n">
        <v>-2.34</v>
      </c>
      <c r="L366" s="28" t="n">
        <v>0</v>
      </c>
      <c r="M366" s="28"/>
      <c r="N366" s="6" t="s">
        <f>=I366+J366+K366+L366</f>
      </c>
      <c r="O366" s="26"/>
    </row>
    <row collapsed="false" customFormat="false" customHeight="false" hidden="false" ht="12.1" outlineLevel="0" r="367">
      <c r="A367" s="20" t="n">
        <v>44041.595752315</v>
      </c>
      <c r="B367" s="16" t="s">
        <v>106</v>
      </c>
      <c r="C367" s="16" t="s">
        <v>618</v>
      </c>
      <c r="D367" s="16" t="s">
        <v>437</v>
      </c>
      <c r="E367" s="16" t="s">
        <v>107</v>
      </c>
      <c r="F367" s="16" t="s">
        <v>19</v>
      </c>
      <c r="G367" s="7" t="n">
        <v>4</v>
      </c>
      <c r="H367" s="6" t="n">
        <v>972</v>
      </c>
      <c r="I367" s="6" t="n">
        <v>-3888</v>
      </c>
      <c r="J367" s="6" t="n">
        <v>0</v>
      </c>
      <c r="K367" s="6" t="n">
        <v>-2.33</v>
      </c>
      <c r="L367" s="6" t="n">
        <v>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0" t="n">
        <v>44041.693645833</v>
      </c>
      <c r="B368" s="16" t="s">
        <v>31</v>
      </c>
      <c r="C368" s="16" t="s">
        <v>32</v>
      </c>
      <c r="D368" s="16" t="s">
        <v>437</v>
      </c>
      <c r="E368" s="16" t="s">
        <v>17</v>
      </c>
      <c r="F368" s="16" t="s">
        <v>23</v>
      </c>
      <c r="G368" s="7" t="n">
        <v>2</v>
      </c>
      <c r="H368" s="6" t="n">
        <v>49.08</v>
      </c>
      <c r="I368" s="6" t="n">
        <v>-98.16</v>
      </c>
      <c r="J368" s="6" t="n">
        <v>0</v>
      </c>
      <c r="K368" s="6" t="n">
        <v>-0.06</v>
      </c>
      <c r="L368" s="6" t="n">
        <v>0</v>
      </c>
      <c r="M368" s="6" t="s">
        <f>=I368+J368+K368+L368</f>
      </c>
      <c r="N368" s="6"/>
      <c r="O368" s="16"/>
    </row>
    <row collapsed="false" customFormat="false" customHeight="false" hidden="false" ht="12.1" outlineLevel="0" r="369">
      <c r="A369" s="20" t="n">
        <v>44041.693784722</v>
      </c>
      <c r="B369" s="16" t="s">
        <v>477</v>
      </c>
      <c r="C369" s="16" t="s">
        <v>600</v>
      </c>
      <c r="D369" s="16" t="s">
        <v>437</v>
      </c>
      <c r="E369" s="16" t="s">
        <v>17</v>
      </c>
      <c r="F369" s="16" t="s">
        <v>23</v>
      </c>
      <c r="G369" s="7" t="n">
        <v>1</v>
      </c>
      <c r="H369" s="6" t="n">
        <v>16.84</v>
      </c>
      <c r="I369" s="6" t="n">
        <v>-16.84</v>
      </c>
      <c r="J369" s="6" t="n">
        <v>0</v>
      </c>
      <c r="K369" s="6" t="n">
        <v>-0.02</v>
      </c>
      <c r="L369" s="6" t="n">
        <v>0</v>
      </c>
      <c r="M369" s="6" t="s">
        <f>=I369+J369+K369+L369</f>
      </c>
      <c r="N369" s="6"/>
      <c r="O369" s="16"/>
    </row>
    <row collapsed="false" customFormat="false" customHeight="false" hidden="false" ht="12.1" outlineLevel="0" r="370">
      <c r="A370" s="29" t="n">
        <v>44042</v>
      </c>
      <c r="B370" s="30" t="s">
        <v>574</v>
      </c>
      <c r="C370" s="30" t="s">
        <v>619</v>
      </c>
      <c r="D370" s="30" t="s">
        <v>574</v>
      </c>
      <c r="E370" s="30" t="s">
        <v>574</v>
      </c>
      <c r="F370" s="30" t="s">
        <v>19</v>
      </c>
      <c r="G370" s="31" t="n">
        <v>1</v>
      </c>
      <c r="H370" s="32" t="n">
        <v>-1.3</v>
      </c>
      <c r="I370" s="32" t="n">
        <v>-1.3</v>
      </c>
      <c r="J370" s="32" t="n">
        <v>0</v>
      </c>
      <c r="K370" s="32" t="n">
        <v>0</v>
      </c>
      <c r="L370" s="32" t="n">
        <v>0</v>
      </c>
      <c r="M370" s="32"/>
      <c r="N370" s="6" t="s">
        <f>=I370+J370+K370+L370</f>
      </c>
      <c r="O370" s="30"/>
    </row>
    <row collapsed="false" customFormat="false" customHeight="false" hidden="false" ht="12.1" outlineLevel="0" r="371">
      <c r="A371" s="29" t="n">
        <v>44042</v>
      </c>
      <c r="B371" s="30" t="s">
        <v>574</v>
      </c>
      <c r="C371" s="30" t="s">
        <v>620</v>
      </c>
      <c r="D371" s="30" t="s">
        <v>574</v>
      </c>
      <c r="E371" s="30" t="s">
        <v>574</v>
      </c>
      <c r="F371" s="30" t="s">
        <v>19</v>
      </c>
      <c r="G371" s="31" t="n">
        <v>1</v>
      </c>
      <c r="H371" s="32" t="n">
        <v>-2.34</v>
      </c>
      <c r="I371" s="32" t="n">
        <v>-2.34</v>
      </c>
      <c r="J371" s="32" t="n">
        <v>0</v>
      </c>
      <c r="K371" s="32" t="n">
        <v>0</v>
      </c>
      <c r="L371" s="32" t="n">
        <v>0</v>
      </c>
      <c r="M371" s="32"/>
      <c r="N371" s="6" t="s">
        <f>=I371+J371+K371+L371</f>
      </c>
      <c r="O371" s="30"/>
    </row>
    <row collapsed="false" customFormat="false" customHeight="false" hidden="false" ht="12.1" outlineLevel="0" r="372">
      <c r="A372" s="20" t="n">
        <v>44042.417835648</v>
      </c>
      <c r="B372" s="16" t="s">
        <v>97</v>
      </c>
      <c r="C372" s="16" t="s">
        <v>580</v>
      </c>
      <c r="D372" s="16" t="s">
        <v>437</v>
      </c>
      <c r="E372" s="16" t="s">
        <v>17</v>
      </c>
      <c r="F372" s="16" t="s">
        <v>19</v>
      </c>
      <c r="G372" s="7" t="n">
        <v>20</v>
      </c>
      <c r="H372" s="6" t="n">
        <v>28.325</v>
      </c>
      <c r="I372" s="6" t="n">
        <v>-566.5</v>
      </c>
      <c r="J372" s="6" t="n">
        <v>0</v>
      </c>
      <c r="K372" s="6" t="n">
        <v>-0.33</v>
      </c>
      <c r="L372" s="6" t="n">
        <v>0</v>
      </c>
      <c r="M372" s="6"/>
      <c r="N372" s="6" t="s">
        <f>=I372+J372+K372+L372</f>
      </c>
      <c r="O372" s="16"/>
    </row>
    <row collapsed="false" customFormat="false" customHeight="false" hidden="false" ht="12.1" outlineLevel="0" r="373">
      <c r="A373" s="21" t="n">
        <v>44046</v>
      </c>
      <c r="B373" s="22" t="s">
        <v>547</v>
      </c>
      <c r="C373" s="22" t="s">
        <v>164</v>
      </c>
      <c r="D373" s="22" t="s">
        <v>547</v>
      </c>
      <c r="E373" s="22" t="s">
        <v>547</v>
      </c>
      <c r="F373" s="22" t="s">
        <v>19</v>
      </c>
      <c r="G373" s="23" t="n">
        <v>1</v>
      </c>
      <c r="H373" s="24" t="n">
        <v>2000</v>
      </c>
      <c r="I373" s="24" t="n">
        <v>2000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/>
    </row>
    <row collapsed="false" customFormat="false" customHeight="false" hidden="false" ht="12.1" outlineLevel="0" r="374">
      <c r="A374" s="20" t="n">
        <v>44046.474131944</v>
      </c>
      <c r="B374" s="16" t="s">
        <v>106</v>
      </c>
      <c r="C374" s="16" t="s">
        <v>618</v>
      </c>
      <c r="D374" s="16" t="s">
        <v>437</v>
      </c>
      <c r="E374" s="16" t="s">
        <v>107</v>
      </c>
      <c r="F374" s="16" t="s">
        <v>19</v>
      </c>
      <c r="G374" s="7" t="n">
        <v>2</v>
      </c>
      <c r="H374" s="6" t="n">
        <v>992</v>
      </c>
      <c r="I374" s="6" t="n">
        <v>-1984</v>
      </c>
      <c r="J374" s="6" t="n">
        <v>0</v>
      </c>
      <c r="K374" s="6" t="n">
        <v>-1.18</v>
      </c>
      <c r="L374" s="6" t="n">
        <v>0</v>
      </c>
      <c r="M374" s="6"/>
      <c r="N374" s="6" t="s">
        <f>=I374+J374+K374+L374</f>
      </c>
      <c r="O374" s="16"/>
    </row>
    <row collapsed="false" customFormat="false" customHeight="false" hidden="false" ht="12.1" outlineLevel="0" r="375">
      <c r="A375" s="25" t="n">
        <v>44046.474652778</v>
      </c>
      <c r="B375" s="26" t="s">
        <v>481</v>
      </c>
      <c r="C375" s="26" t="s">
        <v>604</v>
      </c>
      <c r="D375" s="26" t="s">
        <v>444</v>
      </c>
      <c r="E375" s="26" t="s">
        <v>17</v>
      </c>
      <c r="F375" s="26" t="s">
        <v>23</v>
      </c>
      <c r="G375" s="27" t="n">
        <v>-2</v>
      </c>
      <c r="H375" s="28" t="n">
        <v>13.32</v>
      </c>
      <c r="I375" s="28" t="n">
        <v>26.64</v>
      </c>
      <c r="J375" s="28" t="n">
        <v>0</v>
      </c>
      <c r="K375" s="28" t="n">
        <v>-0.02</v>
      </c>
      <c r="L375" s="28" t="n">
        <v>0</v>
      </c>
      <c r="M375" s="6" t="s">
        <f>=I375+J375+K375+L375</f>
      </c>
      <c r="N375" s="28"/>
      <c r="O375" s="26"/>
    </row>
    <row collapsed="false" customFormat="false" customHeight="false" hidden="false" ht="12.1" outlineLevel="0" r="376">
      <c r="A376" s="25" t="n">
        <v>44046.475405093</v>
      </c>
      <c r="B376" s="26" t="s">
        <v>486</v>
      </c>
      <c r="C376" s="26" t="s">
        <v>611</v>
      </c>
      <c r="D376" s="26" t="s">
        <v>444</v>
      </c>
      <c r="E376" s="26" t="s">
        <v>17</v>
      </c>
      <c r="F376" s="26" t="s">
        <v>23</v>
      </c>
      <c r="G376" s="27" t="n">
        <v>-1</v>
      </c>
      <c r="H376" s="28" t="n">
        <v>11.08</v>
      </c>
      <c r="I376" s="28" t="n">
        <v>11.08</v>
      </c>
      <c r="J376" s="28" t="n">
        <v>0</v>
      </c>
      <c r="K376" s="28" t="n">
        <v>-0.02</v>
      </c>
      <c r="L376" s="28" t="n">
        <v>0</v>
      </c>
      <c r="M376" s="6" t="s">
        <f>=I376+J376+K376+L376</f>
      </c>
      <c r="N376" s="28"/>
      <c r="O376" s="26"/>
    </row>
    <row collapsed="false" customFormat="false" customHeight="false" hidden="false" ht="12.1" outlineLevel="0" r="377">
      <c r="A377" s="25" t="n">
        <v>44046.701423611</v>
      </c>
      <c r="B377" s="26" t="s">
        <v>482</v>
      </c>
      <c r="C377" s="26" t="s">
        <v>605</v>
      </c>
      <c r="D377" s="26" t="s">
        <v>444</v>
      </c>
      <c r="E377" s="26" t="s">
        <v>17</v>
      </c>
      <c r="F377" s="26" t="s">
        <v>23</v>
      </c>
      <c r="G377" s="27" t="n">
        <v>-1</v>
      </c>
      <c r="H377" s="28" t="n">
        <v>10.78</v>
      </c>
      <c r="I377" s="28" t="n">
        <v>10.78</v>
      </c>
      <c r="J377" s="28" t="n">
        <v>0</v>
      </c>
      <c r="K377" s="28" t="n">
        <v>-0.02</v>
      </c>
      <c r="L377" s="28" t="n">
        <v>0</v>
      </c>
      <c r="M377" s="6" t="s">
        <f>=I377+J377+K377+L377</f>
      </c>
      <c r="N377" s="28"/>
      <c r="O377" s="26"/>
    </row>
    <row collapsed="false" customFormat="false" customHeight="false" hidden="false" ht="12.1" outlineLevel="0" r="378">
      <c r="A378" s="25" t="n">
        <v>44046.701423611</v>
      </c>
      <c r="B378" s="26" t="s">
        <v>482</v>
      </c>
      <c r="C378" s="26" t="s">
        <v>605</v>
      </c>
      <c r="D378" s="26" t="s">
        <v>444</v>
      </c>
      <c r="E378" s="26" t="s">
        <v>17</v>
      </c>
      <c r="F378" s="26" t="s">
        <v>23</v>
      </c>
      <c r="G378" s="27" t="n">
        <v>-1</v>
      </c>
      <c r="H378" s="28" t="n">
        <v>10.78</v>
      </c>
      <c r="I378" s="28" t="n">
        <v>10.78</v>
      </c>
      <c r="J378" s="28" t="n">
        <v>0</v>
      </c>
      <c r="K378" s="28" t="n">
        <v>-0.02</v>
      </c>
      <c r="L378" s="28" t="n">
        <v>0</v>
      </c>
      <c r="M378" s="6" t="s">
        <f>=I378+J378+K378+L378</f>
      </c>
      <c r="N378" s="28"/>
      <c r="O378" s="26"/>
    </row>
    <row collapsed="false" customFormat="false" customHeight="false" hidden="false" ht="12.1" outlineLevel="0" r="379">
      <c r="A379" s="20" t="n">
        <v>44046.7021875</v>
      </c>
      <c r="B379" s="16" t="s">
        <v>31</v>
      </c>
      <c r="C379" s="16" t="s">
        <v>32</v>
      </c>
      <c r="D379" s="16" t="s">
        <v>437</v>
      </c>
      <c r="E379" s="16" t="s">
        <v>17</v>
      </c>
      <c r="F379" s="16" t="s">
        <v>23</v>
      </c>
      <c r="G379" s="7" t="n">
        <v>1</v>
      </c>
      <c r="H379" s="6" t="n">
        <v>48.11</v>
      </c>
      <c r="I379" s="6" t="n">
        <v>-48.11</v>
      </c>
      <c r="J379" s="6" t="n">
        <v>0</v>
      </c>
      <c r="K379" s="6" t="n">
        <v>-0.03</v>
      </c>
      <c r="L379" s="6" t="n">
        <v>0</v>
      </c>
      <c r="M379" s="6" t="s">
        <f>=I379+J379+K379+L379</f>
      </c>
      <c r="N379" s="6"/>
      <c r="O379" s="16"/>
    </row>
    <row collapsed="false" customFormat="false" customHeight="false" hidden="false" ht="12.1" outlineLevel="0" r="380">
      <c r="A380" s="20" t="n">
        <v>44046.702743056</v>
      </c>
      <c r="B380" s="16" t="s">
        <v>476</v>
      </c>
      <c r="C380" s="16" t="s">
        <v>599</v>
      </c>
      <c r="D380" s="16" t="s">
        <v>437</v>
      </c>
      <c r="E380" s="16" t="s">
        <v>17</v>
      </c>
      <c r="F380" s="16" t="s">
        <v>23</v>
      </c>
      <c r="G380" s="7" t="n">
        <v>1</v>
      </c>
      <c r="H380" s="6" t="n">
        <v>6.62</v>
      </c>
      <c r="I380" s="6" t="n">
        <v>-6.62</v>
      </c>
      <c r="J380" s="6" t="n">
        <v>0</v>
      </c>
      <c r="K380" s="6" t="n">
        <v>-0.01</v>
      </c>
      <c r="L380" s="6" t="n">
        <v>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1" t="n">
        <v>44047</v>
      </c>
      <c r="B381" s="22" t="s">
        <v>547</v>
      </c>
      <c r="C381" s="22" t="s">
        <v>164</v>
      </c>
      <c r="D381" s="22" t="s">
        <v>547</v>
      </c>
      <c r="E381" s="22" t="s">
        <v>547</v>
      </c>
      <c r="F381" s="22" t="s">
        <v>19</v>
      </c>
      <c r="G381" s="23" t="n">
        <v>1</v>
      </c>
      <c r="H381" s="24" t="n">
        <v>1690</v>
      </c>
      <c r="I381" s="24" t="n">
        <v>1690</v>
      </c>
      <c r="J381" s="24" t="n">
        <v>0</v>
      </c>
      <c r="K381" s="24" t="n">
        <v>0</v>
      </c>
      <c r="L381" s="24" t="n">
        <v>0</v>
      </c>
      <c r="M381" s="24"/>
      <c r="N381" s="6" t="s">
        <f>=I381+J381+K381+L381</f>
      </c>
      <c r="O381" s="22"/>
    </row>
    <row collapsed="false" customFormat="false" customHeight="false" hidden="false" ht="12.1" outlineLevel="0" r="382">
      <c r="A382" s="21" t="n">
        <v>44047</v>
      </c>
      <c r="B382" s="22" t="s">
        <v>547</v>
      </c>
      <c r="C382" s="22" t="s">
        <v>164</v>
      </c>
      <c r="D382" s="22" t="s">
        <v>547</v>
      </c>
      <c r="E382" s="22" t="s">
        <v>547</v>
      </c>
      <c r="F382" s="22" t="s">
        <v>19</v>
      </c>
      <c r="G382" s="23" t="n">
        <v>1</v>
      </c>
      <c r="H382" s="24" t="n">
        <v>1000</v>
      </c>
      <c r="I382" s="24" t="n">
        <v>1000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5" t="n">
        <v>44047.923854167</v>
      </c>
      <c r="B383" s="26" t="s">
        <v>488</v>
      </c>
      <c r="C383" s="26" t="s">
        <v>613</v>
      </c>
      <c r="D383" s="26" t="s">
        <v>444</v>
      </c>
      <c r="E383" s="26" t="s">
        <v>17</v>
      </c>
      <c r="F383" s="26" t="s">
        <v>23</v>
      </c>
      <c r="G383" s="27" t="n">
        <v>-1</v>
      </c>
      <c r="H383" s="28" t="n">
        <v>6.15</v>
      </c>
      <c r="I383" s="28" t="n">
        <v>6.15</v>
      </c>
      <c r="J383" s="28" t="n">
        <v>0</v>
      </c>
      <c r="K383" s="28" t="n">
        <v>-0.01</v>
      </c>
      <c r="L383" s="28" t="n">
        <v>0</v>
      </c>
      <c r="M383" s="6" t="s">
        <f>=I383+J383+K383+L383</f>
      </c>
      <c r="N383" s="28"/>
      <c r="O383" s="26"/>
    </row>
    <row collapsed="false" customFormat="false" customHeight="false" hidden="false" ht="12.1" outlineLevel="0" r="384">
      <c r="A384" s="25" t="n">
        <v>44047.923854167</v>
      </c>
      <c r="B384" s="26" t="s">
        <v>488</v>
      </c>
      <c r="C384" s="26" t="s">
        <v>613</v>
      </c>
      <c r="D384" s="26" t="s">
        <v>444</v>
      </c>
      <c r="E384" s="26" t="s">
        <v>17</v>
      </c>
      <c r="F384" s="26" t="s">
        <v>23</v>
      </c>
      <c r="G384" s="27" t="n">
        <v>-1</v>
      </c>
      <c r="H384" s="28" t="n">
        <v>6.15</v>
      </c>
      <c r="I384" s="28" t="n">
        <v>6.15</v>
      </c>
      <c r="J384" s="28" t="n">
        <v>0</v>
      </c>
      <c r="K384" s="28" t="n">
        <v>-0.01</v>
      </c>
      <c r="L384" s="28" t="n">
        <v>0</v>
      </c>
      <c r="M384" s="6" t="s">
        <f>=I384+J384+K384+L384</f>
      </c>
      <c r="N384" s="28"/>
      <c r="O384" s="26"/>
    </row>
    <row collapsed="false" customFormat="false" customHeight="false" hidden="false" ht="12.1" outlineLevel="0" r="385">
      <c r="A385" s="33" t="n">
        <v>44047.925092593</v>
      </c>
      <c r="B385" s="34" t="s">
        <v>23</v>
      </c>
      <c r="C385" s="34" t="s">
        <v>597</v>
      </c>
      <c r="D385" s="34" t="s">
        <v>437</v>
      </c>
      <c r="E385" s="34" t="s">
        <v>437</v>
      </c>
      <c r="F385" s="34" t="s">
        <v>19</v>
      </c>
      <c r="G385" s="35" t="n">
        <v>32</v>
      </c>
      <c r="H385" s="36" t="n">
        <v>73.5834</v>
      </c>
      <c r="I385" s="36" t="n">
        <v>-2354.67</v>
      </c>
      <c r="J385" s="36" t="n">
        <v>0</v>
      </c>
      <c r="K385" s="36" t="n">
        <v>-2.18</v>
      </c>
      <c r="L385" s="36" t="n">
        <v>0</v>
      </c>
      <c r="M385" s="36"/>
      <c r="N385" s="6" t="s">
        <f>=I385+J385+K385+L385</f>
      </c>
      <c r="O385" s="34"/>
    </row>
    <row collapsed="false" customFormat="false" customHeight="false" hidden="false" ht="12.1" outlineLevel="0" r="386">
      <c r="A386" s="20" t="n">
        <v>44047.925439815</v>
      </c>
      <c r="B386" s="16" t="s">
        <v>31</v>
      </c>
      <c r="C386" s="16" t="s">
        <v>32</v>
      </c>
      <c r="D386" s="16" t="s">
        <v>437</v>
      </c>
      <c r="E386" s="16" t="s">
        <v>17</v>
      </c>
      <c r="F386" s="16" t="s">
        <v>23</v>
      </c>
      <c r="G386" s="7" t="n">
        <v>1</v>
      </c>
      <c r="H386" s="6" t="n">
        <v>48.74</v>
      </c>
      <c r="I386" s="6" t="n">
        <v>-48.74</v>
      </c>
      <c r="J386" s="6" t="n">
        <v>0</v>
      </c>
      <c r="K386" s="6" t="n">
        <v>-0.03</v>
      </c>
      <c r="L386" s="6" t="n">
        <v>0</v>
      </c>
      <c r="M386" s="6" t="s">
        <f>=I386+J386+K386+L386</f>
      </c>
      <c r="N386" s="6"/>
      <c r="O386" s="16"/>
    </row>
    <row collapsed="false" customFormat="false" customHeight="false" hidden="false" ht="12.1" outlineLevel="0" r="387">
      <c r="A387" s="20" t="n">
        <v>44048.418240741</v>
      </c>
      <c r="B387" s="16" t="s">
        <v>489</v>
      </c>
      <c r="C387" s="16" t="s">
        <v>614</v>
      </c>
      <c r="D387" s="16" t="s">
        <v>437</v>
      </c>
      <c r="E387" s="16" t="s">
        <v>17</v>
      </c>
      <c r="F387" s="16" t="s">
        <v>19</v>
      </c>
      <c r="G387" s="7" t="n">
        <v>3</v>
      </c>
      <c r="H387" s="6" t="n">
        <v>111.4</v>
      </c>
      <c r="I387" s="6" t="n">
        <v>-334.2</v>
      </c>
      <c r="J387" s="6" t="n">
        <v>0</v>
      </c>
      <c r="K387" s="6" t="n">
        <v>-0.2</v>
      </c>
      <c r="L387" s="6" t="n">
        <v>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5" t="n">
        <v>44048.424594907</v>
      </c>
      <c r="B388" s="26" t="s">
        <v>491</v>
      </c>
      <c r="C388" s="26" t="s">
        <v>617</v>
      </c>
      <c r="D388" s="26" t="s">
        <v>444</v>
      </c>
      <c r="E388" s="26" t="s">
        <v>17</v>
      </c>
      <c r="F388" s="26" t="s">
        <v>19</v>
      </c>
      <c r="G388" s="27" t="n">
        <v>-1</v>
      </c>
      <c r="H388" s="28" t="n">
        <v>216.6</v>
      </c>
      <c r="I388" s="28" t="n">
        <v>216.6</v>
      </c>
      <c r="J388" s="28" t="n">
        <v>0</v>
      </c>
      <c r="K388" s="28" t="n">
        <v>-0.13</v>
      </c>
      <c r="L388" s="28" t="n">
        <v>0</v>
      </c>
      <c r="M388" s="28"/>
      <c r="N388" s="6" t="s">
        <f>=I388+J388+K388+L388</f>
      </c>
      <c r="O388" s="26"/>
    </row>
    <row collapsed="false" customFormat="false" customHeight="false" hidden="false" ht="12.1" outlineLevel="0" r="389">
      <c r="A389" s="25" t="n">
        <v>44048.424618056</v>
      </c>
      <c r="B389" s="26" t="s">
        <v>491</v>
      </c>
      <c r="C389" s="26" t="s">
        <v>617</v>
      </c>
      <c r="D389" s="26" t="s">
        <v>444</v>
      </c>
      <c r="E389" s="26" t="s">
        <v>17</v>
      </c>
      <c r="F389" s="26" t="s">
        <v>19</v>
      </c>
      <c r="G389" s="27" t="n">
        <v>-1</v>
      </c>
      <c r="H389" s="28" t="n">
        <v>216.6</v>
      </c>
      <c r="I389" s="28" t="n">
        <v>216.6</v>
      </c>
      <c r="J389" s="28" t="n">
        <v>0</v>
      </c>
      <c r="K389" s="28" t="n">
        <v>-0.13</v>
      </c>
      <c r="L389" s="28" t="n">
        <v>0</v>
      </c>
      <c r="M389" s="28"/>
      <c r="N389" s="6" t="s">
        <f>=I389+J389+K389+L389</f>
      </c>
      <c r="O389" s="26"/>
    </row>
    <row collapsed="false" customFormat="false" customHeight="false" hidden="false" ht="12.1" outlineLevel="0" r="390">
      <c r="A390" s="25" t="n">
        <v>44048.424618056</v>
      </c>
      <c r="B390" s="26" t="s">
        <v>491</v>
      </c>
      <c r="C390" s="26" t="s">
        <v>617</v>
      </c>
      <c r="D390" s="26" t="s">
        <v>444</v>
      </c>
      <c r="E390" s="26" t="s">
        <v>17</v>
      </c>
      <c r="F390" s="26" t="s">
        <v>19</v>
      </c>
      <c r="G390" s="27" t="n">
        <v>-18</v>
      </c>
      <c r="H390" s="28" t="n">
        <v>216.6</v>
      </c>
      <c r="I390" s="28" t="n">
        <v>3898.8</v>
      </c>
      <c r="J390" s="28" t="n">
        <v>0</v>
      </c>
      <c r="K390" s="28" t="n">
        <v>-2.34</v>
      </c>
      <c r="L390" s="28" t="n">
        <v>0</v>
      </c>
      <c r="M390" s="28"/>
      <c r="N390" s="6" t="s">
        <f>=I390+J390+K390+L390</f>
      </c>
      <c r="O390" s="26"/>
    </row>
    <row collapsed="false" customFormat="false" customHeight="false" hidden="false" ht="12.1" outlineLevel="0" r="391">
      <c r="A391" s="20" t="n">
        <v>44048.424849537</v>
      </c>
      <c r="B391" s="16" t="s">
        <v>106</v>
      </c>
      <c r="C391" s="16" t="s">
        <v>618</v>
      </c>
      <c r="D391" s="16" t="s">
        <v>437</v>
      </c>
      <c r="E391" s="16" t="s">
        <v>107</v>
      </c>
      <c r="F391" s="16" t="s">
        <v>19</v>
      </c>
      <c r="G391" s="7" t="n">
        <v>4</v>
      </c>
      <c r="H391" s="6" t="n">
        <v>1039</v>
      </c>
      <c r="I391" s="6" t="n">
        <v>-4156</v>
      </c>
      <c r="J391" s="6" t="n">
        <v>0</v>
      </c>
      <c r="K391" s="6" t="n">
        <v>-2.5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44048.425428241</v>
      </c>
      <c r="B392" s="16" t="s">
        <v>489</v>
      </c>
      <c r="C392" s="16" t="s">
        <v>614</v>
      </c>
      <c r="D392" s="16" t="s">
        <v>437</v>
      </c>
      <c r="E392" s="16" t="s">
        <v>17</v>
      </c>
      <c r="F392" s="16" t="s">
        <v>19</v>
      </c>
      <c r="G392" s="7" t="n">
        <v>2</v>
      </c>
      <c r="H392" s="6" t="n">
        <v>111.3</v>
      </c>
      <c r="I392" s="6" t="n">
        <v>-222.6</v>
      </c>
      <c r="J392" s="6" t="n">
        <v>0</v>
      </c>
      <c r="K392" s="6" t="n">
        <v>-0.13</v>
      </c>
      <c r="L392" s="6" t="n">
        <v>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1" t="n">
        <v>44049</v>
      </c>
      <c r="B393" s="22" t="s">
        <v>547</v>
      </c>
      <c r="C393" s="22" t="s">
        <v>164</v>
      </c>
      <c r="D393" s="22" t="s">
        <v>547</v>
      </c>
      <c r="E393" s="22" t="s">
        <v>547</v>
      </c>
      <c r="F393" s="22" t="s">
        <v>19</v>
      </c>
      <c r="G393" s="23" t="n">
        <v>1</v>
      </c>
      <c r="H393" s="24" t="n">
        <v>1000</v>
      </c>
      <c r="I393" s="24" t="n">
        <v>1000</v>
      </c>
      <c r="J393" s="24" t="n">
        <v>0</v>
      </c>
      <c r="K393" s="24" t="n">
        <v>0</v>
      </c>
      <c r="L393" s="24" t="n">
        <v>0</v>
      </c>
      <c r="M393" s="24"/>
      <c r="N393" s="6" t="s">
        <f>=I393+J393+K393+L393</f>
      </c>
      <c r="O393" s="22"/>
    </row>
    <row collapsed="false" customFormat="false" customHeight="false" hidden="false" ht="12.1" outlineLevel="0" r="394">
      <c r="A394" s="25" t="n">
        <v>44049.4190625</v>
      </c>
      <c r="B394" s="26" t="s">
        <v>471</v>
      </c>
      <c r="C394" s="26" t="s">
        <v>591</v>
      </c>
      <c r="D394" s="26" t="s">
        <v>444</v>
      </c>
      <c r="E394" s="26" t="s">
        <v>17</v>
      </c>
      <c r="F394" s="26" t="s">
        <v>19</v>
      </c>
      <c r="G394" s="27" t="n">
        <v>-400000</v>
      </c>
      <c r="H394" s="28" t="n">
        <v>0.012388</v>
      </c>
      <c r="I394" s="28" t="n">
        <v>4955.2</v>
      </c>
      <c r="J394" s="28" t="n">
        <v>0</v>
      </c>
      <c r="K394" s="28" t="n">
        <v>-2.97</v>
      </c>
      <c r="L394" s="28" t="n">
        <v>0</v>
      </c>
      <c r="M394" s="28"/>
      <c r="N394" s="6" t="s">
        <f>=I394+J394+K394+L394</f>
      </c>
      <c r="O394" s="26"/>
    </row>
    <row collapsed="false" customFormat="false" customHeight="false" hidden="false" ht="12.1" outlineLevel="0" r="395">
      <c r="A395" s="25" t="n">
        <v>44049.419108796</v>
      </c>
      <c r="B395" s="26" t="s">
        <v>471</v>
      </c>
      <c r="C395" s="26" t="s">
        <v>591</v>
      </c>
      <c r="D395" s="26" t="s">
        <v>444</v>
      </c>
      <c r="E395" s="26" t="s">
        <v>17</v>
      </c>
      <c r="F395" s="26" t="s">
        <v>19</v>
      </c>
      <c r="G395" s="27" t="n">
        <v>-100000</v>
      </c>
      <c r="H395" s="28" t="n">
        <v>0.012388</v>
      </c>
      <c r="I395" s="28" t="n">
        <v>1238.8</v>
      </c>
      <c r="J395" s="28" t="n">
        <v>0</v>
      </c>
      <c r="K395" s="28" t="n">
        <v>-0.74</v>
      </c>
      <c r="L395" s="28" t="n">
        <v>0</v>
      </c>
      <c r="M395" s="28"/>
      <c r="N395" s="6" t="s">
        <f>=I395+J395+K395+L395</f>
      </c>
      <c r="O395" s="26"/>
    </row>
    <row collapsed="false" customFormat="false" customHeight="false" hidden="false" ht="12.1" outlineLevel="0" r="396">
      <c r="A396" s="20" t="n">
        <v>44049.454791667</v>
      </c>
      <c r="B396" s="16" t="s">
        <v>103</v>
      </c>
      <c r="C396" s="16" t="s">
        <v>615</v>
      </c>
      <c r="D396" s="16" t="s">
        <v>437</v>
      </c>
      <c r="E396" s="16" t="s">
        <v>17</v>
      </c>
      <c r="F396" s="16" t="s">
        <v>19</v>
      </c>
      <c r="G396" s="7" t="n">
        <v>100</v>
      </c>
      <c r="H396" s="6" t="n">
        <v>35.265</v>
      </c>
      <c r="I396" s="6" t="n">
        <v>-3526.5</v>
      </c>
      <c r="J396" s="6" t="n">
        <v>0</v>
      </c>
      <c r="K396" s="6" t="n">
        <v>-2.11</v>
      </c>
      <c r="L396" s="6" t="n">
        <v>0</v>
      </c>
      <c r="M396" s="6"/>
      <c r="N396" s="6" t="s">
        <f>=I396+J396+K396+L396</f>
      </c>
      <c r="O396" s="16"/>
    </row>
    <row collapsed="false" customFormat="false" customHeight="false" hidden="false" ht="12.1" outlineLevel="0" r="397">
      <c r="A397" s="20" t="n">
        <v>44049.463622685</v>
      </c>
      <c r="B397" s="16" t="s">
        <v>103</v>
      </c>
      <c r="C397" s="16" t="s">
        <v>615</v>
      </c>
      <c r="D397" s="16" t="s">
        <v>437</v>
      </c>
      <c r="E397" s="16" t="s">
        <v>17</v>
      </c>
      <c r="F397" s="16" t="s">
        <v>19</v>
      </c>
      <c r="G397" s="7" t="n">
        <v>100</v>
      </c>
      <c r="H397" s="6" t="n">
        <v>35.265</v>
      </c>
      <c r="I397" s="6" t="n">
        <v>-3526.5</v>
      </c>
      <c r="J397" s="6" t="n">
        <v>0</v>
      </c>
      <c r="K397" s="6" t="n">
        <v>-2.11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33" t="n">
        <v>44049.908055556</v>
      </c>
      <c r="B398" s="34" t="s">
        <v>23</v>
      </c>
      <c r="C398" s="34" t="s">
        <v>597</v>
      </c>
      <c r="D398" s="34" t="s">
        <v>437</v>
      </c>
      <c r="E398" s="34" t="s">
        <v>437</v>
      </c>
      <c r="F398" s="34" t="s">
        <v>19</v>
      </c>
      <c r="G398" s="35" t="n">
        <v>2</v>
      </c>
      <c r="H398" s="36" t="n">
        <v>73.4534</v>
      </c>
      <c r="I398" s="36" t="n">
        <v>-146.91</v>
      </c>
      <c r="J398" s="36" t="n">
        <v>0</v>
      </c>
      <c r="K398" s="36" t="n">
        <v>-1.07</v>
      </c>
      <c r="L398" s="36" t="n">
        <v>0</v>
      </c>
      <c r="M398" s="36"/>
      <c r="N398" s="6" t="s">
        <f>=I398+J398+K398+L398</f>
      </c>
      <c r="O398" s="34"/>
    </row>
    <row collapsed="false" customFormat="false" customHeight="false" hidden="false" ht="12.1" outlineLevel="0" r="399">
      <c r="A399" s="20" t="n">
        <v>44049.908356481</v>
      </c>
      <c r="B399" s="16" t="s">
        <v>81</v>
      </c>
      <c r="C399" s="16" t="s">
        <v>607</v>
      </c>
      <c r="D399" s="16" t="s">
        <v>437</v>
      </c>
      <c r="E399" s="16" t="s">
        <v>17</v>
      </c>
      <c r="F399" s="16" t="s">
        <v>23</v>
      </c>
      <c r="G399" s="7" t="n">
        <v>1</v>
      </c>
      <c r="H399" s="6" t="n">
        <v>1.58</v>
      </c>
      <c r="I399" s="6" t="n">
        <v>-1.58</v>
      </c>
      <c r="J399" s="6" t="n">
        <v>0</v>
      </c>
      <c r="K399" s="6" t="n">
        <v>-0.01</v>
      </c>
      <c r="L399" s="6" t="n">
        <v>0</v>
      </c>
      <c r="M399" s="6" t="s">
        <f>=I399+J399+K399+L399</f>
      </c>
      <c r="N399" s="6"/>
      <c r="O399" s="16"/>
    </row>
    <row collapsed="false" customFormat="false" customHeight="false" hidden="false" ht="12.1" outlineLevel="0" r="400">
      <c r="A400" s="21" t="n">
        <v>44050</v>
      </c>
      <c r="B400" s="22" t="s">
        <v>547</v>
      </c>
      <c r="C400" s="22" t="s">
        <v>164</v>
      </c>
      <c r="D400" s="22" t="s">
        <v>547</v>
      </c>
      <c r="E400" s="22" t="s">
        <v>547</v>
      </c>
      <c r="F400" s="22" t="s">
        <v>19</v>
      </c>
      <c r="G400" s="23" t="n">
        <v>1</v>
      </c>
      <c r="H400" s="24" t="n">
        <v>4000</v>
      </c>
      <c r="I400" s="24" t="n">
        <v>4000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44050.427789352</v>
      </c>
      <c r="B401" s="16" t="s">
        <v>43</v>
      </c>
      <c r="C401" s="16" t="s">
        <v>551</v>
      </c>
      <c r="D401" s="16" t="s">
        <v>437</v>
      </c>
      <c r="E401" s="16" t="s">
        <v>17</v>
      </c>
      <c r="F401" s="16" t="s">
        <v>19</v>
      </c>
      <c r="G401" s="7" t="n">
        <v>10</v>
      </c>
      <c r="H401" s="6" t="n">
        <v>333.15</v>
      </c>
      <c r="I401" s="6" t="n">
        <v>-3331.5</v>
      </c>
      <c r="J401" s="6" t="n">
        <v>0</v>
      </c>
      <c r="K401" s="6" t="n">
        <v>-2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0" t="n">
        <v>44050.429988426</v>
      </c>
      <c r="B402" s="16" t="s">
        <v>97</v>
      </c>
      <c r="C402" s="16" t="s">
        <v>580</v>
      </c>
      <c r="D402" s="16" t="s">
        <v>437</v>
      </c>
      <c r="E402" s="16" t="s">
        <v>17</v>
      </c>
      <c r="F402" s="16" t="s">
        <v>19</v>
      </c>
      <c r="G402" s="7" t="n">
        <v>20</v>
      </c>
      <c r="H402" s="6" t="n">
        <v>30.12</v>
      </c>
      <c r="I402" s="6" t="n">
        <v>-602.4</v>
      </c>
      <c r="J402" s="6" t="n">
        <v>0</v>
      </c>
      <c r="K402" s="6" t="n">
        <v>-0.36</v>
      </c>
      <c r="L402" s="6" t="n">
        <v>0</v>
      </c>
      <c r="M402" s="6"/>
      <c r="N402" s="6" t="s">
        <f>=I402+J402+K402+L402</f>
      </c>
      <c r="O402" s="16"/>
    </row>
    <row collapsed="false" customFormat="false" customHeight="false" hidden="false" ht="12.1" outlineLevel="0" r="403">
      <c r="A403" s="21" t="n">
        <v>44054</v>
      </c>
      <c r="B403" s="22" t="s">
        <v>547</v>
      </c>
      <c r="C403" s="22" t="s">
        <v>164</v>
      </c>
      <c r="D403" s="22" t="s">
        <v>547</v>
      </c>
      <c r="E403" s="22" t="s">
        <v>547</v>
      </c>
      <c r="F403" s="22" t="s">
        <v>19</v>
      </c>
      <c r="G403" s="23" t="n">
        <v>1</v>
      </c>
      <c r="H403" s="24" t="n">
        <v>2350</v>
      </c>
      <c r="I403" s="24" t="n">
        <v>2350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1" t="n">
        <v>44055</v>
      </c>
      <c r="B404" s="22" t="s">
        <v>547</v>
      </c>
      <c r="C404" s="22" t="s">
        <v>164</v>
      </c>
      <c r="D404" s="22" t="s">
        <v>547</v>
      </c>
      <c r="E404" s="22" t="s">
        <v>547</v>
      </c>
      <c r="F404" s="22" t="s">
        <v>19</v>
      </c>
      <c r="G404" s="23" t="n">
        <v>1</v>
      </c>
      <c r="H404" s="24" t="n">
        <v>500</v>
      </c>
      <c r="I404" s="24" t="n">
        <v>500</v>
      </c>
      <c r="J404" s="24" t="n">
        <v>0</v>
      </c>
      <c r="K404" s="24" t="n">
        <v>0</v>
      </c>
      <c r="L404" s="24" t="n">
        <v>0</v>
      </c>
      <c r="M404" s="24"/>
      <c r="N404" s="6" t="s">
        <f>=I404+J404+K404+L404</f>
      </c>
      <c r="O404" s="22"/>
    </row>
    <row collapsed="false" customFormat="false" customHeight="false" hidden="false" ht="12.1" outlineLevel="0" r="405">
      <c r="A405" s="20" t="n">
        <v>44055.419664352</v>
      </c>
      <c r="B405" s="16" t="s">
        <v>106</v>
      </c>
      <c r="C405" s="16" t="s">
        <v>618</v>
      </c>
      <c r="D405" s="16" t="s">
        <v>437</v>
      </c>
      <c r="E405" s="16" t="s">
        <v>107</v>
      </c>
      <c r="F405" s="16" t="s">
        <v>19</v>
      </c>
      <c r="G405" s="7" t="n">
        <v>2</v>
      </c>
      <c r="H405" s="6" t="n">
        <v>1229.7</v>
      </c>
      <c r="I405" s="6" t="n">
        <v>-2459.4</v>
      </c>
      <c r="J405" s="6" t="n">
        <v>0</v>
      </c>
      <c r="K405" s="6" t="n">
        <v>-1.47</v>
      </c>
      <c r="L405" s="6" t="n">
        <v>0</v>
      </c>
      <c r="M405" s="6"/>
      <c r="N405" s="6" t="s">
        <f>=I405+J405+K405+L405</f>
      </c>
      <c r="O405" s="16"/>
    </row>
    <row collapsed="false" customFormat="false" customHeight="false" hidden="false" ht="12.1" outlineLevel="0" r="406">
      <c r="A406" s="21" t="n">
        <v>44056</v>
      </c>
      <c r="B406" s="22" t="s">
        <v>547</v>
      </c>
      <c r="C406" s="22" t="s">
        <v>164</v>
      </c>
      <c r="D406" s="22" t="s">
        <v>547</v>
      </c>
      <c r="E406" s="22" t="s">
        <v>547</v>
      </c>
      <c r="F406" s="22" t="s">
        <v>19</v>
      </c>
      <c r="G406" s="23" t="n">
        <v>1</v>
      </c>
      <c r="H406" s="24" t="n">
        <v>2600</v>
      </c>
      <c r="I406" s="24" t="n">
        <v>2600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/>
    </row>
    <row collapsed="false" customFormat="false" customHeight="false" hidden="false" ht="12.1" outlineLevel="0" r="407">
      <c r="A407" s="20" t="n">
        <v>44056.483761574</v>
      </c>
      <c r="B407" s="16" t="s">
        <v>106</v>
      </c>
      <c r="C407" s="16" t="s">
        <v>618</v>
      </c>
      <c r="D407" s="16" t="s">
        <v>437</v>
      </c>
      <c r="E407" s="16" t="s">
        <v>107</v>
      </c>
      <c r="F407" s="16" t="s">
        <v>19</v>
      </c>
      <c r="G407" s="7" t="n">
        <v>2</v>
      </c>
      <c r="H407" s="6" t="n">
        <v>1245.4</v>
      </c>
      <c r="I407" s="6" t="n">
        <v>-2490.8</v>
      </c>
      <c r="J407" s="6" t="n">
        <v>0</v>
      </c>
      <c r="K407" s="6" t="n">
        <v>-1.5</v>
      </c>
      <c r="L407" s="6" t="n">
        <v>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5" t="n">
        <v>44057.72462963</v>
      </c>
      <c r="B408" s="26" t="s">
        <v>473</v>
      </c>
      <c r="C408" s="26" t="s">
        <v>594</v>
      </c>
      <c r="D408" s="26" t="s">
        <v>444</v>
      </c>
      <c r="E408" s="26" t="s">
        <v>17</v>
      </c>
      <c r="F408" s="26" t="s">
        <v>19</v>
      </c>
      <c r="G408" s="27" t="n">
        <v>-160</v>
      </c>
      <c r="H408" s="28" t="n">
        <v>67.75</v>
      </c>
      <c r="I408" s="28" t="n">
        <v>10840</v>
      </c>
      <c r="J408" s="28" t="n">
        <v>0</v>
      </c>
      <c r="K408" s="28" t="n">
        <v>-6.5</v>
      </c>
      <c r="L408" s="28" t="n">
        <v>0</v>
      </c>
      <c r="M408" s="28"/>
      <c r="N408" s="6" t="s">
        <f>=I408+J408+K408+L408</f>
      </c>
      <c r="O408" s="26"/>
    </row>
    <row collapsed="false" customFormat="false" customHeight="false" hidden="false" ht="12.1" outlineLevel="0" r="409">
      <c r="A409" s="20" t="n">
        <v>44057.733194444</v>
      </c>
      <c r="B409" s="16" t="s">
        <v>492</v>
      </c>
      <c r="C409" s="16" t="s">
        <v>621</v>
      </c>
      <c r="D409" s="16" t="s">
        <v>437</v>
      </c>
      <c r="E409" s="16" t="s">
        <v>17</v>
      </c>
      <c r="F409" s="16" t="s">
        <v>19</v>
      </c>
      <c r="G409" s="7" t="n">
        <v>15</v>
      </c>
      <c r="H409" s="6" t="n">
        <v>753.2</v>
      </c>
      <c r="I409" s="6" t="n">
        <v>-11298</v>
      </c>
      <c r="J409" s="6" t="n">
        <v>0</v>
      </c>
      <c r="K409" s="6" t="n">
        <v>-6.78</v>
      </c>
      <c r="L409" s="6" t="n">
        <v>0</v>
      </c>
      <c r="M409" s="6"/>
      <c r="N409" s="6" t="s">
        <f>=I409+J409+K409+L409</f>
      </c>
      <c r="O409" s="16"/>
    </row>
    <row collapsed="false" customFormat="false" customHeight="false" hidden="false" ht="12.1" outlineLevel="0" r="410">
      <c r="A410" s="33" t="n">
        <v>44060.647673611</v>
      </c>
      <c r="B410" s="34" t="s">
        <v>23</v>
      </c>
      <c r="C410" s="34" t="s">
        <v>597</v>
      </c>
      <c r="D410" s="34" t="s">
        <v>437</v>
      </c>
      <c r="E410" s="34" t="s">
        <v>437</v>
      </c>
      <c r="F410" s="34" t="s">
        <v>19</v>
      </c>
      <c r="G410" s="35" t="n">
        <v>1</v>
      </c>
      <c r="H410" s="36" t="n">
        <v>73.621</v>
      </c>
      <c r="I410" s="36" t="n">
        <v>-73.62</v>
      </c>
      <c r="J410" s="36" t="n">
        <v>0</v>
      </c>
      <c r="K410" s="36" t="n">
        <v>-1.04</v>
      </c>
      <c r="L410" s="36" t="n">
        <v>0</v>
      </c>
      <c r="M410" s="36"/>
      <c r="N410" s="6" t="s">
        <f>=I410+J410+K410+L410</f>
      </c>
      <c r="O410" s="34"/>
    </row>
    <row collapsed="false" customFormat="false" customHeight="false" hidden="false" ht="12.1" outlineLevel="0" r="411">
      <c r="A411" s="20" t="n">
        <v>44060.647893519</v>
      </c>
      <c r="B411" s="16" t="s">
        <v>81</v>
      </c>
      <c r="C411" s="16" t="s">
        <v>607</v>
      </c>
      <c r="D411" s="16" t="s">
        <v>437</v>
      </c>
      <c r="E411" s="16" t="s">
        <v>17</v>
      </c>
      <c r="F411" s="16" t="s">
        <v>23</v>
      </c>
      <c r="G411" s="7" t="n">
        <v>1</v>
      </c>
      <c r="H411" s="6" t="n">
        <v>1.57</v>
      </c>
      <c r="I411" s="6" t="n">
        <v>-1.57</v>
      </c>
      <c r="J411" s="6" t="n">
        <v>0</v>
      </c>
      <c r="K411" s="6" t="n">
        <v>-0.01</v>
      </c>
      <c r="L411" s="6" t="n">
        <v>0</v>
      </c>
      <c r="M411" s="6" t="s">
        <f>=I411+J411+K411+L411</f>
      </c>
      <c r="N411" s="6"/>
      <c r="O411" s="16"/>
    </row>
    <row collapsed="false" customFormat="false" customHeight="false" hidden="false" ht="12.1" outlineLevel="0" r="412">
      <c r="A412" s="21" t="n">
        <v>44061</v>
      </c>
      <c r="B412" s="22" t="s">
        <v>547</v>
      </c>
      <c r="C412" s="22" t="s">
        <v>164</v>
      </c>
      <c r="D412" s="22" t="s">
        <v>547</v>
      </c>
      <c r="E412" s="22" t="s">
        <v>547</v>
      </c>
      <c r="F412" s="22" t="s">
        <v>19</v>
      </c>
      <c r="G412" s="23" t="n">
        <v>1</v>
      </c>
      <c r="H412" s="24" t="n">
        <v>3689.48</v>
      </c>
      <c r="I412" s="24" t="n">
        <v>3689.48</v>
      </c>
      <c r="J412" s="24" t="n">
        <v>0</v>
      </c>
      <c r="K412" s="24" t="n">
        <v>0</v>
      </c>
      <c r="L412" s="24" t="n">
        <v>0</v>
      </c>
      <c r="M412" s="24"/>
      <c r="N412" s="6" t="s">
        <f>=I412+J412+K412+L412</f>
      </c>
      <c r="O412" s="22"/>
    </row>
    <row collapsed="false" customFormat="false" customHeight="false" hidden="false" ht="12.1" outlineLevel="0" r="413">
      <c r="A413" s="20" t="n">
        <v>44061.423414352</v>
      </c>
      <c r="B413" s="16" t="s">
        <v>106</v>
      </c>
      <c r="C413" s="16" t="s">
        <v>618</v>
      </c>
      <c r="D413" s="16" t="s">
        <v>437</v>
      </c>
      <c r="E413" s="16" t="s">
        <v>107</v>
      </c>
      <c r="F413" s="16" t="s">
        <v>19</v>
      </c>
      <c r="G413" s="7" t="n">
        <v>2</v>
      </c>
      <c r="H413" s="6" t="n">
        <v>1419.1</v>
      </c>
      <c r="I413" s="6" t="n">
        <v>-2838.2</v>
      </c>
      <c r="J413" s="6" t="n">
        <v>0</v>
      </c>
      <c r="K413" s="6" t="n">
        <v>-1.7</v>
      </c>
      <c r="L413" s="6" t="n">
        <v>0</v>
      </c>
      <c r="M413" s="6"/>
      <c r="N413" s="6" t="s">
        <f>=I413+J413+K413+L413</f>
      </c>
      <c r="O413" s="16"/>
    </row>
    <row collapsed="false" customFormat="false" customHeight="false" hidden="false" ht="12.1" outlineLevel="0" r="414">
      <c r="A414" s="20" t="n">
        <v>44061.976539352</v>
      </c>
      <c r="B414" s="16" t="s">
        <v>97</v>
      </c>
      <c r="C414" s="16" t="s">
        <v>580</v>
      </c>
      <c r="D414" s="16" t="s">
        <v>437</v>
      </c>
      <c r="E414" s="16" t="s">
        <v>17</v>
      </c>
      <c r="F414" s="16" t="s">
        <v>19</v>
      </c>
      <c r="G414" s="7" t="n">
        <v>20</v>
      </c>
      <c r="H414" s="6" t="n">
        <v>30.55</v>
      </c>
      <c r="I414" s="6" t="n">
        <v>-611</v>
      </c>
      <c r="J414" s="6" t="n">
        <v>0</v>
      </c>
      <c r="K414" s="6" t="n">
        <v>0</v>
      </c>
      <c r="L414" s="6" t="n">
        <v>0</v>
      </c>
      <c r="M414" s="6"/>
      <c r="N414" s="6" t="s">
        <f>=I414+J414+K414+L414</f>
      </c>
      <c r="O414" s="16"/>
    </row>
    <row collapsed="false" customFormat="false" customHeight="false" hidden="false" ht="12.1" outlineLevel="0" r="415">
      <c r="A415" s="33" t="n">
        <v>44062.466168981</v>
      </c>
      <c r="B415" s="34" t="s">
        <v>23</v>
      </c>
      <c r="C415" s="34" t="s">
        <v>597</v>
      </c>
      <c r="D415" s="34" t="s">
        <v>437</v>
      </c>
      <c r="E415" s="34" t="s">
        <v>437</v>
      </c>
      <c r="F415" s="34" t="s">
        <v>19</v>
      </c>
      <c r="G415" s="35" t="n">
        <v>3</v>
      </c>
      <c r="H415" s="36" t="n">
        <v>73.3077</v>
      </c>
      <c r="I415" s="36" t="n">
        <v>-219.92</v>
      </c>
      <c r="J415" s="36" t="n">
        <v>0</v>
      </c>
      <c r="K415" s="36" t="n">
        <v>-1.11</v>
      </c>
      <c r="L415" s="36" t="n">
        <v>0</v>
      </c>
      <c r="M415" s="36"/>
      <c r="N415" s="6" t="s">
        <f>=I415+J415+K415+L415</f>
      </c>
      <c r="O415" s="34"/>
    </row>
    <row collapsed="false" customFormat="false" customHeight="false" hidden="false" ht="12.1" outlineLevel="0" r="416">
      <c r="A416" s="25" t="n">
        <v>44062.479166667</v>
      </c>
      <c r="B416" s="26" t="s">
        <v>449</v>
      </c>
      <c r="C416" s="26" t="s">
        <v>554</v>
      </c>
      <c r="D416" s="26" t="s">
        <v>444</v>
      </c>
      <c r="E416" s="26" t="s">
        <v>17</v>
      </c>
      <c r="F416" s="26" t="s">
        <v>19</v>
      </c>
      <c r="G416" s="27" t="n">
        <v>-1</v>
      </c>
      <c r="H416" s="28" t="n">
        <v>20770</v>
      </c>
      <c r="I416" s="28" t="n">
        <v>20770</v>
      </c>
      <c r="J416" s="28" t="n">
        <v>0</v>
      </c>
      <c r="K416" s="28" t="n">
        <v>-12.46</v>
      </c>
      <c r="L416" s="28" t="n">
        <v>0</v>
      </c>
      <c r="M416" s="28"/>
      <c r="N416" s="6" t="s">
        <f>=I416+J416+K416+L416</f>
      </c>
      <c r="O416" s="26"/>
    </row>
    <row collapsed="false" customFormat="false" customHeight="false" hidden="false" ht="12.1" outlineLevel="0" r="417">
      <c r="A417" s="20" t="n">
        <v>44062.479583333</v>
      </c>
      <c r="B417" s="16" t="s">
        <v>459</v>
      </c>
      <c r="C417" s="16" t="s">
        <v>568</v>
      </c>
      <c r="D417" s="16" t="s">
        <v>437</v>
      </c>
      <c r="E417" s="16" t="s">
        <v>17</v>
      </c>
      <c r="F417" s="16" t="s">
        <v>19</v>
      </c>
      <c r="G417" s="7" t="n">
        <v>1</v>
      </c>
      <c r="H417" s="6" t="n">
        <v>4554.6</v>
      </c>
      <c r="I417" s="6" t="n">
        <v>-4554.6</v>
      </c>
      <c r="J417" s="6" t="n">
        <v>0</v>
      </c>
      <c r="K417" s="6" t="n">
        <v>-2.73</v>
      </c>
      <c r="L417" s="6" t="n">
        <v>0</v>
      </c>
      <c r="M417" s="6"/>
      <c r="N417" s="6" t="s">
        <f>=I417+J417+K417+L417</f>
      </c>
      <c r="O417" s="16"/>
    </row>
    <row collapsed="false" customFormat="false" customHeight="false" hidden="false" ht="12.1" outlineLevel="0" r="418">
      <c r="A418" s="20" t="n">
        <v>44062.545150463</v>
      </c>
      <c r="B418" s="16" t="s">
        <v>106</v>
      </c>
      <c r="C418" s="16" t="s">
        <v>618</v>
      </c>
      <c r="D418" s="16" t="s">
        <v>437</v>
      </c>
      <c r="E418" s="16" t="s">
        <v>107</v>
      </c>
      <c r="F418" s="16" t="s">
        <v>19</v>
      </c>
      <c r="G418" s="7" t="n">
        <v>2</v>
      </c>
      <c r="H418" s="6" t="n">
        <v>1595.6</v>
      </c>
      <c r="I418" s="6" t="n">
        <v>-3191.2</v>
      </c>
      <c r="J418" s="6" t="n">
        <v>0</v>
      </c>
      <c r="K418" s="6" t="n">
        <v>-1.92</v>
      </c>
      <c r="L418" s="6" t="n">
        <v>0</v>
      </c>
      <c r="M418" s="6"/>
      <c r="N418" s="6" t="s">
        <f>=I418+J418+K418+L418</f>
      </c>
      <c r="O418" s="16"/>
    </row>
    <row collapsed="false" customFormat="false" customHeight="false" hidden="false" ht="12.1" outlineLevel="0" r="419">
      <c r="A419" s="20" t="n">
        <v>44062.568020833</v>
      </c>
      <c r="B419" s="16" t="s">
        <v>453</v>
      </c>
      <c r="C419" s="16" t="s">
        <v>560</v>
      </c>
      <c r="D419" s="16" t="s">
        <v>437</v>
      </c>
      <c r="E419" s="16" t="s">
        <v>107</v>
      </c>
      <c r="F419" s="16" t="s">
        <v>19</v>
      </c>
      <c r="G419" s="7" t="n">
        <v>1</v>
      </c>
      <c r="H419" s="6" t="n">
        <v>996.6</v>
      </c>
      <c r="I419" s="6" t="n">
        <v>-996.6</v>
      </c>
      <c r="J419" s="6" t="n">
        <v>0</v>
      </c>
      <c r="K419" s="6" t="n">
        <v>-0.6</v>
      </c>
      <c r="L419" s="6" t="n">
        <v>0</v>
      </c>
      <c r="M419" s="6"/>
      <c r="N419" s="6" t="s">
        <f>=I419+J419+K419+L419</f>
      </c>
      <c r="O419" s="16"/>
    </row>
    <row collapsed="false" customFormat="false" customHeight="false" hidden="false" ht="12.1" outlineLevel="0" r="420">
      <c r="A420" s="33" t="n">
        <v>44062.697604167</v>
      </c>
      <c r="B420" s="34" t="s">
        <v>23</v>
      </c>
      <c r="C420" s="34" t="s">
        <v>597</v>
      </c>
      <c r="D420" s="34" t="s">
        <v>437</v>
      </c>
      <c r="E420" s="34" t="s">
        <v>437</v>
      </c>
      <c r="F420" s="34" t="s">
        <v>19</v>
      </c>
      <c r="G420" s="35" t="n">
        <v>66</v>
      </c>
      <c r="H420" s="36" t="n">
        <v>73.2184</v>
      </c>
      <c r="I420" s="36" t="n">
        <v>-4832.41</v>
      </c>
      <c r="J420" s="36" t="n">
        <v>0</v>
      </c>
      <c r="K420" s="36" t="n">
        <v>-3.42</v>
      </c>
      <c r="L420" s="36" t="n">
        <v>0</v>
      </c>
      <c r="M420" s="36"/>
      <c r="N420" s="6" t="s">
        <f>=I420+J420+K420+L420</f>
      </c>
      <c r="O420" s="34"/>
    </row>
    <row collapsed="false" customFormat="false" customHeight="false" hidden="false" ht="12.1" outlineLevel="0" r="421">
      <c r="A421" s="20" t="n">
        <v>44062.698020833</v>
      </c>
      <c r="B421" s="16" t="s">
        <v>75</v>
      </c>
      <c r="C421" s="16" t="s">
        <v>76</v>
      </c>
      <c r="D421" s="16" t="s">
        <v>437</v>
      </c>
      <c r="E421" s="16" t="s">
        <v>17</v>
      </c>
      <c r="F421" s="16" t="s">
        <v>23</v>
      </c>
      <c r="G421" s="7" t="n">
        <v>1</v>
      </c>
      <c r="H421" s="6" t="n">
        <v>67.26</v>
      </c>
      <c r="I421" s="6" t="n">
        <v>-67.26</v>
      </c>
      <c r="J421" s="6" t="n">
        <v>0</v>
      </c>
      <c r="K421" s="6" t="n">
        <v>-0.04</v>
      </c>
      <c r="L421" s="6" t="n">
        <v>0</v>
      </c>
      <c r="M421" s="6" t="s">
        <f>=I421+J421+K421+L421</f>
      </c>
      <c r="N421" s="6"/>
      <c r="O421" s="16"/>
    </row>
    <row collapsed="false" customFormat="false" customHeight="false" hidden="false" ht="12.1" outlineLevel="0" r="422">
      <c r="A422" s="25" t="n">
        <v>44063.456898148</v>
      </c>
      <c r="B422" s="26" t="s">
        <v>477</v>
      </c>
      <c r="C422" s="26" t="s">
        <v>622</v>
      </c>
      <c r="D422" s="26" t="s">
        <v>444</v>
      </c>
      <c r="E422" s="26" t="s">
        <v>17</v>
      </c>
      <c r="F422" s="26" t="s">
        <v>23</v>
      </c>
      <c r="G422" s="27" t="n">
        <v>-1</v>
      </c>
      <c r="H422" s="28" t="n">
        <v>18.1</v>
      </c>
      <c r="I422" s="28" t="n">
        <v>18.1</v>
      </c>
      <c r="J422" s="28" t="n">
        <v>0</v>
      </c>
      <c r="K422" s="28" t="n">
        <v>-0.02</v>
      </c>
      <c r="L422" s="28" t="n">
        <v>0</v>
      </c>
      <c r="M422" s="6" t="s">
        <f>=I422+J422+K422+L422</f>
      </c>
      <c r="N422" s="28"/>
      <c r="O422" s="26"/>
    </row>
    <row collapsed="false" customFormat="false" customHeight="false" hidden="false" ht="12.1" outlineLevel="0" r="423">
      <c r="A423" s="25" t="n">
        <v>44063.456898148</v>
      </c>
      <c r="B423" s="26" t="s">
        <v>477</v>
      </c>
      <c r="C423" s="26" t="s">
        <v>622</v>
      </c>
      <c r="D423" s="26" t="s">
        <v>444</v>
      </c>
      <c r="E423" s="26" t="s">
        <v>17</v>
      </c>
      <c r="F423" s="26" t="s">
        <v>23</v>
      </c>
      <c r="G423" s="27" t="n">
        <v>-1</v>
      </c>
      <c r="H423" s="28" t="n">
        <v>18.1</v>
      </c>
      <c r="I423" s="28" t="n">
        <v>18.1</v>
      </c>
      <c r="J423" s="28" t="n">
        <v>0</v>
      </c>
      <c r="K423" s="28" t="n">
        <v>-0.02</v>
      </c>
      <c r="L423" s="28" t="n">
        <v>0</v>
      </c>
      <c r="M423" s="6" t="s">
        <f>=I423+J423+K423+L423</f>
      </c>
      <c r="N423" s="28"/>
      <c r="O423" s="26"/>
    </row>
    <row collapsed="false" customFormat="false" customHeight="false" hidden="false" ht="12.1" outlineLevel="0" r="424">
      <c r="A424" s="25" t="n">
        <v>44063.458078704</v>
      </c>
      <c r="B424" s="26" t="s">
        <v>449</v>
      </c>
      <c r="C424" s="26" t="s">
        <v>554</v>
      </c>
      <c r="D424" s="26" t="s">
        <v>444</v>
      </c>
      <c r="E424" s="26" t="s">
        <v>17</v>
      </c>
      <c r="F424" s="26" t="s">
        <v>19</v>
      </c>
      <c r="G424" s="27" t="n">
        <v>-1</v>
      </c>
      <c r="H424" s="28" t="n">
        <v>20058</v>
      </c>
      <c r="I424" s="28" t="n">
        <v>20058</v>
      </c>
      <c r="J424" s="28" t="n">
        <v>0</v>
      </c>
      <c r="K424" s="28" t="n">
        <v>-12.03</v>
      </c>
      <c r="L424" s="28" t="n">
        <v>0</v>
      </c>
      <c r="M424" s="28"/>
      <c r="N424" s="6" t="s">
        <f>=I424+J424+K424+L424</f>
      </c>
      <c r="O424" s="26"/>
    </row>
    <row collapsed="false" customFormat="false" customHeight="false" hidden="false" ht="12.1" outlineLevel="0" r="425">
      <c r="A425" s="25" t="n">
        <v>44063.462291667</v>
      </c>
      <c r="B425" s="26" t="s">
        <v>477</v>
      </c>
      <c r="C425" s="26" t="s">
        <v>622</v>
      </c>
      <c r="D425" s="26" t="s">
        <v>444</v>
      </c>
      <c r="E425" s="26" t="s">
        <v>17</v>
      </c>
      <c r="F425" s="26" t="s">
        <v>23</v>
      </c>
      <c r="G425" s="27" t="n">
        <v>-2</v>
      </c>
      <c r="H425" s="28" t="n">
        <v>18.07</v>
      </c>
      <c r="I425" s="28" t="n">
        <v>36.14</v>
      </c>
      <c r="J425" s="28" t="n">
        <v>0</v>
      </c>
      <c r="K425" s="28" t="n">
        <v>-0.03</v>
      </c>
      <c r="L425" s="28" t="n">
        <v>0</v>
      </c>
      <c r="M425" s="6" t="s">
        <f>=I425+J425+K425+L425</f>
      </c>
      <c r="N425" s="28"/>
      <c r="O425" s="26"/>
    </row>
    <row collapsed="false" customFormat="false" customHeight="false" hidden="false" ht="12.1" outlineLevel="0" r="426">
      <c r="A426" s="20" t="n">
        <v>44063.463993056</v>
      </c>
      <c r="B426" s="16" t="s">
        <v>31</v>
      </c>
      <c r="C426" s="16" t="s">
        <v>32</v>
      </c>
      <c r="D426" s="16" t="s">
        <v>437</v>
      </c>
      <c r="E426" s="16" t="s">
        <v>17</v>
      </c>
      <c r="F426" s="16" t="s">
        <v>23</v>
      </c>
      <c r="G426" s="7" t="n">
        <v>1</v>
      </c>
      <c r="H426" s="6" t="n">
        <v>49.84</v>
      </c>
      <c r="I426" s="6" t="n">
        <v>-49.84</v>
      </c>
      <c r="J426" s="6" t="n">
        <v>0</v>
      </c>
      <c r="K426" s="6" t="n">
        <v>-0.03</v>
      </c>
      <c r="L426" s="6" t="n">
        <v>0</v>
      </c>
      <c r="M426" s="6" t="s">
        <f>=I426+J426+K426+L426</f>
      </c>
      <c r="N426" s="6"/>
      <c r="O426" s="16"/>
    </row>
    <row collapsed="false" customFormat="false" customHeight="false" hidden="false" ht="12.1" outlineLevel="0" r="427">
      <c r="A427" s="20" t="n">
        <v>44063.490775463</v>
      </c>
      <c r="B427" s="16" t="s">
        <v>459</v>
      </c>
      <c r="C427" s="16" t="s">
        <v>568</v>
      </c>
      <c r="D427" s="16" t="s">
        <v>437</v>
      </c>
      <c r="E427" s="16" t="s">
        <v>17</v>
      </c>
      <c r="F427" s="16" t="s">
        <v>19</v>
      </c>
      <c r="G427" s="7" t="n">
        <v>1</v>
      </c>
      <c r="H427" s="6" t="n">
        <v>4645.4</v>
      </c>
      <c r="I427" s="6" t="n">
        <v>-4645.4</v>
      </c>
      <c r="J427" s="6" t="n">
        <v>0</v>
      </c>
      <c r="K427" s="6" t="n">
        <v>-2.79</v>
      </c>
      <c r="L427" s="6" t="n">
        <v>0</v>
      </c>
      <c r="M427" s="6"/>
      <c r="N427" s="6" t="s">
        <f>=I427+J427+K427+L427</f>
      </c>
      <c r="O427" s="16"/>
    </row>
    <row collapsed="false" customFormat="false" customHeight="false" hidden="false" ht="12.1" outlineLevel="0" r="428">
      <c r="A428" s="25" t="n">
        <v>44063.491180556</v>
      </c>
      <c r="B428" s="26" t="s">
        <v>476</v>
      </c>
      <c r="C428" s="26" t="s">
        <v>623</v>
      </c>
      <c r="D428" s="26" t="s">
        <v>444</v>
      </c>
      <c r="E428" s="26" t="s">
        <v>17</v>
      </c>
      <c r="F428" s="26" t="s">
        <v>23</v>
      </c>
      <c r="G428" s="27" t="n">
        <v>-3</v>
      </c>
      <c r="H428" s="28" t="n">
        <v>6.85</v>
      </c>
      <c r="I428" s="28" t="n">
        <v>20.55</v>
      </c>
      <c r="J428" s="28" t="n">
        <v>0</v>
      </c>
      <c r="K428" s="28" t="n">
        <v>-0.02</v>
      </c>
      <c r="L428" s="28" t="n">
        <v>0</v>
      </c>
      <c r="M428" s="6" t="s">
        <f>=I428+J428+K428+L428</f>
      </c>
      <c r="N428" s="28"/>
      <c r="O428" s="26"/>
    </row>
    <row collapsed="false" customFormat="false" customHeight="false" hidden="false" ht="12.1" outlineLevel="0" r="429">
      <c r="A429" s="25" t="n">
        <v>44063.491180556</v>
      </c>
      <c r="B429" s="26" t="s">
        <v>476</v>
      </c>
      <c r="C429" s="26" t="s">
        <v>623</v>
      </c>
      <c r="D429" s="26" t="s">
        <v>444</v>
      </c>
      <c r="E429" s="26" t="s">
        <v>17</v>
      </c>
      <c r="F429" s="26" t="s">
        <v>23</v>
      </c>
      <c r="G429" s="27" t="n">
        <v>-2</v>
      </c>
      <c r="H429" s="28" t="n">
        <v>6.85</v>
      </c>
      <c r="I429" s="28" t="n">
        <v>13.7</v>
      </c>
      <c r="J429" s="28" t="n">
        <v>0</v>
      </c>
      <c r="K429" s="28" t="n">
        <v>-0.02</v>
      </c>
      <c r="L429" s="28" t="n">
        <v>0</v>
      </c>
      <c r="M429" s="6" t="s">
        <f>=I429+J429+K429+L429</f>
      </c>
      <c r="N429" s="28"/>
      <c r="O429" s="26"/>
    </row>
    <row collapsed="false" customFormat="false" customHeight="false" hidden="false" ht="12.1" outlineLevel="0" r="430">
      <c r="A430" s="25" t="n">
        <v>44063.491180556</v>
      </c>
      <c r="B430" s="26" t="s">
        <v>476</v>
      </c>
      <c r="C430" s="26" t="s">
        <v>623</v>
      </c>
      <c r="D430" s="26" t="s">
        <v>444</v>
      </c>
      <c r="E430" s="26" t="s">
        <v>17</v>
      </c>
      <c r="F430" s="26" t="s">
        <v>23</v>
      </c>
      <c r="G430" s="27" t="n">
        <v>-2</v>
      </c>
      <c r="H430" s="28" t="n">
        <v>6.85</v>
      </c>
      <c r="I430" s="28" t="n">
        <v>13.7</v>
      </c>
      <c r="J430" s="28" t="n">
        <v>0</v>
      </c>
      <c r="K430" s="28" t="n">
        <v>-0.02</v>
      </c>
      <c r="L430" s="28" t="n">
        <v>0</v>
      </c>
      <c r="M430" s="6" t="s">
        <f>=I430+J430+K430+L430</f>
      </c>
      <c r="N430" s="28"/>
      <c r="O430" s="26"/>
    </row>
    <row collapsed="false" customFormat="false" customHeight="false" hidden="false" ht="12.1" outlineLevel="0" r="431">
      <c r="A431" s="20" t="n">
        <v>44063.983321759</v>
      </c>
      <c r="B431" s="16" t="s">
        <v>63</v>
      </c>
      <c r="C431" s="16" t="s">
        <v>583</v>
      </c>
      <c r="D431" s="16" t="s">
        <v>437</v>
      </c>
      <c r="E431" s="16" t="s">
        <v>17</v>
      </c>
      <c r="F431" s="16" t="s">
        <v>19</v>
      </c>
      <c r="G431" s="7" t="n">
        <v>100</v>
      </c>
      <c r="H431" s="6" t="n">
        <v>20.577</v>
      </c>
      <c r="I431" s="6" t="n">
        <v>-2057.7</v>
      </c>
      <c r="J431" s="6" t="n">
        <v>0</v>
      </c>
      <c r="K431" s="6" t="n">
        <v>-1.24</v>
      </c>
      <c r="L431" s="6" t="n">
        <v>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0" t="n">
        <v>44064.529814815</v>
      </c>
      <c r="B432" s="16" t="s">
        <v>63</v>
      </c>
      <c r="C432" s="16" t="s">
        <v>583</v>
      </c>
      <c r="D432" s="16" t="s">
        <v>437</v>
      </c>
      <c r="E432" s="16" t="s">
        <v>17</v>
      </c>
      <c r="F432" s="16" t="s">
        <v>19</v>
      </c>
      <c r="G432" s="7" t="n">
        <v>200</v>
      </c>
      <c r="H432" s="6" t="n">
        <v>20.747</v>
      </c>
      <c r="I432" s="6" t="n">
        <v>-4149.4</v>
      </c>
      <c r="J432" s="6" t="n">
        <v>0</v>
      </c>
      <c r="K432" s="6" t="n">
        <v>-2.49</v>
      </c>
      <c r="L432" s="6" t="n">
        <v>0</v>
      </c>
      <c r="M432" s="6"/>
      <c r="N432" s="6" t="s">
        <f>=I432+J432+K432+L432</f>
      </c>
      <c r="O432" s="16"/>
    </row>
    <row collapsed="false" customFormat="false" customHeight="false" hidden="false" ht="12.1" outlineLevel="0" r="433">
      <c r="A433" s="20" t="n">
        <v>44064.530659722</v>
      </c>
      <c r="B433" s="16" t="s">
        <v>453</v>
      </c>
      <c r="C433" s="16" t="s">
        <v>560</v>
      </c>
      <c r="D433" s="16" t="s">
        <v>437</v>
      </c>
      <c r="E433" s="16" t="s">
        <v>107</v>
      </c>
      <c r="F433" s="16" t="s">
        <v>19</v>
      </c>
      <c r="G433" s="7" t="n">
        <v>1</v>
      </c>
      <c r="H433" s="6" t="n">
        <v>981.6</v>
      </c>
      <c r="I433" s="6" t="n">
        <v>-981.6</v>
      </c>
      <c r="J433" s="6" t="n">
        <v>0</v>
      </c>
      <c r="K433" s="6" t="n">
        <v>-0.59</v>
      </c>
      <c r="L433" s="6" t="n">
        <v>0</v>
      </c>
      <c r="M433" s="6"/>
      <c r="N433" s="6" t="s">
        <f>=I433+J433+K433+L433</f>
      </c>
      <c r="O433" s="16"/>
    </row>
    <row collapsed="false" customFormat="false" customHeight="false" hidden="false" ht="12.1" outlineLevel="0" r="434">
      <c r="A434" s="20" t="n">
        <v>44064.531284722</v>
      </c>
      <c r="B434" s="16" t="s">
        <v>447</v>
      </c>
      <c r="C434" s="16" t="s">
        <v>550</v>
      </c>
      <c r="D434" s="16" t="s">
        <v>437</v>
      </c>
      <c r="E434" s="16" t="s">
        <v>17</v>
      </c>
      <c r="F434" s="16" t="s">
        <v>19</v>
      </c>
      <c r="G434" s="7" t="n">
        <v>10</v>
      </c>
      <c r="H434" s="6" t="n">
        <v>497.3</v>
      </c>
      <c r="I434" s="6" t="n">
        <v>-4973</v>
      </c>
      <c r="J434" s="6" t="n">
        <v>0</v>
      </c>
      <c r="K434" s="6" t="n">
        <v>-2.99</v>
      </c>
      <c r="L434" s="6" t="n">
        <v>0</v>
      </c>
      <c r="M434" s="6"/>
      <c r="N434" s="6" t="s">
        <f>=I434+J434+K434+L434</f>
      </c>
      <c r="O434" s="16"/>
    </row>
    <row collapsed="false" customFormat="false" customHeight="false" hidden="false" ht="12.1" outlineLevel="0" r="435">
      <c r="A435" s="20" t="n">
        <v>44064.531655093</v>
      </c>
      <c r="B435" s="16" t="s">
        <v>43</v>
      </c>
      <c r="C435" s="16" t="s">
        <v>551</v>
      </c>
      <c r="D435" s="16" t="s">
        <v>437</v>
      </c>
      <c r="E435" s="16" t="s">
        <v>17</v>
      </c>
      <c r="F435" s="16" t="s">
        <v>19</v>
      </c>
      <c r="G435" s="7" t="n">
        <v>10</v>
      </c>
      <c r="H435" s="6" t="n">
        <v>340.8</v>
      </c>
      <c r="I435" s="6" t="n">
        <v>-3408</v>
      </c>
      <c r="J435" s="6" t="n">
        <v>0</v>
      </c>
      <c r="K435" s="6" t="n">
        <v>-2.04</v>
      </c>
      <c r="L435" s="6" t="n">
        <v>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0" t="n">
        <v>44064.532939815</v>
      </c>
      <c r="B436" s="16" t="s">
        <v>489</v>
      </c>
      <c r="C436" s="16" t="s">
        <v>614</v>
      </c>
      <c r="D436" s="16" t="s">
        <v>437</v>
      </c>
      <c r="E436" s="16" t="s">
        <v>17</v>
      </c>
      <c r="F436" s="16" t="s">
        <v>19</v>
      </c>
      <c r="G436" s="7" t="n">
        <v>3</v>
      </c>
      <c r="H436" s="6" t="n">
        <v>111.48</v>
      </c>
      <c r="I436" s="6" t="n">
        <v>-334.44</v>
      </c>
      <c r="J436" s="6" t="n">
        <v>0</v>
      </c>
      <c r="K436" s="6" t="n">
        <v>-0.2</v>
      </c>
      <c r="L436" s="6" t="n">
        <v>0</v>
      </c>
      <c r="M436" s="6"/>
      <c r="N436" s="6" t="s">
        <f>=I436+J436+K436+L436</f>
      </c>
      <c r="O436" s="16"/>
    </row>
    <row collapsed="false" customFormat="false" customHeight="false" hidden="false" ht="12.1" outlineLevel="0" r="437">
      <c r="A437" s="33" t="n">
        <v>44064.540081019</v>
      </c>
      <c r="B437" s="34" t="s">
        <v>23</v>
      </c>
      <c r="C437" s="34" t="s">
        <v>597</v>
      </c>
      <c r="D437" s="34" t="s">
        <v>437</v>
      </c>
      <c r="E437" s="34" t="s">
        <v>437</v>
      </c>
      <c r="F437" s="34" t="s">
        <v>19</v>
      </c>
      <c r="G437" s="35" t="n">
        <v>30</v>
      </c>
      <c r="H437" s="36" t="n">
        <v>74.3066</v>
      </c>
      <c r="I437" s="36" t="n">
        <v>-2229.2</v>
      </c>
      <c r="J437" s="36" t="n">
        <v>0</v>
      </c>
      <c r="K437" s="36" t="n">
        <v>-2.11</v>
      </c>
      <c r="L437" s="36" t="n">
        <v>0</v>
      </c>
      <c r="M437" s="36"/>
      <c r="N437" s="6" t="s">
        <f>=I437+J437+K437+L437</f>
      </c>
      <c r="O437" s="34"/>
    </row>
    <row collapsed="false" customFormat="false" customHeight="false" hidden="false" ht="12.1" outlineLevel="0" r="438">
      <c r="A438" s="20" t="n">
        <v>44064.54037037</v>
      </c>
      <c r="B438" s="16" t="s">
        <v>493</v>
      </c>
      <c r="C438" s="16" t="s">
        <v>624</v>
      </c>
      <c r="D438" s="16" t="s">
        <v>437</v>
      </c>
      <c r="E438" s="16" t="s">
        <v>17</v>
      </c>
      <c r="F438" s="16" t="s">
        <v>23</v>
      </c>
      <c r="G438" s="7" t="n">
        <v>1</v>
      </c>
      <c r="H438" s="6" t="n">
        <v>101</v>
      </c>
      <c r="I438" s="6" t="n">
        <v>-101</v>
      </c>
      <c r="J438" s="6" t="n">
        <v>0</v>
      </c>
      <c r="K438" s="6" t="n">
        <v>-0.06</v>
      </c>
      <c r="L438" s="6" t="n">
        <v>0</v>
      </c>
      <c r="M438" s="6" t="s">
        <f>=I438+J438+K438+L438</f>
      </c>
      <c r="N438" s="6"/>
      <c r="O438" s="16"/>
    </row>
    <row collapsed="false" customFormat="false" customHeight="false" hidden="false" ht="12.1" outlineLevel="0" r="439">
      <c r="A439" s="33" t="n">
        <v>44064.602291667</v>
      </c>
      <c r="B439" s="34" t="s">
        <v>23</v>
      </c>
      <c r="C439" s="34" t="s">
        <v>597</v>
      </c>
      <c r="D439" s="34" t="s">
        <v>437</v>
      </c>
      <c r="E439" s="34" t="s">
        <v>437</v>
      </c>
      <c r="F439" s="34" t="s">
        <v>19</v>
      </c>
      <c r="G439" s="35" t="n">
        <v>27</v>
      </c>
      <c r="H439" s="36" t="n">
        <v>74.4574</v>
      </c>
      <c r="I439" s="36" t="n">
        <v>-2010.35</v>
      </c>
      <c r="J439" s="36" t="n">
        <v>0</v>
      </c>
      <c r="K439" s="36" t="n">
        <v>-2.01</v>
      </c>
      <c r="L439" s="36" t="n">
        <v>0</v>
      </c>
      <c r="M439" s="36"/>
      <c r="N439" s="6" t="s">
        <f>=I439+J439+K439+L439</f>
      </c>
      <c r="O439" s="34"/>
    </row>
    <row collapsed="false" customFormat="false" customHeight="false" hidden="false" ht="12.1" outlineLevel="0" r="440">
      <c r="A440" s="20" t="n">
        <v>44064.60306713</v>
      </c>
      <c r="B440" s="16" t="s">
        <v>494</v>
      </c>
      <c r="C440" s="16" t="s">
        <v>625</v>
      </c>
      <c r="D440" s="16" t="s">
        <v>437</v>
      </c>
      <c r="E440" s="16" t="s">
        <v>17</v>
      </c>
      <c r="F440" s="16" t="s">
        <v>23</v>
      </c>
      <c r="G440" s="7" t="n">
        <v>3</v>
      </c>
      <c r="H440" s="6" t="n">
        <v>7.7</v>
      </c>
      <c r="I440" s="6" t="n">
        <v>-23.1</v>
      </c>
      <c r="J440" s="6" t="n">
        <v>0</v>
      </c>
      <c r="K440" s="6" t="n">
        <v>-0.02</v>
      </c>
      <c r="L440" s="6" t="n">
        <v>0</v>
      </c>
      <c r="M440" s="6" t="s">
        <f>=I440+J440+K440+L440</f>
      </c>
      <c r="N440" s="6"/>
      <c r="O440" s="16"/>
    </row>
    <row collapsed="false" customFormat="false" customHeight="false" hidden="false" ht="12.1" outlineLevel="0" r="441">
      <c r="A441" s="33" t="n">
        <v>44064.603541667</v>
      </c>
      <c r="B441" s="34" t="s">
        <v>23</v>
      </c>
      <c r="C441" s="34" t="s">
        <v>597</v>
      </c>
      <c r="D441" s="34" t="s">
        <v>437</v>
      </c>
      <c r="E441" s="34" t="s">
        <v>437</v>
      </c>
      <c r="F441" s="34" t="s">
        <v>19</v>
      </c>
      <c r="G441" s="35" t="n">
        <v>3</v>
      </c>
      <c r="H441" s="36" t="n">
        <v>74.4625</v>
      </c>
      <c r="I441" s="36" t="n">
        <v>-223.39</v>
      </c>
      <c r="J441" s="36" t="n">
        <v>0</v>
      </c>
      <c r="K441" s="36" t="n">
        <v>-1.11</v>
      </c>
      <c r="L441" s="36" t="n">
        <v>0</v>
      </c>
      <c r="M441" s="36"/>
      <c r="N441" s="6" t="s">
        <f>=I441+J441+K441+L441</f>
      </c>
      <c r="O441" s="34"/>
    </row>
    <row collapsed="false" customFormat="false" customHeight="false" hidden="false" ht="12.1" outlineLevel="0" r="442">
      <c r="A442" s="20" t="n">
        <v>44064.604560185</v>
      </c>
      <c r="B442" s="16" t="s">
        <v>494</v>
      </c>
      <c r="C442" s="16" t="s">
        <v>625</v>
      </c>
      <c r="D442" s="16" t="s">
        <v>437</v>
      </c>
      <c r="E442" s="16" t="s">
        <v>17</v>
      </c>
      <c r="F442" s="16" t="s">
        <v>23</v>
      </c>
      <c r="G442" s="7" t="n">
        <v>1</v>
      </c>
      <c r="H442" s="6" t="n">
        <v>7.7</v>
      </c>
      <c r="I442" s="6" t="n">
        <v>-7.7</v>
      </c>
      <c r="J442" s="6" t="n">
        <v>0</v>
      </c>
      <c r="K442" s="6" t="n">
        <v>-0.01</v>
      </c>
      <c r="L442" s="6" t="n">
        <v>0</v>
      </c>
      <c r="M442" s="6" t="s">
        <f>=I442+J442+K442+L442</f>
      </c>
      <c r="N442" s="6"/>
      <c r="O442" s="16"/>
    </row>
    <row collapsed="false" customFormat="false" customHeight="false" hidden="false" ht="12.1" outlineLevel="0" r="443">
      <c r="A443" s="25" t="n">
        <v>44067.480648148</v>
      </c>
      <c r="B443" s="26" t="s">
        <v>494</v>
      </c>
      <c r="C443" s="26" t="s">
        <v>625</v>
      </c>
      <c r="D443" s="26" t="s">
        <v>444</v>
      </c>
      <c r="E443" s="26" t="s">
        <v>17</v>
      </c>
      <c r="F443" s="26" t="s">
        <v>23</v>
      </c>
      <c r="G443" s="27" t="n">
        <v>-1</v>
      </c>
      <c r="H443" s="28" t="n">
        <v>7.42</v>
      </c>
      <c r="I443" s="28" t="n">
        <v>7.42</v>
      </c>
      <c r="J443" s="28" t="n">
        <v>0</v>
      </c>
      <c r="K443" s="28" t="n">
        <v>-0.01</v>
      </c>
      <c r="L443" s="28" t="n">
        <v>0</v>
      </c>
      <c r="M443" s="6" t="s">
        <f>=I443+J443+K443+L443</f>
      </c>
      <c r="N443" s="28"/>
      <c r="O443" s="26"/>
    </row>
    <row collapsed="false" customFormat="false" customHeight="false" hidden="false" ht="12.1" outlineLevel="0" r="444">
      <c r="A444" s="25" t="n">
        <v>44067.482106481</v>
      </c>
      <c r="B444" s="26" t="s">
        <v>494</v>
      </c>
      <c r="C444" s="26" t="s">
        <v>625</v>
      </c>
      <c r="D444" s="26" t="s">
        <v>444</v>
      </c>
      <c r="E444" s="26" t="s">
        <v>17</v>
      </c>
      <c r="F444" s="26" t="s">
        <v>23</v>
      </c>
      <c r="G444" s="27" t="n">
        <v>-3</v>
      </c>
      <c r="H444" s="28" t="n">
        <v>7.42</v>
      </c>
      <c r="I444" s="28" t="n">
        <v>22.26</v>
      </c>
      <c r="J444" s="28" t="n">
        <v>0</v>
      </c>
      <c r="K444" s="28" t="n">
        <v>-0.02</v>
      </c>
      <c r="L444" s="28" t="n">
        <v>0</v>
      </c>
      <c r="M444" s="6" t="s">
        <f>=I444+J444+K444+L444</f>
      </c>
      <c r="N444" s="28"/>
      <c r="O444" s="26"/>
    </row>
    <row collapsed="false" customFormat="false" customHeight="false" hidden="false" ht="12.1" outlineLevel="0" r="445">
      <c r="A445" s="33" t="n">
        <v>44067.497118056</v>
      </c>
      <c r="B445" s="34" t="s">
        <v>23</v>
      </c>
      <c r="C445" s="34" t="s">
        <v>597</v>
      </c>
      <c r="D445" s="34" t="s">
        <v>437</v>
      </c>
      <c r="E445" s="34" t="s">
        <v>437</v>
      </c>
      <c r="F445" s="34" t="s">
        <v>19</v>
      </c>
      <c r="G445" s="35" t="n">
        <v>20</v>
      </c>
      <c r="H445" s="36" t="n">
        <v>74.3615</v>
      </c>
      <c r="I445" s="36" t="n">
        <v>-1487.23</v>
      </c>
      <c r="J445" s="36" t="n">
        <v>0</v>
      </c>
      <c r="K445" s="36" t="n">
        <v>-1.74</v>
      </c>
      <c r="L445" s="36" t="n">
        <v>0</v>
      </c>
      <c r="M445" s="36"/>
      <c r="N445" s="6" t="s">
        <f>=I445+J445+K445+L445</f>
      </c>
      <c r="O445" s="34"/>
    </row>
    <row collapsed="false" customFormat="false" customHeight="false" hidden="false" ht="12.1" outlineLevel="0" r="446">
      <c r="A446" s="20" t="n">
        <v>44067.501643519</v>
      </c>
      <c r="B446" s="16" t="s">
        <v>31</v>
      </c>
      <c r="C446" s="16" t="s">
        <v>32</v>
      </c>
      <c r="D446" s="16" t="s">
        <v>437</v>
      </c>
      <c r="E446" s="16" t="s">
        <v>17</v>
      </c>
      <c r="F446" s="16" t="s">
        <v>23</v>
      </c>
      <c r="G446" s="7" t="n">
        <v>1</v>
      </c>
      <c r="H446" s="6" t="n">
        <v>49.6</v>
      </c>
      <c r="I446" s="6" t="n">
        <v>-49.6</v>
      </c>
      <c r="J446" s="6" t="n">
        <v>0</v>
      </c>
      <c r="K446" s="6" t="n">
        <v>-0.03</v>
      </c>
      <c r="L446" s="6" t="n">
        <v>0</v>
      </c>
      <c r="M446" s="6" t="s">
        <f>=I446+J446+K446+L446</f>
      </c>
      <c r="N446" s="6"/>
      <c r="O446" s="16"/>
    </row>
    <row collapsed="false" customFormat="false" customHeight="false" hidden="false" ht="12.1" outlineLevel="0" r="447">
      <c r="A447" s="25" t="n">
        <v>44067.590706019</v>
      </c>
      <c r="B447" s="26" t="s">
        <v>28</v>
      </c>
      <c r="C447" s="26" t="s">
        <v>577</v>
      </c>
      <c r="D447" s="26" t="s">
        <v>444</v>
      </c>
      <c r="E447" s="26" t="s">
        <v>17</v>
      </c>
      <c r="F447" s="26" t="s">
        <v>19</v>
      </c>
      <c r="G447" s="27" t="n">
        <v>-10</v>
      </c>
      <c r="H447" s="28" t="n">
        <v>319.95</v>
      </c>
      <c r="I447" s="28" t="n">
        <v>3199.5</v>
      </c>
      <c r="J447" s="28" t="n">
        <v>0</v>
      </c>
      <c r="K447" s="28" t="n">
        <v>-1.92</v>
      </c>
      <c r="L447" s="28" t="n">
        <v>0</v>
      </c>
      <c r="M447" s="28"/>
      <c r="N447" s="6" t="s">
        <f>=I447+J447+K447+L447</f>
      </c>
      <c r="O447" s="26"/>
    </row>
    <row collapsed="false" customFormat="false" customHeight="false" hidden="false" ht="12.1" outlineLevel="0" r="448">
      <c r="A448" s="20" t="n">
        <v>44067.590960648</v>
      </c>
      <c r="B448" s="16" t="s">
        <v>103</v>
      </c>
      <c r="C448" s="16" t="s">
        <v>615</v>
      </c>
      <c r="D448" s="16" t="s">
        <v>437</v>
      </c>
      <c r="E448" s="16" t="s">
        <v>17</v>
      </c>
      <c r="F448" s="16" t="s">
        <v>19</v>
      </c>
      <c r="G448" s="7" t="n">
        <v>100</v>
      </c>
      <c r="H448" s="6" t="n">
        <v>31.59</v>
      </c>
      <c r="I448" s="6" t="n">
        <v>-3159</v>
      </c>
      <c r="J448" s="6" t="n">
        <v>0</v>
      </c>
      <c r="K448" s="6" t="n">
        <v>-1.89</v>
      </c>
      <c r="L448" s="6" t="n">
        <v>0</v>
      </c>
      <c r="M448" s="6"/>
      <c r="N448" s="6" t="s">
        <f>=I448+J448+K448+L448</f>
      </c>
      <c r="O448" s="16"/>
    </row>
    <row collapsed="false" customFormat="false" customHeight="false" hidden="false" ht="12.1" outlineLevel="0" r="449">
      <c r="A449" s="25" t="n">
        <v>44067.860868056</v>
      </c>
      <c r="B449" s="26" t="s">
        <v>462</v>
      </c>
      <c r="C449" s="26" t="s">
        <v>572</v>
      </c>
      <c r="D449" s="26" t="s">
        <v>444</v>
      </c>
      <c r="E449" s="26" t="s">
        <v>17</v>
      </c>
      <c r="F449" s="26" t="s">
        <v>19</v>
      </c>
      <c r="G449" s="27" t="n">
        <v>-7</v>
      </c>
      <c r="H449" s="28" t="n">
        <v>962.6</v>
      </c>
      <c r="I449" s="28" t="n">
        <v>6738.2</v>
      </c>
      <c r="J449" s="28" t="n">
        <v>0</v>
      </c>
      <c r="K449" s="28" t="n">
        <v>-4.05</v>
      </c>
      <c r="L449" s="28" t="n">
        <v>0</v>
      </c>
      <c r="M449" s="28"/>
      <c r="N449" s="6" t="s">
        <f>=I449+J449+K449+L449</f>
      </c>
      <c r="O449" s="26"/>
    </row>
    <row collapsed="false" customFormat="false" customHeight="false" hidden="false" ht="12.1" outlineLevel="0" r="450">
      <c r="A450" s="25" t="n">
        <v>44067.861134259</v>
      </c>
      <c r="B450" s="26" t="s">
        <v>448</v>
      </c>
      <c r="C450" s="26" t="s">
        <v>553</v>
      </c>
      <c r="D450" s="26" t="s">
        <v>444</v>
      </c>
      <c r="E450" s="26" t="s">
        <v>17</v>
      </c>
      <c r="F450" s="26" t="s">
        <v>19</v>
      </c>
      <c r="G450" s="27" t="n">
        <v>-100</v>
      </c>
      <c r="H450" s="28" t="n">
        <v>37.675</v>
      </c>
      <c r="I450" s="28" t="n">
        <v>3767.5</v>
      </c>
      <c r="J450" s="28" t="n">
        <v>0</v>
      </c>
      <c r="K450" s="28" t="n">
        <v>-2.26</v>
      </c>
      <c r="L450" s="28" t="n">
        <v>0</v>
      </c>
      <c r="M450" s="28"/>
      <c r="N450" s="6" t="s">
        <f>=I450+J450+K450+L450</f>
      </c>
      <c r="O450" s="26"/>
    </row>
    <row collapsed="false" customFormat="false" customHeight="false" hidden="false" ht="12.1" outlineLevel="0" r="451">
      <c r="A451" s="25" t="n">
        <v>44068.422685185</v>
      </c>
      <c r="B451" s="26" t="s">
        <v>470</v>
      </c>
      <c r="C451" s="26" t="s">
        <v>588</v>
      </c>
      <c r="D451" s="26" t="s">
        <v>444</v>
      </c>
      <c r="E451" s="26" t="s">
        <v>17</v>
      </c>
      <c r="F451" s="26" t="s">
        <v>19</v>
      </c>
      <c r="G451" s="27" t="n">
        <v>-3000</v>
      </c>
      <c r="H451" s="28" t="n">
        <v>5.37</v>
      </c>
      <c r="I451" s="28" t="n">
        <v>16110</v>
      </c>
      <c r="J451" s="28" t="n">
        <v>0</v>
      </c>
      <c r="K451" s="28" t="n">
        <v>-9.67</v>
      </c>
      <c r="L451" s="28" t="n">
        <v>0</v>
      </c>
      <c r="M451" s="28"/>
      <c r="N451" s="6" t="s">
        <f>=I451+J451+K451+L451</f>
      </c>
      <c r="O451" s="26"/>
    </row>
    <row collapsed="false" customFormat="false" customHeight="false" hidden="false" ht="12.1" outlineLevel="0" r="452">
      <c r="A452" s="20" t="n">
        <v>44068.423587963</v>
      </c>
      <c r="B452" s="16" t="s">
        <v>103</v>
      </c>
      <c r="C452" s="16" t="s">
        <v>615</v>
      </c>
      <c r="D452" s="16" t="s">
        <v>437</v>
      </c>
      <c r="E452" s="16" t="s">
        <v>17</v>
      </c>
      <c r="F452" s="16" t="s">
        <v>19</v>
      </c>
      <c r="G452" s="7" t="n">
        <v>100</v>
      </c>
      <c r="H452" s="6" t="n">
        <v>31.315</v>
      </c>
      <c r="I452" s="6" t="n">
        <v>-3131.5</v>
      </c>
      <c r="J452" s="6" t="n">
        <v>0</v>
      </c>
      <c r="K452" s="6" t="n">
        <v>-1.88</v>
      </c>
      <c r="L452" s="6" t="n">
        <v>0</v>
      </c>
      <c r="M452" s="6"/>
      <c r="N452" s="6" t="s">
        <f>=I452+J452+K452+L452</f>
      </c>
      <c r="O452" s="16"/>
    </row>
    <row collapsed="false" customFormat="false" customHeight="false" hidden="false" ht="12.1" outlineLevel="0" r="453">
      <c r="A453" s="20" t="n">
        <v>44068.423634259</v>
      </c>
      <c r="B453" s="16" t="s">
        <v>103</v>
      </c>
      <c r="C453" s="16" t="s">
        <v>615</v>
      </c>
      <c r="D453" s="16" t="s">
        <v>437</v>
      </c>
      <c r="E453" s="16" t="s">
        <v>17</v>
      </c>
      <c r="F453" s="16" t="s">
        <v>19</v>
      </c>
      <c r="G453" s="7" t="n">
        <v>100</v>
      </c>
      <c r="H453" s="6" t="n">
        <v>31.315</v>
      </c>
      <c r="I453" s="6" t="n">
        <v>-3131.5</v>
      </c>
      <c r="J453" s="6" t="n">
        <v>0</v>
      </c>
      <c r="K453" s="6" t="n">
        <v>-1.88</v>
      </c>
      <c r="L453" s="6" t="n">
        <v>0</v>
      </c>
      <c r="M453" s="6"/>
      <c r="N453" s="6" t="s">
        <f>=I453+J453+K453+L453</f>
      </c>
      <c r="O453" s="16"/>
    </row>
    <row collapsed="false" customFormat="false" customHeight="false" hidden="false" ht="12.1" outlineLevel="0" r="454">
      <c r="A454" s="20" t="n">
        <v>44068.425671296</v>
      </c>
      <c r="B454" s="16" t="s">
        <v>103</v>
      </c>
      <c r="C454" s="16" t="s">
        <v>615</v>
      </c>
      <c r="D454" s="16" t="s">
        <v>437</v>
      </c>
      <c r="E454" s="16" t="s">
        <v>17</v>
      </c>
      <c r="F454" s="16" t="s">
        <v>19</v>
      </c>
      <c r="G454" s="7" t="n">
        <v>100</v>
      </c>
      <c r="H454" s="6" t="n">
        <v>31.37</v>
      </c>
      <c r="I454" s="6" t="n">
        <v>-3137</v>
      </c>
      <c r="J454" s="6" t="n">
        <v>0</v>
      </c>
      <c r="K454" s="6" t="n">
        <v>-1.88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25" t="n">
        <v>44069.462789352</v>
      </c>
      <c r="B455" s="26" t="s">
        <v>459</v>
      </c>
      <c r="C455" s="26" t="s">
        <v>568</v>
      </c>
      <c r="D455" s="26" t="s">
        <v>444</v>
      </c>
      <c r="E455" s="26" t="s">
        <v>17</v>
      </c>
      <c r="F455" s="26" t="s">
        <v>19</v>
      </c>
      <c r="G455" s="27" t="n">
        <v>-2</v>
      </c>
      <c r="H455" s="28" t="n">
        <v>5085</v>
      </c>
      <c r="I455" s="28" t="n">
        <v>10170</v>
      </c>
      <c r="J455" s="28" t="n">
        <v>0</v>
      </c>
      <c r="K455" s="28" t="n">
        <v>-6.1</v>
      </c>
      <c r="L455" s="28" t="n">
        <v>0</v>
      </c>
      <c r="M455" s="28"/>
      <c r="N455" s="6" t="s">
        <f>=I455+J455+K455+L455</f>
      </c>
      <c r="O455" s="26"/>
    </row>
    <row collapsed="false" customFormat="false" customHeight="false" hidden="false" ht="12.1" outlineLevel="0" r="456">
      <c r="A456" s="20" t="n">
        <v>44069.517048611</v>
      </c>
      <c r="B456" s="16" t="s">
        <v>487</v>
      </c>
      <c r="C456" s="16" t="s">
        <v>612</v>
      </c>
      <c r="D456" s="16" t="s">
        <v>437</v>
      </c>
      <c r="E456" s="16" t="s">
        <v>17</v>
      </c>
      <c r="F456" s="16" t="s">
        <v>19</v>
      </c>
      <c r="G456" s="7" t="n">
        <v>2</v>
      </c>
      <c r="H456" s="6" t="n">
        <v>2336.4</v>
      </c>
      <c r="I456" s="6" t="n">
        <v>-4672.8</v>
      </c>
      <c r="J456" s="6" t="n">
        <v>0</v>
      </c>
      <c r="K456" s="6" t="n">
        <v>-2.81</v>
      </c>
      <c r="L456" s="6" t="n">
        <v>0</v>
      </c>
      <c r="M456" s="6"/>
      <c r="N456" s="6" t="s">
        <f>=I456+J456+K456+L456</f>
      </c>
      <c r="O456" s="16"/>
    </row>
    <row collapsed="false" customFormat="false" customHeight="false" hidden="false" ht="12.1" outlineLevel="0" r="457">
      <c r="A457" s="25" t="n">
        <v>44069.580092593</v>
      </c>
      <c r="B457" s="26" t="s">
        <v>459</v>
      </c>
      <c r="C457" s="26" t="s">
        <v>568</v>
      </c>
      <c r="D457" s="26" t="s">
        <v>444</v>
      </c>
      <c r="E457" s="26" t="s">
        <v>17</v>
      </c>
      <c r="F457" s="26" t="s">
        <v>19</v>
      </c>
      <c r="G457" s="27" t="n">
        <v>-4</v>
      </c>
      <c r="H457" s="28" t="n">
        <v>5015.6</v>
      </c>
      <c r="I457" s="28" t="n">
        <v>20062.4</v>
      </c>
      <c r="J457" s="28" t="n">
        <v>0</v>
      </c>
      <c r="K457" s="28" t="n">
        <v>-12.03</v>
      </c>
      <c r="L457" s="28" t="n">
        <v>0</v>
      </c>
      <c r="M457" s="28"/>
      <c r="N457" s="6" t="s">
        <f>=I457+J457+K457+L457</f>
      </c>
      <c r="O457" s="26"/>
    </row>
    <row collapsed="false" customFormat="false" customHeight="false" hidden="false" ht="12.1" outlineLevel="0" r="458">
      <c r="A458" s="33" t="n">
        <v>44069.716527778</v>
      </c>
      <c r="B458" s="34" t="s">
        <v>23</v>
      </c>
      <c r="C458" s="34" t="s">
        <v>597</v>
      </c>
      <c r="D458" s="34" t="s">
        <v>437</v>
      </c>
      <c r="E458" s="34" t="s">
        <v>437</v>
      </c>
      <c r="F458" s="34" t="s">
        <v>19</v>
      </c>
      <c r="G458" s="35" t="n">
        <v>30</v>
      </c>
      <c r="H458" s="36" t="n">
        <v>75.7855</v>
      </c>
      <c r="I458" s="36" t="n">
        <v>-2273.57</v>
      </c>
      <c r="J458" s="36" t="n">
        <v>0</v>
      </c>
      <c r="K458" s="36" t="n">
        <v>-2.14</v>
      </c>
      <c r="L458" s="36" t="n">
        <v>0</v>
      </c>
      <c r="M458" s="36"/>
      <c r="N458" s="6" t="s">
        <f>=I458+J458+K458+L458</f>
      </c>
      <c r="O458" s="34"/>
    </row>
    <row collapsed="false" customFormat="false" customHeight="false" hidden="false" ht="12.1" outlineLevel="0" r="459">
      <c r="A459" s="20" t="n">
        <v>44069.716851852</v>
      </c>
      <c r="B459" s="16" t="s">
        <v>57</v>
      </c>
      <c r="C459" s="16" t="s">
        <v>58</v>
      </c>
      <c r="D459" s="16" t="s">
        <v>437</v>
      </c>
      <c r="E459" s="16" t="s">
        <v>17</v>
      </c>
      <c r="F459" s="16" t="s">
        <v>23</v>
      </c>
      <c r="G459" s="7" t="n">
        <v>1</v>
      </c>
      <c r="H459" s="6" t="n">
        <v>29.87</v>
      </c>
      <c r="I459" s="6" t="n">
        <v>-29.87</v>
      </c>
      <c r="J459" s="6" t="n">
        <v>0</v>
      </c>
      <c r="K459" s="6" t="n">
        <v>-0.02</v>
      </c>
      <c r="L459" s="6" t="n">
        <v>0</v>
      </c>
      <c r="M459" s="6" t="s">
        <f>=I459+J459+K459+L459</f>
      </c>
      <c r="N459" s="6"/>
      <c r="O459" s="16"/>
    </row>
    <row collapsed="false" customFormat="false" customHeight="false" hidden="false" ht="12.1" outlineLevel="0" r="460">
      <c r="A460" s="33" t="n">
        <v>44070.734131944</v>
      </c>
      <c r="B460" s="34" t="s">
        <v>23</v>
      </c>
      <c r="C460" s="34" t="s">
        <v>597</v>
      </c>
      <c r="D460" s="34" t="s">
        <v>437</v>
      </c>
      <c r="E460" s="34" t="s">
        <v>437</v>
      </c>
      <c r="F460" s="34" t="s">
        <v>19</v>
      </c>
      <c r="G460" s="35" t="n">
        <v>1</v>
      </c>
      <c r="H460" s="36" t="n">
        <v>75.153</v>
      </c>
      <c r="I460" s="36" t="n">
        <v>-75.15</v>
      </c>
      <c r="J460" s="36" t="n">
        <v>0</v>
      </c>
      <c r="K460" s="36" t="n">
        <v>-1.04</v>
      </c>
      <c r="L460" s="36" t="n">
        <v>0</v>
      </c>
      <c r="M460" s="36"/>
      <c r="N460" s="6" t="s">
        <f>=I460+J460+K460+L460</f>
      </c>
      <c r="O460" s="34"/>
    </row>
    <row collapsed="false" customFormat="false" customHeight="false" hidden="false" ht="12.1" outlineLevel="0" r="461">
      <c r="A461" s="20" t="n">
        <v>44070.734722222</v>
      </c>
      <c r="B461" s="16" t="s">
        <v>81</v>
      </c>
      <c r="C461" s="16" t="s">
        <v>607</v>
      </c>
      <c r="D461" s="16" t="s">
        <v>437</v>
      </c>
      <c r="E461" s="16" t="s">
        <v>17</v>
      </c>
      <c r="F461" s="16" t="s">
        <v>23</v>
      </c>
      <c r="G461" s="7" t="n">
        <v>1</v>
      </c>
      <c r="H461" s="6" t="n">
        <v>1.45</v>
      </c>
      <c r="I461" s="6" t="n">
        <v>-1.45</v>
      </c>
      <c r="J461" s="6" t="n">
        <v>0</v>
      </c>
      <c r="K461" s="6" t="n">
        <v>-0.01</v>
      </c>
      <c r="L461" s="6" t="n">
        <v>0</v>
      </c>
      <c r="M461" s="6" t="s">
        <f>=I461+J461+K461+L461</f>
      </c>
      <c r="N461" s="6"/>
      <c r="O461" s="16"/>
    </row>
    <row collapsed="false" customFormat="false" customHeight="false" hidden="false" ht="12.1" outlineLevel="0" r="462">
      <c r="A462" s="33" t="n">
        <v>44070.738020833</v>
      </c>
      <c r="B462" s="34" t="s">
        <v>23</v>
      </c>
      <c r="C462" s="34" t="s">
        <v>597</v>
      </c>
      <c r="D462" s="34" t="s">
        <v>437</v>
      </c>
      <c r="E462" s="34" t="s">
        <v>437</v>
      </c>
      <c r="F462" s="34" t="s">
        <v>19</v>
      </c>
      <c r="G462" s="35" t="n">
        <v>5</v>
      </c>
      <c r="H462" s="36" t="n">
        <v>75.1886</v>
      </c>
      <c r="I462" s="36" t="n">
        <v>-375.94</v>
      </c>
      <c r="J462" s="36" t="n">
        <v>0</v>
      </c>
      <c r="K462" s="36" t="n">
        <v>-1.19</v>
      </c>
      <c r="L462" s="36" t="n">
        <v>0</v>
      </c>
      <c r="M462" s="36"/>
      <c r="N462" s="6" t="s">
        <f>=I462+J462+K462+L462</f>
      </c>
      <c r="O462" s="34"/>
    </row>
    <row collapsed="false" customFormat="false" customHeight="false" hidden="false" ht="12.1" outlineLevel="0" r="463">
      <c r="A463" s="33" t="n">
        <v>44071.748391204</v>
      </c>
      <c r="B463" s="34" t="s">
        <v>23</v>
      </c>
      <c r="C463" s="34" t="s">
        <v>597</v>
      </c>
      <c r="D463" s="34" t="s">
        <v>437</v>
      </c>
      <c r="E463" s="34" t="s">
        <v>437</v>
      </c>
      <c r="F463" s="34" t="s">
        <v>19</v>
      </c>
      <c r="G463" s="35" t="n">
        <v>200</v>
      </c>
      <c r="H463" s="36" t="n">
        <v>74.3184</v>
      </c>
      <c r="I463" s="36" t="n">
        <v>-14863.68</v>
      </c>
      <c r="J463" s="36" t="n">
        <v>0</v>
      </c>
      <c r="K463" s="36" t="n">
        <v>-8.43</v>
      </c>
      <c r="L463" s="36" t="n">
        <v>0</v>
      </c>
      <c r="M463" s="36"/>
      <c r="N463" s="6" t="s">
        <f>=I463+J463+K463+L463</f>
      </c>
      <c r="O463" s="34"/>
    </row>
    <row collapsed="false" customFormat="false" customHeight="false" hidden="false" ht="12.1" outlineLevel="0" r="464">
      <c r="A464" s="33" t="n">
        <v>44074.535405093</v>
      </c>
      <c r="B464" s="34" t="s">
        <v>23</v>
      </c>
      <c r="C464" s="34" t="s">
        <v>597</v>
      </c>
      <c r="D464" s="34" t="s">
        <v>437</v>
      </c>
      <c r="E464" s="34" t="s">
        <v>437</v>
      </c>
      <c r="F464" s="34" t="s">
        <v>19</v>
      </c>
      <c r="G464" s="35" t="n">
        <v>50</v>
      </c>
      <c r="H464" s="36" t="n">
        <v>73.7665</v>
      </c>
      <c r="I464" s="36" t="n">
        <v>-3688.33</v>
      </c>
      <c r="J464" s="36" t="n">
        <v>0</v>
      </c>
      <c r="K464" s="36" t="n">
        <v>-2.84</v>
      </c>
      <c r="L464" s="36" t="n">
        <v>0</v>
      </c>
      <c r="M464" s="36"/>
      <c r="N464" s="6" t="s">
        <f>=I464+J464+K464+L464</f>
      </c>
      <c r="O464" s="34"/>
    </row>
    <row collapsed="false" customFormat="false" customHeight="false" hidden="false" ht="12.1" outlineLevel="0" r="465">
      <c r="A465" s="20" t="n">
        <v>44074.536099537</v>
      </c>
      <c r="B465" s="16" t="s">
        <v>464</v>
      </c>
      <c r="C465" s="16" t="s">
        <v>578</v>
      </c>
      <c r="D465" s="16" t="s">
        <v>437</v>
      </c>
      <c r="E465" s="16" t="s">
        <v>17</v>
      </c>
      <c r="F465" s="16" t="s">
        <v>19</v>
      </c>
      <c r="G465" s="7" t="n">
        <v>10</v>
      </c>
      <c r="H465" s="6" t="n">
        <v>183.28</v>
      </c>
      <c r="I465" s="6" t="n">
        <v>-1832.8</v>
      </c>
      <c r="J465" s="6" t="n">
        <v>0</v>
      </c>
      <c r="K465" s="6" t="n">
        <v>-1.11</v>
      </c>
      <c r="L465" s="6" t="n">
        <v>0</v>
      </c>
      <c r="M465" s="6"/>
      <c r="N465" s="6" t="s">
        <f>=I465+J465+K465+L465</f>
      </c>
      <c r="O465" s="16"/>
    </row>
    <row collapsed="false" customFormat="false" customHeight="false" hidden="false" ht="12.1" outlineLevel="0" r="466">
      <c r="A466" s="20" t="n">
        <v>44074.536643519</v>
      </c>
      <c r="B466" s="16" t="s">
        <v>489</v>
      </c>
      <c r="C466" s="16" t="s">
        <v>614</v>
      </c>
      <c r="D466" s="16" t="s">
        <v>437</v>
      </c>
      <c r="E466" s="16" t="s">
        <v>17</v>
      </c>
      <c r="F466" s="16" t="s">
        <v>19</v>
      </c>
      <c r="G466" s="7" t="n">
        <v>7</v>
      </c>
      <c r="H466" s="6" t="n">
        <v>117.96</v>
      </c>
      <c r="I466" s="6" t="n">
        <v>-825.72</v>
      </c>
      <c r="J466" s="6" t="n">
        <v>0</v>
      </c>
      <c r="K466" s="6" t="n">
        <v>-0.5</v>
      </c>
      <c r="L466" s="6" t="n">
        <v>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0" t="n">
        <v>44074.771458333</v>
      </c>
      <c r="B467" s="16" t="s">
        <v>81</v>
      </c>
      <c r="C467" s="16" t="s">
        <v>607</v>
      </c>
      <c r="D467" s="16" t="s">
        <v>437</v>
      </c>
      <c r="E467" s="16" t="s">
        <v>17</v>
      </c>
      <c r="F467" s="16" t="s">
        <v>23</v>
      </c>
      <c r="G467" s="7" t="n">
        <v>1</v>
      </c>
      <c r="H467" s="6" t="n">
        <v>1.43</v>
      </c>
      <c r="I467" s="6" t="n">
        <v>-1.43</v>
      </c>
      <c r="J467" s="6" t="n">
        <v>0</v>
      </c>
      <c r="K467" s="6" t="n">
        <v>-0.01</v>
      </c>
      <c r="L467" s="6" t="n">
        <v>0</v>
      </c>
      <c r="M467" s="6" t="s">
        <f>=I467+J467+K467+L467</f>
      </c>
      <c r="N467" s="6"/>
      <c r="O467" s="16"/>
    </row>
    <row collapsed="false" customFormat="false" customHeight="false" hidden="false" ht="12.1" outlineLevel="0" r="468">
      <c r="A468" s="20" t="n">
        <v>44074.771458333</v>
      </c>
      <c r="B468" s="16" t="s">
        <v>81</v>
      </c>
      <c r="C468" s="16" t="s">
        <v>607</v>
      </c>
      <c r="D468" s="16" t="s">
        <v>437</v>
      </c>
      <c r="E468" s="16" t="s">
        <v>17</v>
      </c>
      <c r="F468" s="16" t="s">
        <v>23</v>
      </c>
      <c r="G468" s="7" t="n">
        <v>1</v>
      </c>
      <c r="H468" s="6" t="n">
        <v>1.43</v>
      </c>
      <c r="I468" s="6" t="n">
        <v>-1.43</v>
      </c>
      <c r="J468" s="6" t="n">
        <v>0</v>
      </c>
      <c r="K468" s="6" t="n">
        <v>-0.01</v>
      </c>
      <c r="L468" s="6" t="n">
        <v>0</v>
      </c>
      <c r="M468" s="6" t="s">
        <f>=I468+J468+K468+L468</f>
      </c>
      <c r="N468" s="6"/>
      <c r="O468" s="16"/>
    </row>
    <row collapsed="false" customFormat="false" customHeight="false" hidden="false" ht="12.1" outlineLevel="0" r="469">
      <c r="A469" s="33" t="n">
        <v>44074.87431713</v>
      </c>
      <c r="B469" s="34" t="s">
        <v>23</v>
      </c>
      <c r="C469" s="34" t="s">
        <v>597</v>
      </c>
      <c r="D469" s="34" t="s">
        <v>437</v>
      </c>
      <c r="E469" s="34" t="s">
        <v>437</v>
      </c>
      <c r="F469" s="34" t="s">
        <v>19</v>
      </c>
      <c r="G469" s="35" t="n">
        <v>1</v>
      </c>
      <c r="H469" s="36" t="n">
        <v>74.2244</v>
      </c>
      <c r="I469" s="36" t="n">
        <v>-74.22</v>
      </c>
      <c r="J469" s="36" t="n">
        <v>0</v>
      </c>
      <c r="K469" s="36" t="n">
        <v>-1.04</v>
      </c>
      <c r="L469" s="36" t="n">
        <v>0</v>
      </c>
      <c r="M469" s="36"/>
      <c r="N469" s="6" t="s">
        <f>=I469+J469+K469+L469</f>
      </c>
      <c r="O469" s="34"/>
    </row>
    <row collapsed="false" customFormat="false" customHeight="false" hidden="false" ht="12.1" outlineLevel="0" r="470">
      <c r="A470" s="20" t="n">
        <v>44074.874571759</v>
      </c>
      <c r="B470" s="16" t="s">
        <v>495</v>
      </c>
      <c r="C470" s="16" t="s">
        <v>626</v>
      </c>
      <c r="D470" s="16" t="s">
        <v>437</v>
      </c>
      <c r="E470" s="16" t="s">
        <v>17</v>
      </c>
      <c r="F470" s="16" t="s">
        <v>23</v>
      </c>
      <c r="G470" s="7" t="n">
        <v>1</v>
      </c>
      <c r="H470" s="6" t="n">
        <v>130.64</v>
      </c>
      <c r="I470" s="6" t="n">
        <v>-130.64</v>
      </c>
      <c r="J470" s="6" t="n">
        <v>0</v>
      </c>
      <c r="K470" s="6" t="n">
        <v>-0.08</v>
      </c>
      <c r="L470" s="6" t="n">
        <v>0</v>
      </c>
      <c r="M470" s="6" t="s">
        <f>=I470+J470+K470+L470</f>
      </c>
      <c r="N470" s="6"/>
      <c r="O470" s="16"/>
    </row>
    <row collapsed="false" customFormat="false" customHeight="false" hidden="false" ht="12.1" outlineLevel="0" r="471">
      <c r="A471" s="33" t="n">
        <v>44074.875694444</v>
      </c>
      <c r="B471" s="34" t="s">
        <v>23</v>
      </c>
      <c r="C471" s="34" t="s">
        <v>597</v>
      </c>
      <c r="D471" s="34" t="s">
        <v>437</v>
      </c>
      <c r="E471" s="34" t="s">
        <v>437</v>
      </c>
      <c r="F471" s="34" t="s">
        <v>19</v>
      </c>
      <c r="G471" s="35" t="n">
        <v>8</v>
      </c>
      <c r="H471" s="36" t="n">
        <v>74.2072</v>
      </c>
      <c r="I471" s="36" t="n">
        <v>-593.66</v>
      </c>
      <c r="J471" s="36" t="n">
        <v>0</v>
      </c>
      <c r="K471" s="36" t="n">
        <v>-1.3</v>
      </c>
      <c r="L471" s="36" t="n">
        <v>0</v>
      </c>
      <c r="M471" s="36"/>
      <c r="N471" s="6" t="s">
        <f>=I471+J471+K471+L471</f>
      </c>
      <c r="O471" s="34"/>
    </row>
    <row collapsed="false" customFormat="false" customHeight="false" hidden="false" ht="12.1" outlineLevel="0" r="472">
      <c r="A472" s="20" t="n">
        <v>44074.876111111</v>
      </c>
      <c r="B472" s="16" t="s">
        <v>495</v>
      </c>
      <c r="C472" s="16" t="s">
        <v>626</v>
      </c>
      <c r="D472" s="16" t="s">
        <v>437</v>
      </c>
      <c r="E472" s="16" t="s">
        <v>17</v>
      </c>
      <c r="F472" s="16" t="s">
        <v>23</v>
      </c>
      <c r="G472" s="7" t="n">
        <v>1</v>
      </c>
      <c r="H472" s="6" t="n">
        <v>130.57</v>
      </c>
      <c r="I472" s="6" t="n">
        <v>-130.57</v>
      </c>
      <c r="J472" s="6" t="n">
        <v>0</v>
      </c>
      <c r="K472" s="6" t="n">
        <v>-0.08</v>
      </c>
      <c r="L472" s="6" t="n">
        <v>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33" t="n">
        <v>44074.877002315</v>
      </c>
      <c r="B473" s="34" t="s">
        <v>23</v>
      </c>
      <c r="C473" s="34" t="s">
        <v>597</v>
      </c>
      <c r="D473" s="34" t="s">
        <v>437</v>
      </c>
      <c r="E473" s="34" t="s">
        <v>437</v>
      </c>
      <c r="F473" s="34" t="s">
        <v>19</v>
      </c>
      <c r="G473" s="35" t="n">
        <v>1</v>
      </c>
      <c r="H473" s="36" t="n">
        <v>74.2115</v>
      </c>
      <c r="I473" s="36" t="n">
        <v>-74.21</v>
      </c>
      <c r="J473" s="36" t="n">
        <v>0</v>
      </c>
      <c r="K473" s="36" t="n">
        <v>-1.04</v>
      </c>
      <c r="L473" s="36" t="n">
        <v>0</v>
      </c>
      <c r="M473" s="36"/>
      <c r="N473" s="6" t="s">
        <f>=I473+J473+K473+L473</f>
      </c>
      <c r="O473" s="34"/>
    </row>
    <row collapsed="false" customFormat="false" customHeight="false" hidden="false" ht="12.1" outlineLevel="0" r="474">
      <c r="A474" s="25" t="n">
        <v>44078.420069444</v>
      </c>
      <c r="B474" s="26" t="s">
        <v>487</v>
      </c>
      <c r="C474" s="26" t="s">
        <v>612</v>
      </c>
      <c r="D474" s="26" t="s">
        <v>444</v>
      </c>
      <c r="E474" s="26" t="s">
        <v>17</v>
      </c>
      <c r="F474" s="26" t="s">
        <v>19</v>
      </c>
      <c r="G474" s="27" t="n">
        <v>-2</v>
      </c>
      <c r="H474" s="28" t="n">
        <v>2200</v>
      </c>
      <c r="I474" s="28" t="n">
        <v>4400</v>
      </c>
      <c r="J474" s="28" t="n">
        <v>0</v>
      </c>
      <c r="K474" s="28" t="n">
        <v>-2.64</v>
      </c>
      <c r="L474" s="28" t="n">
        <v>0</v>
      </c>
      <c r="M474" s="28"/>
      <c r="N474" s="6" t="s">
        <f>=I474+J474+K474+L474</f>
      </c>
      <c r="O474" s="26"/>
    </row>
    <row collapsed="false" customFormat="false" customHeight="false" hidden="false" ht="12.1" outlineLevel="0" r="475">
      <c r="A475" s="33" t="n">
        <v>44078.45181713</v>
      </c>
      <c r="B475" s="34" t="s">
        <v>23</v>
      </c>
      <c r="C475" s="34" t="s">
        <v>597</v>
      </c>
      <c r="D475" s="34" t="s">
        <v>437</v>
      </c>
      <c r="E475" s="34" t="s">
        <v>437</v>
      </c>
      <c r="F475" s="34" t="s">
        <v>19</v>
      </c>
      <c r="G475" s="35" t="n">
        <v>37</v>
      </c>
      <c r="H475" s="36" t="n">
        <v>75.1089</v>
      </c>
      <c r="I475" s="36" t="n">
        <v>-2779.03</v>
      </c>
      <c r="J475" s="36" t="n">
        <v>0</v>
      </c>
      <c r="K475" s="36" t="n">
        <v>-2.39</v>
      </c>
      <c r="L475" s="36" t="n">
        <v>0</v>
      </c>
      <c r="M475" s="36"/>
      <c r="N475" s="6" t="s">
        <f>=I475+J475+K475+L475</f>
      </c>
      <c r="O475" s="34"/>
    </row>
    <row collapsed="false" customFormat="false" customHeight="false" hidden="false" ht="12.1" outlineLevel="0" r="476">
      <c r="A476" s="20" t="n">
        <v>44078.455046296</v>
      </c>
      <c r="B476" s="16" t="s">
        <v>79</v>
      </c>
      <c r="C476" s="16" t="s">
        <v>80</v>
      </c>
      <c r="D476" s="16" t="s">
        <v>437</v>
      </c>
      <c r="E476" s="16" t="s">
        <v>17</v>
      </c>
      <c r="F476" s="16" t="s">
        <v>23</v>
      </c>
      <c r="G476" s="7" t="n">
        <v>1</v>
      </c>
      <c r="H476" s="6" t="n">
        <v>36.66</v>
      </c>
      <c r="I476" s="6" t="n">
        <v>-36.66</v>
      </c>
      <c r="J476" s="6" t="n">
        <v>0</v>
      </c>
      <c r="K476" s="6" t="n">
        <v>-0.03</v>
      </c>
      <c r="L476" s="6" t="n">
        <v>0</v>
      </c>
      <c r="M476" s="6" t="s">
        <f>=I476+J476+K476+L476</f>
      </c>
      <c r="N476" s="6"/>
      <c r="O476" s="16"/>
    </row>
    <row collapsed="false" customFormat="false" customHeight="false" hidden="false" ht="12.1" outlineLevel="0" r="477">
      <c r="A477" s="21" t="n">
        <v>44082</v>
      </c>
      <c r="B477" s="22" t="s">
        <v>547</v>
      </c>
      <c r="C477" s="22" t="s">
        <v>164</v>
      </c>
      <c r="D477" s="22" t="s">
        <v>547</v>
      </c>
      <c r="E477" s="22" t="s">
        <v>547</v>
      </c>
      <c r="F477" s="22" t="s">
        <v>19</v>
      </c>
      <c r="G477" s="23" t="n">
        <v>1</v>
      </c>
      <c r="H477" s="24" t="n">
        <v>326.9</v>
      </c>
      <c r="I477" s="24" t="n">
        <v>326.9</v>
      </c>
      <c r="J477" s="24" t="n">
        <v>0</v>
      </c>
      <c r="K477" s="24" t="n">
        <v>0</v>
      </c>
      <c r="L477" s="24" t="n">
        <v>0</v>
      </c>
      <c r="M477" s="24"/>
      <c r="N477" s="6" t="s">
        <f>=I477+J477+K477+L477</f>
      </c>
      <c r="O477" s="22"/>
    </row>
    <row collapsed="false" customFormat="false" customHeight="false" hidden="false" ht="12.1" outlineLevel="0" r="478">
      <c r="A478" s="21" t="n">
        <v>44082</v>
      </c>
      <c r="B478" s="22" t="s">
        <v>547</v>
      </c>
      <c r="C478" s="22" t="s">
        <v>164</v>
      </c>
      <c r="D478" s="22" t="s">
        <v>547</v>
      </c>
      <c r="E478" s="22" t="s">
        <v>547</v>
      </c>
      <c r="F478" s="22" t="s">
        <v>19</v>
      </c>
      <c r="G478" s="23" t="n">
        <v>1</v>
      </c>
      <c r="H478" s="24" t="n">
        <v>3000</v>
      </c>
      <c r="I478" s="24" t="n">
        <v>3000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2"/>
    </row>
    <row collapsed="false" customFormat="false" customHeight="false" hidden="false" ht="12.1" outlineLevel="0" r="479">
      <c r="A479" s="21" t="n">
        <v>44082</v>
      </c>
      <c r="B479" s="22" t="s">
        <v>547</v>
      </c>
      <c r="C479" s="22" t="s">
        <v>164</v>
      </c>
      <c r="D479" s="22" t="s">
        <v>547</v>
      </c>
      <c r="E479" s="22" t="s">
        <v>547</v>
      </c>
      <c r="F479" s="22" t="s">
        <v>19</v>
      </c>
      <c r="G479" s="23" t="n">
        <v>1</v>
      </c>
      <c r="H479" s="24" t="n">
        <v>3011</v>
      </c>
      <c r="I479" s="24" t="n">
        <v>3011</v>
      </c>
      <c r="J479" s="24" t="n">
        <v>0</v>
      </c>
      <c r="K479" s="24" t="n">
        <v>0</v>
      </c>
      <c r="L479" s="24" t="n">
        <v>0</v>
      </c>
      <c r="M479" s="24"/>
      <c r="N479" s="6" t="s">
        <f>=I479+J479+K479+L479</f>
      </c>
      <c r="O479" s="22"/>
    </row>
    <row collapsed="false" customFormat="false" customHeight="false" hidden="false" ht="12.1" outlineLevel="0" r="480">
      <c r="A480" s="37" t="n">
        <v>44082</v>
      </c>
      <c r="B480" s="38" t="s">
        <v>627</v>
      </c>
      <c r="C480" s="38" t="s">
        <v>171</v>
      </c>
      <c r="D480" s="38" t="s">
        <v>627</v>
      </c>
      <c r="E480" s="38" t="s">
        <v>627</v>
      </c>
      <c r="F480" s="38" t="s">
        <v>19</v>
      </c>
      <c r="G480" s="39" t="n">
        <v>1</v>
      </c>
      <c r="H480" s="40" t="n">
        <v>-3011</v>
      </c>
      <c r="I480" s="40" t="n">
        <v>-3011</v>
      </c>
      <c r="J480" s="40" t="n">
        <v>0</v>
      </c>
      <c r="K480" s="40" t="n">
        <v>0</v>
      </c>
      <c r="L480" s="40" t="n">
        <v>0</v>
      </c>
      <c r="M480" s="40"/>
      <c r="N480" s="6" t="s">
        <f>=I480+J480+K480+L480</f>
      </c>
      <c r="O480" s="38"/>
    </row>
    <row collapsed="false" customFormat="false" customHeight="false" hidden="false" ht="12.1" outlineLevel="0" r="481">
      <c r="A481" s="21" t="n">
        <v>44082</v>
      </c>
      <c r="B481" s="22" t="s">
        <v>547</v>
      </c>
      <c r="C481" s="22" t="s">
        <v>164</v>
      </c>
      <c r="D481" s="22" t="s">
        <v>547</v>
      </c>
      <c r="E481" s="22" t="s">
        <v>547</v>
      </c>
      <c r="F481" s="22" t="s">
        <v>19</v>
      </c>
      <c r="G481" s="23" t="n">
        <v>1</v>
      </c>
      <c r="H481" s="24" t="n">
        <v>3011</v>
      </c>
      <c r="I481" s="24" t="n">
        <v>3011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37" t="n">
        <v>44082</v>
      </c>
      <c r="B482" s="38" t="s">
        <v>627</v>
      </c>
      <c r="C482" s="38" t="s">
        <v>171</v>
      </c>
      <c r="D482" s="38" t="s">
        <v>627</v>
      </c>
      <c r="E482" s="38" t="s">
        <v>627</v>
      </c>
      <c r="F482" s="38" t="s">
        <v>19</v>
      </c>
      <c r="G482" s="39" t="n">
        <v>1</v>
      </c>
      <c r="H482" s="40" t="n">
        <v>-3011</v>
      </c>
      <c r="I482" s="40" t="n">
        <v>-3011</v>
      </c>
      <c r="J482" s="40" t="n">
        <v>0</v>
      </c>
      <c r="K482" s="40" t="n">
        <v>0</v>
      </c>
      <c r="L482" s="40" t="n">
        <v>0</v>
      </c>
      <c r="M482" s="40"/>
      <c r="N482" s="6" t="s">
        <f>=I482+J482+K482+L482</f>
      </c>
      <c r="O482" s="38"/>
    </row>
    <row collapsed="false" customFormat="false" customHeight="false" hidden="false" ht="12.1" outlineLevel="0" r="483">
      <c r="A483" s="20" t="n">
        <v>44082.481296296</v>
      </c>
      <c r="B483" s="16" t="s">
        <v>496</v>
      </c>
      <c r="C483" s="16" t="s">
        <v>628</v>
      </c>
      <c r="D483" s="16" t="s">
        <v>437</v>
      </c>
      <c r="E483" s="16" t="s">
        <v>107</v>
      </c>
      <c r="F483" s="16" t="s">
        <v>23</v>
      </c>
      <c r="G483" s="7" t="n">
        <v>13</v>
      </c>
      <c r="H483" s="6" t="n">
        <v>0.0818</v>
      </c>
      <c r="I483" s="6" t="n">
        <v>-1.06</v>
      </c>
      <c r="J483" s="6" t="n">
        <v>0</v>
      </c>
      <c r="K483" s="6" t="n">
        <v>-0.02</v>
      </c>
      <c r="L483" s="6" t="n">
        <v>0</v>
      </c>
      <c r="M483" s="6" t="s">
        <f>=I483+J483+K483+L483</f>
      </c>
      <c r="N483" s="6"/>
      <c r="O483" s="16"/>
    </row>
    <row collapsed="false" customFormat="false" customHeight="false" hidden="false" ht="12.1" outlineLevel="0" r="484">
      <c r="A484" s="20" t="n">
        <v>44082.543668981</v>
      </c>
      <c r="B484" s="16" t="s">
        <v>497</v>
      </c>
      <c r="C484" s="16" t="s">
        <v>629</v>
      </c>
      <c r="D484" s="16" t="s">
        <v>437</v>
      </c>
      <c r="E484" s="16" t="s">
        <v>17</v>
      </c>
      <c r="F484" s="16" t="s">
        <v>19</v>
      </c>
      <c r="G484" s="7" t="n">
        <v>1</v>
      </c>
      <c r="H484" s="6" t="n">
        <v>1956.6</v>
      </c>
      <c r="I484" s="6" t="n">
        <v>-1956.6</v>
      </c>
      <c r="J484" s="6" t="n">
        <v>0</v>
      </c>
      <c r="K484" s="6" t="n">
        <v>-1.17</v>
      </c>
      <c r="L484" s="6" t="n">
        <v>0</v>
      </c>
      <c r="M484" s="6"/>
      <c r="N484" s="6" t="s">
        <f>=I484+J484+K484+L484</f>
      </c>
      <c r="O484" s="16"/>
    </row>
    <row collapsed="false" customFormat="false" customHeight="false" hidden="false" ht="12.1" outlineLevel="0" r="485">
      <c r="A485" s="33" t="n">
        <v>44082.54525463</v>
      </c>
      <c r="B485" s="34" t="s">
        <v>23</v>
      </c>
      <c r="C485" s="34" t="s">
        <v>597</v>
      </c>
      <c r="D485" s="34" t="s">
        <v>437</v>
      </c>
      <c r="E485" s="34" t="s">
        <v>437</v>
      </c>
      <c r="F485" s="34" t="s">
        <v>19</v>
      </c>
      <c r="G485" s="35" t="n">
        <v>60</v>
      </c>
      <c r="H485" s="36" t="n">
        <v>76.3564</v>
      </c>
      <c r="I485" s="36" t="n">
        <v>-4581.38</v>
      </c>
      <c r="J485" s="36" t="n">
        <v>0</v>
      </c>
      <c r="K485" s="36" t="n">
        <v>-3.29</v>
      </c>
      <c r="L485" s="36" t="n">
        <v>0</v>
      </c>
      <c r="M485" s="36"/>
      <c r="N485" s="6" t="s">
        <f>=I485+J485+K485+L485</f>
      </c>
      <c r="O485" s="34"/>
    </row>
    <row collapsed="false" customFormat="false" customHeight="false" hidden="false" ht="12.1" outlineLevel="0" r="486">
      <c r="A486" s="20" t="n">
        <v>44082.545428241</v>
      </c>
      <c r="B486" s="16" t="s">
        <v>57</v>
      </c>
      <c r="C486" s="16" t="s">
        <v>58</v>
      </c>
      <c r="D486" s="16" t="s">
        <v>437</v>
      </c>
      <c r="E486" s="16" t="s">
        <v>17</v>
      </c>
      <c r="F486" s="16" t="s">
        <v>23</v>
      </c>
      <c r="G486" s="7" t="n">
        <v>1</v>
      </c>
      <c r="H486" s="6" t="n">
        <v>29.53</v>
      </c>
      <c r="I486" s="6" t="n">
        <v>-29.53</v>
      </c>
      <c r="J486" s="6" t="n">
        <v>0</v>
      </c>
      <c r="K486" s="6" t="n">
        <v>-0.02</v>
      </c>
      <c r="L486" s="6" t="n">
        <v>0</v>
      </c>
      <c r="M486" s="6" t="s">
        <f>=I486+J486+K486+L486</f>
      </c>
      <c r="N486" s="6"/>
      <c r="O486" s="16"/>
    </row>
    <row collapsed="false" customFormat="false" customHeight="false" hidden="false" ht="12.1" outlineLevel="0" r="487">
      <c r="A487" s="20" t="n">
        <v>44082.545428241</v>
      </c>
      <c r="B487" s="16" t="s">
        <v>57</v>
      </c>
      <c r="C487" s="16" t="s">
        <v>58</v>
      </c>
      <c r="D487" s="16" t="s">
        <v>437</v>
      </c>
      <c r="E487" s="16" t="s">
        <v>17</v>
      </c>
      <c r="F487" s="16" t="s">
        <v>23</v>
      </c>
      <c r="G487" s="7" t="n">
        <v>1</v>
      </c>
      <c r="H487" s="6" t="n">
        <v>29.53</v>
      </c>
      <c r="I487" s="6" t="n">
        <v>-29.53</v>
      </c>
      <c r="J487" s="6" t="n">
        <v>0</v>
      </c>
      <c r="K487" s="6" t="n">
        <v>-0.02</v>
      </c>
      <c r="L487" s="6" t="n">
        <v>0</v>
      </c>
      <c r="M487" s="6" t="s">
        <f>=I487+J487+K487+L487</f>
      </c>
      <c r="N487" s="6"/>
      <c r="O487" s="16"/>
    </row>
    <row collapsed="false" customFormat="false" customHeight="false" hidden="false" ht="12.1" outlineLevel="0" r="488">
      <c r="A488" s="20" t="n">
        <v>44082.550717593</v>
      </c>
      <c r="B488" s="16" t="s">
        <v>489</v>
      </c>
      <c r="C488" s="16" t="s">
        <v>614</v>
      </c>
      <c r="D488" s="16" t="s">
        <v>437</v>
      </c>
      <c r="E488" s="16" t="s">
        <v>17</v>
      </c>
      <c r="F488" s="16" t="s">
        <v>19</v>
      </c>
      <c r="G488" s="7" t="n">
        <v>11</v>
      </c>
      <c r="H488" s="6" t="n">
        <v>117.54</v>
      </c>
      <c r="I488" s="6" t="n">
        <v>-1292.94</v>
      </c>
      <c r="J488" s="6" t="n">
        <v>0</v>
      </c>
      <c r="K488" s="6" t="n">
        <v>-0.77</v>
      </c>
      <c r="L488" s="6" t="n">
        <v>0</v>
      </c>
      <c r="M488" s="6"/>
      <c r="N488" s="6" t="s">
        <f>=I488+J488+K488+L488</f>
      </c>
      <c r="O488" s="16"/>
    </row>
    <row collapsed="false" customFormat="false" customHeight="false" hidden="false" ht="12.1" outlineLevel="0" r="489">
      <c r="A489" s="20" t="n">
        <v>44082.724421296</v>
      </c>
      <c r="B489" s="16" t="s">
        <v>43</v>
      </c>
      <c r="C489" s="16" t="s">
        <v>551</v>
      </c>
      <c r="D489" s="16" t="s">
        <v>437</v>
      </c>
      <c r="E489" s="16" t="s">
        <v>17</v>
      </c>
      <c r="F489" s="16" t="s">
        <v>19</v>
      </c>
      <c r="G489" s="7" t="n">
        <v>10</v>
      </c>
      <c r="H489" s="6" t="n">
        <v>332.7</v>
      </c>
      <c r="I489" s="6" t="n">
        <v>-3327</v>
      </c>
      <c r="J489" s="6" t="n">
        <v>0</v>
      </c>
      <c r="K489" s="6" t="n">
        <v>-1.99</v>
      </c>
      <c r="L489" s="6" t="n">
        <v>0</v>
      </c>
      <c r="M489" s="6"/>
      <c r="N489" s="6" t="s">
        <f>=I489+J489+K489+L489</f>
      </c>
      <c r="O489" s="16"/>
    </row>
    <row collapsed="false" customFormat="false" customHeight="false" hidden="false" ht="12.1" outlineLevel="0" r="490">
      <c r="A490" s="25" t="n">
        <v>44084.425277778</v>
      </c>
      <c r="B490" s="26" t="s">
        <v>453</v>
      </c>
      <c r="C490" s="26" t="s">
        <v>560</v>
      </c>
      <c r="D490" s="26" t="s">
        <v>444</v>
      </c>
      <c r="E490" s="26" t="s">
        <v>107</v>
      </c>
      <c r="F490" s="26" t="s">
        <v>23</v>
      </c>
      <c r="G490" s="27" t="n">
        <v>-2</v>
      </c>
      <c r="H490" s="28" t="n">
        <v>13.21</v>
      </c>
      <c r="I490" s="28" t="n">
        <v>26.42</v>
      </c>
      <c r="J490" s="28" t="n">
        <v>0</v>
      </c>
      <c r="K490" s="28" t="n">
        <v>-0.03</v>
      </c>
      <c r="L490" s="28" t="n">
        <v>0</v>
      </c>
      <c r="M490" s="6" t="s">
        <f>=I490+J490+K490+L490</f>
      </c>
      <c r="N490" s="28"/>
      <c r="O490" s="26"/>
    </row>
    <row collapsed="false" customFormat="false" customHeight="false" hidden="false" ht="12.1" outlineLevel="0" r="491">
      <c r="A491" s="20" t="n">
        <v>44084.425648148</v>
      </c>
      <c r="B491" s="16" t="s">
        <v>453</v>
      </c>
      <c r="C491" s="16" t="s">
        <v>560</v>
      </c>
      <c r="D491" s="16" t="s">
        <v>437</v>
      </c>
      <c r="E491" s="16" t="s">
        <v>107</v>
      </c>
      <c r="F491" s="16" t="s">
        <v>23</v>
      </c>
      <c r="G491" s="7" t="n">
        <v>2</v>
      </c>
      <c r="H491" s="6" t="n">
        <v>13.22</v>
      </c>
      <c r="I491" s="6" t="n">
        <v>-26.44</v>
      </c>
      <c r="J491" s="6" t="n">
        <v>0</v>
      </c>
      <c r="K491" s="6" t="n">
        <v>-0.03</v>
      </c>
      <c r="L491" s="6" t="n">
        <v>0</v>
      </c>
      <c r="M491" s="6" t="s">
        <f>=I491+J491+K491+L491</f>
      </c>
      <c r="N491" s="6"/>
      <c r="O491" s="16"/>
    </row>
    <row collapsed="false" customFormat="false" customHeight="false" hidden="false" ht="12.1" outlineLevel="0" r="492">
      <c r="A492" s="25" t="n">
        <v>44085.663171296</v>
      </c>
      <c r="B492" s="26" t="s">
        <v>73</v>
      </c>
      <c r="C492" s="26" t="s">
        <v>549</v>
      </c>
      <c r="D492" s="26" t="s">
        <v>444</v>
      </c>
      <c r="E492" s="26" t="s">
        <v>17</v>
      </c>
      <c r="F492" s="26" t="s">
        <v>19</v>
      </c>
      <c r="G492" s="27" t="n">
        <v>-50</v>
      </c>
      <c r="H492" s="28" t="n">
        <v>81.5</v>
      </c>
      <c r="I492" s="28" t="n">
        <v>4075</v>
      </c>
      <c r="J492" s="28" t="n">
        <v>0</v>
      </c>
      <c r="K492" s="28" t="n">
        <v>-2.44</v>
      </c>
      <c r="L492" s="28" t="n">
        <v>0</v>
      </c>
      <c r="M492" s="28"/>
      <c r="N492" s="6" t="s">
        <f>=I492+J492+K492+L492</f>
      </c>
      <c r="O492" s="26"/>
    </row>
    <row collapsed="false" customFormat="false" customHeight="false" hidden="false" ht="12.1" outlineLevel="0" r="493">
      <c r="A493" s="33" t="n">
        <v>44085.772060185</v>
      </c>
      <c r="B493" s="34" t="s">
        <v>23</v>
      </c>
      <c r="C493" s="34" t="s">
        <v>597</v>
      </c>
      <c r="D493" s="34" t="s">
        <v>437</v>
      </c>
      <c r="E493" s="34" t="s">
        <v>437</v>
      </c>
      <c r="F493" s="34" t="s">
        <v>19</v>
      </c>
      <c r="G493" s="35" t="n">
        <v>36</v>
      </c>
      <c r="H493" s="36" t="n">
        <v>74.9855</v>
      </c>
      <c r="I493" s="36" t="n">
        <v>-2699.48</v>
      </c>
      <c r="J493" s="36" t="n">
        <v>0</v>
      </c>
      <c r="K493" s="36" t="n">
        <v>-2.35</v>
      </c>
      <c r="L493" s="36" t="n">
        <v>0</v>
      </c>
      <c r="M493" s="36"/>
      <c r="N493" s="6" t="s">
        <f>=I493+J493+K493+L493</f>
      </c>
      <c r="O493" s="34"/>
    </row>
    <row collapsed="false" customFormat="false" customHeight="false" hidden="false" ht="12.1" outlineLevel="0" r="494">
      <c r="A494" s="20" t="n">
        <v>44085.773229167</v>
      </c>
      <c r="B494" s="16" t="s">
        <v>79</v>
      </c>
      <c r="C494" s="16" t="s">
        <v>80</v>
      </c>
      <c r="D494" s="16" t="s">
        <v>437</v>
      </c>
      <c r="E494" s="16" t="s">
        <v>17</v>
      </c>
      <c r="F494" s="16" t="s">
        <v>23</v>
      </c>
      <c r="G494" s="7" t="n">
        <v>1</v>
      </c>
      <c r="H494" s="6" t="n">
        <v>35.72</v>
      </c>
      <c r="I494" s="6" t="n">
        <v>-35.72</v>
      </c>
      <c r="J494" s="6" t="n">
        <v>0</v>
      </c>
      <c r="K494" s="6" t="n">
        <v>-0.03</v>
      </c>
      <c r="L494" s="6" t="n">
        <v>0</v>
      </c>
      <c r="M494" s="6" t="s">
        <f>=I494+J494+K494+L494</f>
      </c>
      <c r="N494" s="6"/>
      <c r="O494" s="16"/>
    </row>
    <row collapsed="false" customFormat="false" customHeight="false" hidden="false" ht="12.1" outlineLevel="0" r="495">
      <c r="A495" s="33" t="n">
        <v>44085.773831019</v>
      </c>
      <c r="B495" s="34" t="s">
        <v>23</v>
      </c>
      <c r="C495" s="34" t="s">
        <v>597</v>
      </c>
      <c r="D495" s="34" t="s">
        <v>437</v>
      </c>
      <c r="E495" s="34" t="s">
        <v>437</v>
      </c>
      <c r="F495" s="34" t="s">
        <v>19</v>
      </c>
      <c r="G495" s="35" t="n">
        <v>18</v>
      </c>
      <c r="H495" s="36" t="n">
        <v>74.9714</v>
      </c>
      <c r="I495" s="36" t="n">
        <v>-1349.49</v>
      </c>
      <c r="J495" s="36" t="n">
        <v>0</v>
      </c>
      <c r="K495" s="36" t="n">
        <v>-1.67</v>
      </c>
      <c r="L495" s="36" t="n">
        <v>0</v>
      </c>
      <c r="M495" s="36"/>
      <c r="N495" s="6" t="s">
        <f>=I495+J495+K495+L495</f>
      </c>
      <c r="O495" s="34"/>
    </row>
    <row collapsed="false" customFormat="false" customHeight="false" hidden="false" ht="12.1" outlineLevel="0" r="496">
      <c r="A496" s="20" t="n">
        <v>44085.774328704</v>
      </c>
      <c r="B496" s="16" t="s">
        <v>453</v>
      </c>
      <c r="C496" s="16" t="s">
        <v>560</v>
      </c>
      <c r="D496" s="16" t="s">
        <v>437</v>
      </c>
      <c r="E496" s="16" t="s">
        <v>107</v>
      </c>
      <c r="F496" s="16" t="s">
        <v>23</v>
      </c>
      <c r="G496" s="7" t="n">
        <v>1</v>
      </c>
      <c r="H496" s="6" t="n">
        <v>13.29</v>
      </c>
      <c r="I496" s="6" t="n">
        <v>-13.29</v>
      </c>
      <c r="J496" s="6" t="n">
        <v>0</v>
      </c>
      <c r="K496" s="6" t="n">
        <v>-0.03</v>
      </c>
      <c r="L496" s="6" t="n">
        <v>0</v>
      </c>
      <c r="M496" s="6" t="s">
        <f>=I496+J496+K496+L496</f>
      </c>
      <c r="N496" s="6"/>
      <c r="O496" s="16"/>
    </row>
    <row collapsed="false" customFormat="false" customHeight="false" hidden="false" ht="12.1" outlineLevel="0" r="497">
      <c r="A497" s="20" t="n">
        <v>44085.775555556</v>
      </c>
      <c r="B497" s="16" t="s">
        <v>81</v>
      </c>
      <c r="C497" s="16" t="s">
        <v>607</v>
      </c>
      <c r="D497" s="16" t="s">
        <v>437</v>
      </c>
      <c r="E497" s="16" t="s">
        <v>17</v>
      </c>
      <c r="F497" s="16" t="s">
        <v>23</v>
      </c>
      <c r="G497" s="7" t="n">
        <v>1</v>
      </c>
      <c r="H497" s="6" t="n">
        <v>1.28</v>
      </c>
      <c r="I497" s="6" t="n">
        <v>-1.28</v>
      </c>
      <c r="J497" s="6" t="n">
        <v>0</v>
      </c>
      <c r="K497" s="6" t="n">
        <v>-0.01</v>
      </c>
      <c r="L497" s="6" t="n">
        <v>0</v>
      </c>
      <c r="M497" s="6" t="s">
        <f>=I497+J497+K497+L497</f>
      </c>
      <c r="N497" s="6"/>
      <c r="O497" s="16"/>
    </row>
    <row collapsed="false" customFormat="false" customHeight="false" hidden="false" ht="12.1" outlineLevel="0" r="498">
      <c r="A498" s="20" t="n">
        <v>44085.775555556</v>
      </c>
      <c r="B498" s="16" t="s">
        <v>81</v>
      </c>
      <c r="C498" s="16" t="s">
        <v>607</v>
      </c>
      <c r="D498" s="16" t="s">
        <v>437</v>
      </c>
      <c r="E498" s="16" t="s">
        <v>17</v>
      </c>
      <c r="F498" s="16" t="s">
        <v>23</v>
      </c>
      <c r="G498" s="7" t="n">
        <v>1</v>
      </c>
      <c r="H498" s="6" t="n">
        <v>1.28</v>
      </c>
      <c r="I498" s="6" t="n">
        <v>-1.28</v>
      </c>
      <c r="J498" s="6" t="n">
        <v>0</v>
      </c>
      <c r="K498" s="6" t="n">
        <v>-0.01</v>
      </c>
      <c r="L498" s="6" t="n">
        <v>0</v>
      </c>
      <c r="M498" s="6" t="s">
        <f>=I498+J498+K498+L498</f>
      </c>
      <c r="N498" s="6"/>
      <c r="O498" s="16"/>
    </row>
    <row collapsed="false" customFormat="false" customHeight="false" hidden="false" ht="12.1" outlineLevel="0" r="499">
      <c r="A499" s="20" t="n">
        <v>44085.775555556</v>
      </c>
      <c r="B499" s="16" t="s">
        <v>81</v>
      </c>
      <c r="C499" s="16" t="s">
        <v>607</v>
      </c>
      <c r="D499" s="16" t="s">
        <v>437</v>
      </c>
      <c r="E499" s="16" t="s">
        <v>17</v>
      </c>
      <c r="F499" s="16" t="s">
        <v>23</v>
      </c>
      <c r="G499" s="7" t="n">
        <v>1</v>
      </c>
      <c r="H499" s="6" t="n">
        <v>1.28</v>
      </c>
      <c r="I499" s="6" t="n">
        <v>-1.28</v>
      </c>
      <c r="J499" s="6" t="n">
        <v>0</v>
      </c>
      <c r="K499" s="6" t="n">
        <v>-0.01</v>
      </c>
      <c r="L499" s="6" t="n">
        <v>0</v>
      </c>
      <c r="M499" s="6" t="s">
        <f>=I499+J499+K499+L499</f>
      </c>
      <c r="N499" s="6"/>
      <c r="O499" s="16"/>
    </row>
    <row collapsed="false" customFormat="false" customHeight="false" hidden="false" ht="12.1" outlineLevel="0" r="500">
      <c r="A500" s="20" t="n">
        <v>44085.775555556</v>
      </c>
      <c r="B500" s="16" t="s">
        <v>81</v>
      </c>
      <c r="C500" s="16" t="s">
        <v>607</v>
      </c>
      <c r="D500" s="16" t="s">
        <v>437</v>
      </c>
      <c r="E500" s="16" t="s">
        <v>17</v>
      </c>
      <c r="F500" s="16" t="s">
        <v>23</v>
      </c>
      <c r="G500" s="7" t="n">
        <v>1</v>
      </c>
      <c r="H500" s="6" t="n">
        <v>1.28</v>
      </c>
      <c r="I500" s="6" t="n">
        <v>-1.28</v>
      </c>
      <c r="J500" s="6" t="n">
        <v>0</v>
      </c>
      <c r="K500" s="6" t="n">
        <v>-0.01</v>
      </c>
      <c r="L500" s="6" t="n">
        <v>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9" t="n">
        <v>44088</v>
      </c>
      <c r="B501" s="30" t="s">
        <v>574</v>
      </c>
      <c r="C501" s="30" t="s">
        <v>620</v>
      </c>
      <c r="D501" s="30" t="s">
        <v>574</v>
      </c>
      <c r="E501" s="30" t="s">
        <v>574</v>
      </c>
      <c r="F501" s="30" t="s">
        <v>19</v>
      </c>
      <c r="G501" s="31" t="n">
        <v>1</v>
      </c>
      <c r="H501" s="32" t="n">
        <v>-1.42</v>
      </c>
      <c r="I501" s="32" t="n">
        <v>-1.42</v>
      </c>
      <c r="J501" s="32" t="n">
        <v>0</v>
      </c>
      <c r="K501" s="32" t="n">
        <v>0</v>
      </c>
      <c r="L501" s="32" t="n">
        <v>0</v>
      </c>
      <c r="M501" s="32"/>
      <c r="N501" s="6" t="s">
        <f>=I501+J501+K501+L501</f>
      </c>
      <c r="O501" s="30"/>
    </row>
    <row collapsed="false" customFormat="false" customHeight="false" hidden="false" ht="12.1" outlineLevel="0" r="502">
      <c r="A502" s="29" t="n">
        <v>44088</v>
      </c>
      <c r="B502" s="30" t="s">
        <v>574</v>
      </c>
      <c r="C502" s="30" t="s">
        <v>619</v>
      </c>
      <c r="D502" s="30" t="s">
        <v>574</v>
      </c>
      <c r="E502" s="30" t="s">
        <v>574</v>
      </c>
      <c r="F502" s="30" t="s">
        <v>19</v>
      </c>
      <c r="G502" s="31" t="n">
        <v>1</v>
      </c>
      <c r="H502" s="32" t="n">
        <v>-0.44</v>
      </c>
      <c r="I502" s="32" t="n">
        <v>-0.44</v>
      </c>
      <c r="J502" s="32" t="n">
        <v>0</v>
      </c>
      <c r="K502" s="32" t="n">
        <v>0</v>
      </c>
      <c r="L502" s="32" t="n">
        <v>0</v>
      </c>
      <c r="M502" s="32"/>
      <c r="N502" s="6" t="s">
        <f>=I502+J502+K502+L502</f>
      </c>
      <c r="O502" s="30"/>
    </row>
    <row collapsed="false" customFormat="false" customHeight="false" hidden="false" ht="12.1" outlineLevel="0" r="503">
      <c r="A503" s="20" t="n">
        <v>44088.655104167</v>
      </c>
      <c r="B503" s="16" t="s">
        <v>496</v>
      </c>
      <c r="C503" s="16" t="s">
        <v>628</v>
      </c>
      <c r="D503" s="16" t="s">
        <v>437</v>
      </c>
      <c r="E503" s="16" t="s">
        <v>107</v>
      </c>
      <c r="F503" s="16" t="s">
        <v>23</v>
      </c>
      <c r="G503" s="7" t="n">
        <v>7</v>
      </c>
      <c r="H503" s="6" t="n">
        <v>0.0798</v>
      </c>
      <c r="I503" s="6" t="n">
        <v>-0.56</v>
      </c>
      <c r="J503" s="6" t="n">
        <v>0</v>
      </c>
      <c r="K503" s="6" t="n">
        <v>-0.02</v>
      </c>
      <c r="L503" s="6" t="n">
        <v>0</v>
      </c>
      <c r="M503" s="6" t="s">
        <f>=I503+J503+K503+L503</f>
      </c>
      <c r="N503" s="6"/>
      <c r="O503" s="16"/>
    </row>
    <row collapsed="false" customFormat="false" customHeight="false" hidden="false" ht="12.1" outlineLevel="0" r="504">
      <c r="A504" s="21" t="n">
        <v>44089</v>
      </c>
      <c r="B504" s="22" t="s">
        <v>547</v>
      </c>
      <c r="C504" s="22" t="s">
        <v>164</v>
      </c>
      <c r="D504" s="22" t="s">
        <v>547</v>
      </c>
      <c r="E504" s="22" t="s">
        <v>547</v>
      </c>
      <c r="F504" s="22" t="s">
        <v>19</v>
      </c>
      <c r="G504" s="23" t="n">
        <v>1</v>
      </c>
      <c r="H504" s="24" t="n">
        <v>2500</v>
      </c>
      <c r="I504" s="24" t="n">
        <v>2500</v>
      </c>
      <c r="J504" s="24" t="n">
        <v>0</v>
      </c>
      <c r="K504" s="24" t="n">
        <v>0</v>
      </c>
      <c r="L504" s="24" t="n">
        <v>0</v>
      </c>
      <c r="M504" s="24"/>
      <c r="N504" s="6" t="s">
        <f>=I504+J504+K504+L504</f>
      </c>
      <c r="O504" s="22"/>
    </row>
    <row collapsed="false" customFormat="false" customHeight="false" hidden="false" ht="12.1" outlineLevel="0" r="505">
      <c r="A505" s="21" t="n">
        <v>44089</v>
      </c>
      <c r="B505" s="22" t="s">
        <v>547</v>
      </c>
      <c r="C505" s="22" t="s">
        <v>164</v>
      </c>
      <c r="D505" s="22" t="s">
        <v>547</v>
      </c>
      <c r="E505" s="22" t="s">
        <v>547</v>
      </c>
      <c r="F505" s="22" t="s">
        <v>19</v>
      </c>
      <c r="G505" s="23" t="n">
        <v>1</v>
      </c>
      <c r="H505" s="24" t="n">
        <v>2000</v>
      </c>
      <c r="I505" s="24" t="n">
        <v>2000</v>
      </c>
      <c r="J505" s="24" t="n">
        <v>0</v>
      </c>
      <c r="K505" s="24" t="n">
        <v>0</v>
      </c>
      <c r="L505" s="24" t="n">
        <v>0</v>
      </c>
      <c r="M505" s="24"/>
      <c r="N505" s="6" t="s">
        <f>=I505+J505+K505+L505</f>
      </c>
      <c r="O505" s="22"/>
    </row>
    <row collapsed="false" customFormat="false" customHeight="false" hidden="false" ht="12.1" outlineLevel="0" r="506">
      <c r="A506" s="33" t="n">
        <v>44089.468738426</v>
      </c>
      <c r="B506" s="34" t="s">
        <v>23</v>
      </c>
      <c r="C506" s="34" t="s">
        <v>597</v>
      </c>
      <c r="D506" s="34" t="s">
        <v>437</v>
      </c>
      <c r="E506" s="34" t="s">
        <v>437</v>
      </c>
      <c r="F506" s="34" t="s">
        <v>19</v>
      </c>
      <c r="G506" s="35" t="n">
        <v>32</v>
      </c>
      <c r="H506" s="36" t="n">
        <v>75.2764</v>
      </c>
      <c r="I506" s="36" t="n">
        <v>-2408.84</v>
      </c>
      <c r="J506" s="36" t="n">
        <v>0</v>
      </c>
      <c r="K506" s="36" t="n">
        <v>-2.2</v>
      </c>
      <c r="L506" s="36" t="n">
        <v>0</v>
      </c>
      <c r="M506" s="36"/>
      <c r="N506" s="6" t="s">
        <f>=I506+J506+K506+L506</f>
      </c>
      <c r="O506" s="34"/>
    </row>
    <row collapsed="false" customFormat="false" customHeight="false" hidden="false" ht="12.1" outlineLevel="0" r="507">
      <c r="A507" s="20" t="n">
        <v>44089.469849537</v>
      </c>
      <c r="B507" s="16" t="s">
        <v>21</v>
      </c>
      <c r="C507" s="16" t="s">
        <v>22</v>
      </c>
      <c r="D507" s="16" t="s">
        <v>437</v>
      </c>
      <c r="E507" s="16" t="s">
        <v>17</v>
      </c>
      <c r="F507" s="16" t="s">
        <v>23</v>
      </c>
      <c r="G507" s="7" t="n">
        <v>2</v>
      </c>
      <c r="H507" s="6" t="n">
        <v>5.99</v>
      </c>
      <c r="I507" s="6" t="n">
        <v>-11.98</v>
      </c>
      <c r="J507" s="6" t="n">
        <v>0</v>
      </c>
      <c r="K507" s="6" t="n">
        <v>-0.02</v>
      </c>
      <c r="L507" s="6" t="n">
        <v>0</v>
      </c>
      <c r="M507" s="6" t="s">
        <f>=I507+J507+K507+L507</f>
      </c>
      <c r="N507" s="6"/>
      <c r="O507" s="16"/>
    </row>
    <row collapsed="false" customFormat="false" customHeight="false" hidden="false" ht="12.1" outlineLevel="0" r="508">
      <c r="A508" s="20" t="n">
        <v>44089.469849537</v>
      </c>
      <c r="B508" s="16" t="s">
        <v>21</v>
      </c>
      <c r="C508" s="16" t="s">
        <v>22</v>
      </c>
      <c r="D508" s="16" t="s">
        <v>437</v>
      </c>
      <c r="E508" s="16" t="s">
        <v>17</v>
      </c>
      <c r="F508" s="16" t="s">
        <v>23</v>
      </c>
      <c r="G508" s="7" t="n">
        <v>3</v>
      </c>
      <c r="H508" s="6" t="n">
        <v>5.99</v>
      </c>
      <c r="I508" s="6" t="n">
        <v>-17.97</v>
      </c>
      <c r="J508" s="6" t="n">
        <v>0</v>
      </c>
      <c r="K508" s="6" t="n">
        <v>-0.02</v>
      </c>
      <c r="L508" s="6" t="n">
        <v>0</v>
      </c>
      <c r="M508" s="6" t="s">
        <f>=I508+J508+K508+L508</f>
      </c>
      <c r="N508" s="6"/>
      <c r="O508" s="16"/>
    </row>
    <row collapsed="false" customFormat="false" customHeight="false" hidden="false" ht="12.1" outlineLevel="0" r="509">
      <c r="A509" s="33" t="n">
        <v>44090.459780093</v>
      </c>
      <c r="B509" s="34" t="s">
        <v>23</v>
      </c>
      <c r="C509" s="34" t="s">
        <v>597</v>
      </c>
      <c r="D509" s="34" t="s">
        <v>437</v>
      </c>
      <c r="E509" s="34" t="s">
        <v>437</v>
      </c>
      <c r="F509" s="34" t="s">
        <v>19</v>
      </c>
      <c r="G509" s="35" t="n">
        <v>28</v>
      </c>
      <c r="H509" s="36" t="n">
        <v>74.9884</v>
      </c>
      <c r="I509" s="36" t="n">
        <v>-2099.68</v>
      </c>
      <c r="J509" s="36" t="n">
        <v>0</v>
      </c>
      <c r="K509" s="36" t="n">
        <v>-2.05</v>
      </c>
      <c r="L509" s="36" t="n">
        <v>0</v>
      </c>
      <c r="M509" s="36"/>
      <c r="N509" s="6" t="s">
        <f>=I509+J509+K509+L509</f>
      </c>
      <c r="O509" s="34"/>
    </row>
    <row collapsed="false" customFormat="false" customHeight="false" hidden="false" ht="12.1" outlineLevel="0" r="510">
      <c r="A510" s="20" t="n">
        <v>44090.4690625</v>
      </c>
      <c r="B510" s="16" t="s">
        <v>21</v>
      </c>
      <c r="C510" s="16" t="s">
        <v>22</v>
      </c>
      <c r="D510" s="16" t="s">
        <v>437</v>
      </c>
      <c r="E510" s="16" t="s">
        <v>17</v>
      </c>
      <c r="F510" s="16" t="s">
        <v>23</v>
      </c>
      <c r="G510" s="7" t="n">
        <v>5</v>
      </c>
      <c r="H510" s="6" t="n">
        <v>5.94</v>
      </c>
      <c r="I510" s="6" t="n">
        <v>-29.7</v>
      </c>
      <c r="J510" s="6" t="n">
        <v>0</v>
      </c>
      <c r="K510" s="6" t="n">
        <v>-0.02</v>
      </c>
      <c r="L510" s="6" t="n">
        <v>0</v>
      </c>
      <c r="M510" s="6" t="s">
        <f>=I510+J510+K510+L510</f>
      </c>
      <c r="N510" s="6"/>
      <c r="O510" s="16"/>
    </row>
    <row collapsed="false" customFormat="false" customHeight="false" hidden="false" ht="12.1" outlineLevel="0" r="511">
      <c r="A511" s="21" t="n">
        <v>44092</v>
      </c>
      <c r="B511" s="22" t="s">
        <v>547</v>
      </c>
      <c r="C511" s="22" t="s">
        <v>164</v>
      </c>
      <c r="D511" s="22" t="s">
        <v>547</v>
      </c>
      <c r="E511" s="22" t="s">
        <v>547</v>
      </c>
      <c r="F511" s="22" t="s">
        <v>19</v>
      </c>
      <c r="G511" s="23" t="n">
        <v>1</v>
      </c>
      <c r="H511" s="24" t="n">
        <v>1200</v>
      </c>
      <c r="I511" s="24" t="n">
        <v>1200</v>
      </c>
      <c r="J511" s="24" t="n">
        <v>0</v>
      </c>
      <c r="K511" s="24" t="n">
        <v>0</v>
      </c>
      <c r="L511" s="24" t="n">
        <v>0</v>
      </c>
      <c r="M511" s="24"/>
      <c r="N511" s="6" t="s">
        <f>=I511+J511+K511+L511</f>
      </c>
      <c r="O511" s="22"/>
    </row>
    <row collapsed="false" customFormat="false" customHeight="false" hidden="false" ht="12.1" outlineLevel="0" r="512">
      <c r="A512" s="21" t="n">
        <v>44092</v>
      </c>
      <c r="B512" s="22" t="s">
        <v>547</v>
      </c>
      <c r="C512" s="22" t="s">
        <v>164</v>
      </c>
      <c r="D512" s="22" t="s">
        <v>547</v>
      </c>
      <c r="E512" s="22" t="s">
        <v>547</v>
      </c>
      <c r="F512" s="22" t="s">
        <v>19</v>
      </c>
      <c r="G512" s="23" t="n">
        <v>1</v>
      </c>
      <c r="H512" s="24" t="n">
        <v>200</v>
      </c>
      <c r="I512" s="24" t="n">
        <v>200</v>
      </c>
      <c r="J512" s="24" t="n">
        <v>0</v>
      </c>
      <c r="K512" s="24" t="n">
        <v>0</v>
      </c>
      <c r="L512" s="24" t="n">
        <v>0</v>
      </c>
      <c r="M512" s="24"/>
      <c r="N512" s="6" t="s">
        <f>=I512+J512+K512+L512</f>
      </c>
      <c r="O512" s="22"/>
    </row>
    <row collapsed="false" customFormat="false" customHeight="false" hidden="false" ht="12.1" outlineLevel="0" r="513">
      <c r="A513" s="33" t="n">
        <v>44092.419490741</v>
      </c>
      <c r="B513" s="34" t="s">
        <v>23</v>
      </c>
      <c r="C513" s="34" t="s">
        <v>597</v>
      </c>
      <c r="D513" s="34" t="s">
        <v>437</v>
      </c>
      <c r="E513" s="34" t="s">
        <v>437</v>
      </c>
      <c r="F513" s="34" t="s">
        <v>19</v>
      </c>
      <c r="G513" s="35" t="n">
        <v>16</v>
      </c>
      <c r="H513" s="36" t="n">
        <v>74.9935</v>
      </c>
      <c r="I513" s="36" t="n">
        <v>-1199.9</v>
      </c>
      <c r="J513" s="36" t="n">
        <v>0</v>
      </c>
      <c r="K513" s="36" t="n">
        <v>-1.6</v>
      </c>
      <c r="L513" s="36" t="n">
        <v>0</v>
      </c>
      <c r="M513" s="36"/>
      <c r="N513" s="6" t="s">
        <f>=I513+J513+K513+L513</f>
      </c>
      <c r="O513" s="34"/>
    </row>
    <row collapsed="false" customFormat="false" customHeight="false" hidden="false" ht="12.1" outlineLevel="0" r="514">
      <c r="A514" s="20" t="n">
        <v>44092.419664352</v>
      </c>
      <c r="B514" s="16" t="s">
        <v>81</v>
      </c>
      <c r="C514" s="16" t="s">
        <v>607</v>
      </c>
      <c r="D514" s="16" t="s">
        <v>437</v>
      </c>
      <c r="E514" s="16" t="s">
        <v>17</v>
      </c>
      <c r="F514" s="16" t="s">
        <v>23</v>
      </c>
      <c r="G514" s="7" t="n">
        <v>1</v>
      </c>
      <c r="H514" s="6" t="n">
        <v>1.35</v>
      </c>
      <c r="I514" s="6" t="n">
        <v>-1.35</v>
      </c>
      <c r="J514" s="6" t="n">
        <v>0</v>
      </c>
      <c r="K514" s="6" t="n">
        <v>-0.01</v>
      </c>
      <c r="L514" s="6" t="n">
        <v>0</v>
      </c>
      <c r="M514" s="6" t="s">
        <f>=I514+J514+K514+L514</f>
      </c>
      <c r="N514" s="6"/>
      <c r="O514" s="16"/>
    </row>
    <row collapsed="false" customFormat="false" customHeight="false" hidden="false" ht="12.1" outlineLevel="0" r="515">
      <c r="A515" s="20" t="n">
        <v>44092.419664352</v>
      </c>
      <c r="B515" s="16" t="s">
        <v>81</v>
      </c>
      <c r="C515" s="16" t="s">
        <v>607</v>
      </c>
      <c r="D515" s="16" t="s">
        <v>437</v>
      </c>
      <c r="E515" s="16" t="s">
        <v>17</v>
      </c>
      <c r="F515" s="16" t="s">
        <v>23</v>
      </c>
      <c r="G515" s="7" t="n">
        <v>1</v>
      </c>
      <c r="H515" s="6" t="n">
        <v>1.35</v>
      </c>
      <c r="I515" s="6" t="n">
        <v>-1.35</v>
      </c>
      <c r="J515" s="6" t="n">
        <v>0</v>
      </c>
      <c r="K515" s="6" t="n">
        <v>-0.01</v>
      </c>
      <c r="L515" s="6" t="n">
        <v>0</v>
      </c>
      <c r="M515" s="6" t="s">
        <f>=I515+J515+K515+L515</f>
      </c>
      <c r="N515" s="6"/>
      <c r="O515" s="16"/>
    </row>
    <row collapsed="false" customFormat="false" customHeight="false" hidden="false" ht="12.1" outlineLevel="0" r="516">
      <c r="A516" s="20" t="n">
        <v>44092.419664352</v>
      </c>
      <c r="B516" s="16" t="s">
        <v>81</v>
      </c>
      <c r="C516" s="16" t="s">
        <v>607</v>
      </c>
      <c r="D516" s="16" t="s">
        <v>437</v>
      </c>
      <c r="E516" s="16" t="s">
        <v>17</v>
      </c>
      <c r="F516" s="16" t="s">
        <v>23</v>
      </c>
      <c r="G516" s="7" t="n">
        <v>1</v>
      </c>
      <c r="H516" s="6" t="n">
        <v>1.35</v>
      </c>
      <c r="I516" s="6" t="n">
        <v>-1.35</v>
      </c>
      <c r="J516" s="6" t="n">
        <v>0</v>
      </c>
      <c r="K516" s="6" t="n">
        <v>-0.01</v>
      </c>
      <c r="L516" s="6" t="n">
        <v>0</v>
      </c>
      <c r="M516" s="6" t="s">
        <f>=I516+J516+K516+L516</f>
      </c>
      <c r="N516" s="6"/>
      <c r="O516" s="16"/>
    </row>
    <row collapsed="false" customFormat="false" customHeight="false" hidden="false" ht="12.1" outlineLevel="0" r="517">
      <c r="A517" s="20" t="n">
        <v>44092.419664352</v>
      </c>
      <c r="B517" s="16" t="s">
        <v>81</v>
      </c>
      <c r="C517" s="16" t="s">
        <v>607</v>
      </c>
      <c r="D517" s="16" t="s">
        <v>437</v>
      </c>
      <c r="E517" s="16" t="s">
        <v>17</v>
      </c>
      <c r="F517" s="16" t="s">
        <v>23</v>
      </c>
      <c r="G517" s="7" t="n">
        <v>1</v>
      </c>
      <c r="H517" s="6" t="n">
        <v>1.35</v>
      </c>
      <c r="I517" s="6" t="n">
        <v>-1.35</v>
      </c>
      <c r="J517" s="6" t="n">
        <v>0</v>
      </c>
      <c r="K517" s="6" t="n">
        <v>-0.01</v>
      </c>
      <c r="L517" s="6" t="n">
        <v>0</v>
      </c>
      <c r="M517" s="6" t="s">
        <f>=I517+J517+K517+L517</f>
      </c>
      <c r="N517" s="6"/>
      <c r="O517" s="16"/>
    </row>
    <row collapsed="false" customFormat="false" customHeight="false" hidden="false" ht="12.1" outlineLevel="0" r="518">
      <c r="A518" s="20" t="n">
        <v>44092.419664352</v>
      </c>
      <c r="B518" s="16" t="s">
        <v>81</v>
      </c>
      <c r="C518" s="16" t="s">
        <v>607</v>
      </c>
      <c r="D518" s="16" t="s">
        <v>437</v>
      </c>
      <c r="E518" s="16" t="s">
        <v>17</v>
      </c>
      <c r="F518" s="16" t="s">
        <v>23</v>
      </c>
      <c r="G518" s="7" t="n">
        <v>1</v>
      </c>
      <c r="H518" s="6" t="n">
        <v>1.35</v>
      </c>
      <c r="I518" s="6" t="n">
        <v>-1.35</v>
      </c>
      <c r="J518" s="6" t="n">
        <v>0</v>
      </c>
      <c r="K518" s="6" t="n">
        <v>-0.01</v>
      </c>
      <c r="L518" s="6" t="n">
        <v>0</v>
      </c>
      <c r="M518" s="6" t="s">
        <f>=I518+J518+K518+L518</f>
      </c>
      <c r="N518" s="6"/>
      <c r="O518" s="16"/>
    </row>
    <row collapsed="false" customFormat="false" customHeight="false" hidden="false" ht="12.1" outlineLevel="0" r="519">
      <c r="A519" s="20" t="n">
        <v>44092.419664352</v>
      </c>
      <c r="B519" s="16" t="s">
        <v>81</v>
      </c>
      <c r="C519" s="16" t="s">
        <v>607</v>
      </c>
      <c r="D519" s="16" t="s">
        <v>437</v>
      </c>
      <c r="E519" s="16" t="s">
        <v>17</v>
      </c>
      <c r="F519" s="16" t="s">
        <v>23</v>
      </c>
      <c r="G519" s="7" t="n">
        <v>1</v>
      </c>
      <c r="H519" s="6" t="n">
        <v>1.35</v>
      </c>
      <c r="I519" s="6" t="n">
        <v>-1.35</v>
      </c>
      <c r="J519" s="6" t="n">
        <v>0</v>
      </c>
      <c r="K519" s="6" t="n">
        <v>-0.01</v>
      </c>
      <c r="L519" s="6" t="n">
        <v>0</v>
      </c>
      <c r="M519" s="6" t="s">
        <f>=I519+J519+K519+L519</f>
      </c>
      <c r="N519" s="6"/>
      <c r="O519" s="16"/>
    </row>
    <row collapsed="false" customFormat="false" customHeight="false" hidden="false" ht="12.1" outlineLevel="0" r="520">
      <c r="A520" s="20" t="n">
        <v>44092.419664352</v>
      </c>
      <c r="B520" s="16" t="s">
        <v>81</v>
      </c>
      <c r="C520" s="16" t="s">
        <v>607</v>
      </c>
      <c r="D520" s="16" t="s">
        <v>437</v>
      </c>
      <c r="E520" s="16" t="s">
        <v>17</v>
      </c>
      <c r="F520" s="16" t="s">
        <v>23</v>
      </c>
      <c r="G520" s="7" t="n">
        <v>1</v>
      </c>
      <c r="H520" s="6" t="n">
        <v>1.35</v>
      </c>
      <c r="I520" s="6" t="n">
        <v>-1.35</v>
      </c>
      <c r="J520" s="6" t="n">
        <v>0</v>
      </c>
      <c r="K520" s="6" t="n">
        <v>-0.01</v>
      </c>
      <c r="L520" s="6" t="n">
        <v>0</v>
      </c>
      <c r="M520" s="6" t="s">
        <f>=I520+J520+K520+L520</f>
      </c>
      <c r="N520" s="6"/>
      <c r="O520" s="16"/>
    </row>
    <row collapsed="false" customFormat="false" customHeight="false" hidden="false" ht="12.1" outlineLevel="0" r="521">
      <c r="A521" s="20" t="n">
        <v>44092.419664352</v>
      </c>
      <c r="B521" s="16" t="s">
        <v>81</v>
      </c>
      <c r="C521" s="16" t="s">
        <v>607</v>
      </c>
      <c r="D521" s="16" t="s">
        <v>437</v>
      </c>
      <c r="E521" s="16" t="s">
        <v>17</v>
      </c>
      <c r="F521" s="16" t="s">
        <v>23</v>
      </c>
      <c r="G521" s="7" t="n">
        <v>1</v>
      </c>
      <c r="H521" s="6" t="n">
        <v>1.35</v>
      </c>
      <c r="I521" s="6" t="n">
        <v>-1.35</v>
      </c>
      <c r="J521" s="6" t="n">
        <v>0</v>
      </c>
      <c r="K521" s="6" t="n">
        <v>-0.01</v>
      </c>
      <c r="L521" s="6" t="n">
        <v>0</v>
      </c>
      <c r="M521" s="6" t="s">
        <f>=I521+J521+K521+L521</f>
      </c>
      <c r="N521" s="6"/>
      <c r="O521" s="16"/>
    </row>
    <row collapsed="false" customFormat="false" customHeight="false" hidden="false" ht="12.1" outlineLevel="0" r="522">
      <c r="A522" s="20" t="n">
        <v>44092.419664352</v>
      </c>
      <c r="B522" s="16" t="s">
        <v>81</v>
      </c>
      <c r="C522" s="16" t="s">
        <v>607</v>
      </c>
      <c r="D522" s="16" t="s">
        <v>437</v>
      </c>
      <c r="E522" s="16" t="s">
        <v>17</v>
      </c>
      <c r="F522" s="16" t="s">
        <v>23</v>
      </c>
      <c r="G522" s="7" t="n">
        <v>1</v>
      </c>
      <c r="H522" s="6" t="n">
        <v>1.35</v>
      </c>
      <c r="I522" s="6" t="n">
        <v>-1.35</v>
      </c>
      <c r="J522" s="6" t="n">
        <v>0</v>
      </c>
      <c r="K522" s="6" t="n">
        <v>-0.01</v>
      </c>
      <c r="L522" s="6" t="n">
        <v>0</v>
      </c>
      <c r="M522" s="6" t="s">
        <f>=I522+J522+K522+L522</f>
      </c>
      <c r="N522" s="6"/>
      <c r="O522" s="16"/>
    </row>
    <row collapsed="false" customFormat="false" customHeight="false" hidden="false" ht="12.1" outlineLevel="0" r="523">
      <c r="A523" s="20" t="n">
        <v>44092.419664352</v>
      </c>
      <c r="B523" s="16" t="s">
        <v>81</v>
      </c>
      <c r="C523" s="16" t="s">
        <v>607</v>
      </c>
      <c r="D523" s="16" t="s">
        <v>437</v>
      </c>
      <c r="E523" s="16" t="s">
        <v>17</v>
      </c>
      <c r="F523" s="16" t="s">
        <v>23</v>
      </c>
      <c r="G523" s="7" t="n">
        <v>1</v>
      </c>
      <c r="H523" s="6" t="n">
        <v>1.35</v>
      </c>
      <c r="I523" s="6" t="n">
        <v>-1.35</v>
      </c>
      <c r="J523" s="6" t="n">
        <v>0</v>
      </c>
      <c r="K523" s="6" t="n">
        <v>-0.01</v>
      </c>
      <c r="L523" s="6" t="n">
        <v>0</v>
      </c>
      <c r="M523" s="6" t="s">
        <f>=I523+J523+K523+L523</f>
      </c>
      <c r="N523" s="6"/>
      <c r="O523" s="16"/>
    </row>
    <row collapsed="false" customFormat="false" customHeight="false" hidden="false" ht="12.1" outlineLevel="0" r="524">
      <c r="A524" s="20" t="n">
        <v>44092.419664352</v>
      </c>
      <c r="B524" s="16" t="s">
        <v>81</v>
      </c>
      <c r="C524" s="16" t="s">
        <v>607</v>
      </c>
      <c r="D524" s="16" t="s">
        <v>437</v>
      </c>
      <c r="E524" s="16" t="s">
        <v>17</v>
      </c>
      <c r="F524" s="16" t="s">
        <v>23</v>
      </c>
      <c r="G524" s="7" t="n">
        <v>1</v>
      </c>
      <c r="H524" s="6" t="n">
        <v>1.35</v>
      </c>
      <c r="I524" s="6" t="n">
        <v>-1.35</v>
      </c>
      <c r="J524" s="6" t="n">
        <v>0</v>
      </c>
      <c r="K524" s="6" t="n">
        <v>-0.01</v>
      </c>
      <c r="L524" s="6" t="n">
        <v>0</v>
      </c>
      <c r="M524" s="6" t="s">
        <f>=I524+J524+K524+L524</f>
      </c>
      <c r="N524" s="6"/>
      <c r="O524" s="16"/>
    </row>
    <row collapsed="false" customFormat="false" customHeight="false" hidden="false" ht="12.1" outlineLevel="0" r="525">
      <c r="A525" s="20" t="n">
        <v>44092.419664352</v>
      </c>
      <c r="B525" s="16" t="s">
        <v>81</v>
      </c>
      <c r="C525" s="16" t="s">
        <v>607</v>
      </c>
      <c r="D525" s="16" t="s">
        <v>437</v>
      </c>
      <c r="E525" s="16" t="s">
        <v>17</v>
      </c>
      <c r="F525" s="16" t="s">
        <v>23</v>
      </c>
      <c r="G525" s="7" t="n">
        <v>1</v>
      </c>
      <c r="H525" s="6" t="n">
        <v>1.35</v>
      </c>
      <c r="I525" s="6" t="n">
        <v>-1.35</v>
      </c>
      <c r="J525" s="6" t="n">
        <v>0</v>
      </c>
      <c r="K525" s="6" t="n">
        <v>-0.01</v>
      </c>
      <c r="L525" s="6" t="n">
        <v>0</v>
      </c>
      <c r="M525" s="6" t="s">
        <f>=I525+J525+K525+L525</f>
      </c>
      <c r="N525" s="6"/>
      <c r="O525" s="16"/>
    </row>
    <row collapsed="false" customFormat="false" customHeight="false" hidden="false" ht="12.1" outlineLevel="0" r="526">
      <c r="A526" s="25" t="n">
        <v>44092.42</v>
      </c>
      <c r="B526" s="26" t="s">
        <v>496</v>
      </c>
      <c r="C526" s="26" t="s">
        <v>628</v>
      </c>
      <c r="D526" s="26" t="s">
        <v>444</v>
      </c>
      <c r="E526" s="26" t="s">
        <v>107</v>
      </c>
      <c r="F526" s="26" t="s">
        <v>23</v>
      </c>
      <c r="G526" s="27" t="n">
        <v>-20</v>
      </c>
      <c r="H526" s="28" t="n">
        <v>0.0799</v>
      </c>
      <c r="I526" s="28" t="n">
        <v>1.6</v>
      </c>
      <c r="J526" s="28" t="n">
        <v>0</v>
      </c>
      <c r="K526" s="28" t="n">
        <v>-0.02</v>
      </c>
      <c r="L526" s="28" t="n">
        <v>0</v>
      </c>
      <c r="M526" s="6" t="s">
        <f>=I526+J526+K526+L526</f>
      </c>
      <c r="N526" s="28"/>
      <c r="O526" s="26"/>
    </row>
    <row collapsed="false" customFormat="false" customHeight="false" hidden="false" ht="12.1" outlineLevel="0" r="527">
      <c r="A527" s="20" t="n">
        <v>44092.420127315</v>
      </c>
      <c r="B527" s="16" t="s">
        <v>81</v>
      </c>
      <c r="C527" s="16" t="s">
        <v>607</v>
      </c>
      <c r="D527" s="16" t="s">
        <v>437</v>
      </c>
      <c r="E527" s="16" t="s">
        <v>17</v>
      </c>
      <c r="F527" s="16" t="s">
        <v>23</v>
      </c>
      <c r="G527" s="7" t="n">
        <v>1</v>
      </c>
      <c r="H527" s="6" t="n">
        <v>1.35</v>
      </c>
      <c r="I527" s="6" t="n">
        <v>-1.35</v>
      </c>
      <c r="J527" s="6" t="n">
        <v>0</v>
      </c>
      <c r="K527" s="6" t="n">
        <v>-0.01</v>
      </c>
      <c r="L527" s="6" t="n">
        <v>0</v>
      </c>
      <c r="M527" s="6" t="s">
        <f>=I527+J527+K527+L527</f>
      </c>
      <c r="N527" s="6"/>
      <c r="O527" s="16"/>
    </row>
    <row collapsed="false" customFormat="false" customHeight="false" hidden="false" ht="12.1" outlineLevel="0" r="528">
      <c r="A528" s="25" t="n">
        <v>44092.423032407</v>
      </c>
      <c r="B528" s="26" t="s">
        <v>453</v>
      </c>
      <c r="C528" s="26" t="s">
        <v>560</v>
      </c>
      <c r="D528" s="26" t="s">
        <v>444</v>
      </c>
      <c r="E528" s="26" t="s">
        <v>107</v>
      </c>
      <c r="F528" s="26" t="s">
        <v>19</v>
      </c>
      <c r="G528" s="27" t="n">
        <v>-1</v>
      </c>
      <c r="H528" s="28" t="n">
        <v>998.6</v>
      </c>
      <c r="I528" s="28" t="n">
        <v>998.6</v>
      </c>
      <c r="J528" s="28" t="n">
        <v>0</v>
      </c>
      <c r="K528" s="28" t="n">
        <v>-0.6</v>
      </c>
      <c r="L528" s="28" t="n">
        <v>0</v>
      </c>
      <c r="M528" s="28"/>
      <c r="N528" s="6" t="s">
        <f>=I528+J528+K528+L528</f>
      </c>
      <c r="O528" s="26"/>
    </row>
    <row collapsed="false" customFormat="false" customHeight="false" hidden="false" ht="12.1" outlineLevel="0" r="529">
      <c r="A529" s="25" t="n">
        <v>44092.423078704</v>
      </c>
      <c r="B529" s="26" t="s">
        <v>497</v>
      </c>
      <c r="C529" s="26" t="s">
        <v>629</v>
      </c>
      <c r="D529" s="26" t="s">
        <v>444</v>
      </c>
      <c r="E529" s="26" t="s">
        <v>17</v>
      </c>
      <c r="F529" s="26" t="s">
        <v>19</v>
      </c>
      <c r="G529" s="27" t="n">
        <v>-1</v>
      </c>
      <c r="H529" s="28" t="n">
        <v>1749.9</v>
      </c>
      <c r="I529" s="28" t="n">
        <v>1749.9</v>
      </c>
      <c r="J529" s="28" t="n">
        <v>0</v>
      </c>
      <c r="K529" s="28" t="n">
        <v>-1.04</v>
      </c>
      <c r="L529" s="28" t="n">
        <v>0</v>
      </c>
      <c r="M529" s="28"/>
      <c r="N529" s="6" t="s">
        <f>=I529+J529+K529+L529</f>
      </c>
      <c r="O529" s="26"/>
    </row>
    <row collapsed="false" customFormat="false" customHeight="false" hidden="false" ht="12.1" outlineLevel="0" r="530">
      <c r="A530" s="25" t="n">
        <v>44092.423148148</v>
      </c>
      <c r="B530" s="26" t="s">
        <v>453</v>
      </c>
      <c r="C530" s="26" t="s">
        <v>560</v>
      </c>
      <c r="D530" s="26" t="s">
        <v>444</v>
      </c>
      <c r="E530" s="26" t="s">
        <v>107</v>
      </c>
      <c r="F530" s="26" t="s">
        <v>19</v>
      </c>
      <c r="G530" s="27" t="n">
        <v>-1</v>
      </c>
      <c r="H530" s="28" t="n">
        <v>998.6</v>
      </c>
      <c r="I530" s="28" t="n">
        <v>998.6</v>
      </c>
      <c r="J530" s="28" t="n">
        <v>0</v>
      </c>
      <c r="K530" s="28" t="n">
        <v>-0.6</v>
      </c>
      <c r="L530" s="28" t="n">
        <v>0</v>
      </c>
      <c r="M530" s="28"/>
      <c r="N530" s="6" t="s">
        <f>=I530+J530+K530+L530</f>
      </c>
      <c r="O530" s="26"/>
    </row>
    <row collapsed="false" customFormat="false" customHeight="false" hidden="false" ht="12.1" outlineLevel="0" r="531">
      <c r="A531" s="25" t="n">
        <v>44092.423240741</v>
      </c>
      <c r="B531" s="26" t="s">
        <v>453</v>
      </c>
      <c r="C531" s="26" t="s">
        <v>560</v>
      </c>
      <c r="D531" s="26" t="s">
        <v>444</v>
      </c>
      <c r="E531" s="26" t="s">
        <v>107</v>
      </c>
      <c r="F531" s="26" t="s">
        <v>19</v>
      </c>
      <c r="G531" s="27" t="n">
        <v>-1</v>
      </c>
      <c r="H531" s="28" t="n">
        <v>998.6</v>
      </c>
      <c r="I531" s="28" t="n">
        <v>998.6</v>
      </c>
      <c r="J531" s="28" t="n">
        <v>0</v>
      </c>
      <c r="K531" s="28" t="n">
        <v>-0.6</v>
      </c>
      <c r="L531" s="28" t="n">
        <v>0</v>
      </c>
      <c r="M531" s="28"/>
      <c r="N531" s="6" t="s">
        <f>=I531+J531+K531+L531</f>
      </c>
      <c r="O531" s="26"/>
    </row>
    <row collapsed="false" customFormat="false" customHeight="false" hidden="false" ht="12.1" outlineLevel="0" r="532">
      <c r="A532" s="20" t="n">
        <v>44092.425300926</v>
      </c>
      <c r="B532" s="16" t="s">
        <v>46</v>
      </c>
      <c r="C532" s="16" t="s">
        <v>589</v>
      </c>
      <c r="D532" s="16" t="s">
        <v>437</v>
      </c>
      <c r="E532" s="16" t="s">
        <v>17</v>
      </c>
      <c r="F532" s="16" t="s">
        <v>19</v>
      </c>
      <c r="G532" s="7" t="n">
        <v>1</v>
      </c>
      <c r="H532" s="6" t="n">
        <v>4772</v>
      </c>
      <c r="I532" s="6" t="n">
        <v>-4772</v>
      </c>
      <c r="J532" s="6" t="n">
        <v>0</v>
      </c>
      <c r="K532" s="6" t="n">
        <v>-2.86</v>
      </c>
      <c r="L532" s="6" t="n">
        <v>0</v>
      </c>
      <c r="M532" s="6"/>
      <c r="N532" s="6" t="s">
        <f>=I532+J532+K532+L532</f>
      </c>
      <c r="O532" s="16"/>
    </row>
    <row collapsed="false" customFormat="false" customHeight="false" hidden="false" ht="12.1" outlineLevel="0" r="533">
      <c r="A533" s="33" t="n">
        <v>44092.727430556</v>
      </c>
      <c r="B533" s="34" t="s">
        <v>23</v>
      </c>
      <c r="C533" s="34" t="s">
        <v>597</v>
      </c>
      <c r="D533" s="34" t="s">
        <v>437</v>
      </c>
      <c r="E533" s="34" t="s">
        <v>437</v>
      </c>
      <c r="F533" s="34" t="s">
        <v>19</v>
      </c>
      <c r="G533" s="35" t="n">
        <v>2</v>
      </c>
      <c r="H533" s="36" t="n">
        <v>75.5608</v>
      </c>
      <c r="I533" s="36" t="n">
        <v>-151.12</v>
      </c>
      <c r="J533" s="36" t="n">
        <v>0</v>
      </c>
      <c r="K533" s="36" t="n">
        <v>-1.08</v>
      </c>
      <c r="L533" s="36" t="n">
        <v>0</v>
      </c>
      <c r="M533" s="36"/>
      <c r="N533" s="6" t="s">
        <f>=I533+J533+K533+L533</f>
      </c>
      <c r="O533" s="34"/>
    </row>
    <row collapsed="false" customFormat="false" customHeight="false" hidden="false" ht="12.1" outlineLevel="0" r="534">
      <c r="A534" s="25" t="n">
        <v>44095.44037037</v>
      </c>
      <c r="B534" s="26" t="s">
        <v>479</v>
      </c>
      <c r="C534" s="26" t="s">
        <v>630</v>
      </c>
      <c r="D534" s="26" t="s">
        <v>444</v>
      </c>
      <c r="E534" s="26" t="s">
        <v>17</v>
      </c>
      <c r="F534" s="26" t="s">
        <v>23</v>
      </c>
      <c r="G534" s="27" t="n">
        <v>-1</v>
      </c>
      <c r="H534" s="28" t="n">
        <v>124</v>
      </c>
      <c r="I534" s="28" t="n">
        <v>124</v>
      </c>
      <c r="J534" s="28" t="n">
        <v>0</v>
      </c>
      <c r="K534" s="28" t="n">
        <v>-0.07</v>
      </c>
      <c r="L534" s="28" t="n">
        <v>0</v>
      </c>
      <c r="M534" s="6" t="s">
        <f>=I534+J534+K534+L534</f>
      </c>
      <c r="N534" s="28"/>
      <c r="O534" s="26"/>
    </row>
    <row collapsed="false" customFormat="false" customHeight="false" hidden="false" ht="12.1" outlineLevel="0" r="535">
      <c r="A535" s="20" t="n">
        <v>44095.718738426</v>
      </c>
      <c r="B535" s="16" t="s">
        <v>495</v>
      </c>
      <c r="C535" s="16" t="s">
        <v>626</v>
      </c>
      <c r="D535" s="16" t="s">
        <v>437</v>
      </c>
      <c r="E535" s="16" t="s">
        <v>17</v>
      </c>
      <c r="F535" s="16" t="s">
        <v>23</v>
      </c>
      <c r="G535" s="7" t="n">
        <v>1</v>
      </c>
      <c r="H535" s="6" t="n">
        <v>106.65</v>
      </c>
      <c r="I535" s="6" t="n">
        <v>-106.65</v>
      </c>
      <c r="J535" s="6" t="n">
        <v>0</v>
      </c>
      <c r="K535" s="6" t="n">
        <v>-0.06</v>
      </c>
      <c r="L535" s="6" t="n">
        <v>0</v>
      </c>
      <c r="M535" s="6" t="s">
        <f>=I535+J535+K535+L535</f>
      </c>
      <c r="N535" s="6"/>
      <c r="O535" s="16"/>
    </row>
    <row collapsed="false" customFormat="false" customHeight="false" hidden="false" ht="12.1" outlineLevel="0" r="536">
      <c r="A536" s="20" t="n">
        <v>44095.719351852</v>
      </c>
      <c r="B536" s="16" t="s">
        <v>21</v>
      </c>
      <c r="C536" s="16" t="s">
        <v>22</v>
      </c>
      <c r="D536" s="16" t="s">
        <v>437</v>
      </c>
      <c r="E536" s="16" t="s">
        <v>17</v>
      </c>
      <c r="F536" s="16" t="s">
        <v>23</v>
      </c>
      <c r="G536" s="7" t="n">
        <v>1</v>
      </c>
      <c r="H536" s="6" t="n">
        <v>5.86</v>
      </c>
      <c r="I536" s="6" t="n">
        <v>-5.86</v>
      </c>
      <c r="J536" s="6" t="n">
        <v>0</v>
      </c>
      <c r="K536" s="6" t="n">
        <v>-0.01</v>
      </c>
      <c r="L536" s="6" t="n">
        <v>0</v>
      </c>
      <c r="M536" s="6" t="s">
        <f>=I536+J536+K536+L536</f>
      </c>
      <c r="N536" s="6"/>
      <c r="O536" s="16"/>
    </row>
    <row collapsed="false" customFormat="false" customHeight="false" hidden="false" ht="12.1" outlineLevel="0" r="537">
      <c r="A537" s="20" t="n">
        <v>44095.719351852</v>
      </c>
      <c r="B537" s="16" t="s">
        <v>21</v>
      </c>
      <c r="C537" s="16" t="s">
        <v>22</v>
      </c>
      <c r="D537" s="16" t="s">
        <v>437</v>
      </c>
      <c r="E537" s="16" t="s">
        <v>17</v>
      </c>
      <c r="F537" s="16" t="s">
        <v>23</v>
      </c>
      <c r="G537" s="7" t="n">
        <v>2</v>
      </c>
      <c r="H537" s="6" t="n">
        <v>5.86</v>
      </c>
      <c r="I537" s="6" t="n">
        <v>-11.72</v>
      </c>
      <c r="J537" s="6" t="n">
        <v>0</v>
      </c>
      <c r="K537" s="6" t="n">
        <v>-0.02</v>
      </c>
      <c r="L537" s="6" t="n">
        <v>0</v>
      </c>
      <c r="M537" s="6" t="s">
        <f>=I537+J537+K537+L537</f>
      </c>
      <c r="N537" s="6"/>
      <c r="O537" s="16"/>
    </row>
    <row collapsed="false" customFormat="false" customHeight="false" hidden="false" ht="12.1" outlineLevel="0" r="538">
      <c r="A538" s="20" t="n">
        <v>44095.719548611</v>
      </c>
      <c r="B538" s="16" t="s">
        <v>81</v>
      </c>
      <c r="C538" s="16" t="s">
        <v>607</v>
      </c>
      <c r="D538" s="16" t="s">
        <v>437</v>
      </c>
      <c r="E538" s="16" t="s">
        <v>17</v>
      </c>
      <c r="F538" s="16" t="s">
        <v>23</v>
      </c>
      <c r="G538" s="7" t="n">
        <v>1</v>
      </c>
      <c r="H538" s="6" t="n">
        <v>1.34</v>
      </c>
      <c r="I538" s="6" t="n">
        <v>-1.34</v>
      </c>
      <c r="J538" s="6" t="n">
        <v>0</v>
      </c>
      <c r="K538" s="6" t="n">
        <v>-0.01</v>
      </c>
      <c r="L538" s="6" t="n">
        <v>0</v>
      </c>
      <c r="M538" s="6" t="s">
        <f>=I538+J538+K538+L538</f>
      </c>
      <c r="N538" s="6"/>
      <c r="O538" s="16"/>
    </row>
    <row collapsed="false" customFormat="false" customHeight="false" hidden="false" ht="12.1" outlineLevel="0" r="539">
      <c r="A539" s="21" t="n">
        <v>44096</v>
      </c>
      <c r="B539" s="22" t="s">
        <v>547</v>
      </c>
      <c r="C539" s="22" t="s">
        <v>164</v>
      </c>
      <c r="D539" s="22" t="s">
        <v>547</v>
      </c>
      <c r="E539" s="22" t="s">
        <v>547</v>
      </c>
      <c r="F539" s="22" t="s">
        <v>19</v>
      </c>
      <c r="G539" s="23" t="n">
        <v>1</v>
      </c>
      <c r="H539" s="24" t="n">
        <v>3000</v>
      </c>
      <c r="I539" s="24" t="n">
        <v>3000</v>
      </c>
      <c r="J539" s="24" t="n">
        <v>0</v>
      </c>
      <c r="K539" s="24" t="n">
        <v>0</v>
      </c>
      <c r="L539" s="24" t="n">
        <v>0</v>
      </c>
      <c r="M539" s="24"/>
      <c r="N539" s="6" t="s">
        <f>=I539+J539+K539+L539</f>
      </c>
      <c r="O539" s="22"/>
    </row>
    <row collapsed="false" customFormat="false" customHeight="false" hidden="false" ht="12.1" outlineLevel="0" r="540">
      <c r="A540" s="20" t="n">
        <v>44096.449398148</v>
      </c>
      <c r="B540" s="16" t="s">
        <v>498</v>
      </c>
      <c r="C540" s="16" t="s">
        <v>631</v>
      </c>
      <c r="D540" s="16" t="s">
        <v>437</v>
      </c>
      <c r="E540" s="16" t="s">
        <v>107</v>
      </c>
      <c r="F540" s="16" t="s">
        <v>23</v>
      </c>
      <c r="G540" s="7" t="n">
        <v>6</v>
      </c>
      <c r="H540" s="6" t="n">
        <v>0.01618</v>
      </c>
      <c r="I540" s="6" t="n">
        <v>-0.1</v>
      </c>
      <c r="J540" s="6" t="n">
        <v>0</v>
      </c>
      <c r="K540" s="6" t="n">
        <v>-0.02</v>
      </c>
      <c r="L540" s="6" t="n">
        <v>0</v>
      </c>
      <c r="M540" s="6" t="s">
        <f>=I540+J540+K540+L540</f>
      </c>
      <c r="N540" s="6"/>
      <c r="O540" s="16"/>
    </row>
    <row collapsed="false" customFormat="false" customHeight="false" hidden="false" ht="12.1" outlineLevel="0" r="541">
      <c r="A541" s="20" t="n">
        <v>44096.449421296</v>
      </c>
      <c r="B541" s="16" t="s">
        <v>498</v>
      </c>
      <c r="C541" s="16" t="s">
        <v>631</v>
      </c>
      <c r="D541" s="16" t="s">
        <v>437</v>
      </c>
      <c r="E541" s="16" t="s">
        <v>107</v>
      </c>
      <c r="F541" s="16" t="s">
        <v>23</v>
      </c>
      <c r="G541" s="7" t="n">
        <v>6</v>
      </c>
      <c r="H541" s="6" t="n">
        <v>0.01618</v>
      </c>
      <c r="I541" s="6" t="n">
        <v>-0.1</v>
      </c>
      <c r="J541" s="6" t="n">
        <v>0</v>
      </c>
      <c r="K541" s="6" t="n">
        <v>-0.02</v>
      </c>
      <c r="L541" s="6" t="n">
        <v>0</v>
      </c>
      <c r="M541" s="6" t="s">
        <f>=I541+J541+K541+L541</f>
      </c>
      <c r="N541" s="6"/>
      <c r="O541" s="16"/>
    </row>
    <row collapsed="false" customFormat="false" customHeight="false" hidden="false" ht="12.1" outlineLevel="0" r="542">
      <c r="A542" s="20" t="n">
        <v>44096.44943287</v>
      </c>
      <c r="B542" s="16" t="s">
        <v>498</v>
      </c>
      <c r="C542" s="16" t="s">
        <v>631</v>
      </c>
      <c r="D542" s="16" t="s">
        <v>437</v>
      </c>
      <c r="E542" s="16" t="s">
        <v>107</v>
      </c>
      <c r="F542" s="16" t="s">
        <v>23</v>
      </c>
      <c r="G542" s="7" t="n">
        <v>6</v>
      </c>
      <c r="H542" s="6" t="n">
        <v>0.01618</v>
      </c>
      <c r="I542" s="6" t="n">
        <v>-0.1</v>
      </c>
      <c r="J542" s="6" t="n">
        <v>0</v>
      </c>
      <c r="K542" s="6" t="n">
        <v>-0.02</v>
      </c>
      <c r="L542" s="6" t="n">
        <v>0</v>
      </c>
      <c r="M542" s="6" t="s">
        <f>=I542+J542+K542+L542</f>
      </c>
      <c r="N542" s="6"/>
      <c r="O542" s="16"/>
    </row>
    <row collapsed="false" customFormat="false" customHeight="false" hidden="false" ht="12.1" outlineLevel="0" r="543">
      <c r="A543" s="20" t="n">
        <v>44096.449456019</v>
      </c>
      <c r="B543" s="16" t="s">
        <v>498</v>
      </c>
      <c r="C543" s="16" t="s">
        <v>631</v>
      </c>
      <c r="D543" s="16" t="s">
        <v>437</v>
      </c>
      <c r="E543" s="16" t="s">
        <v>107</v>
      </c>
      <c r="F543" s="16" t="s">
        <v>23</v>
      </c>
      <c r="G543" s="7" t="n">
        <v>6</v>
      </c>
      <c r="H543" s="6" t="n">
        <v>0.01618</v>
      </c>
      <c r="I543" s="6" t="n">
        <v>-0.1</v>
      </c>
      <c r="J543" s="6" t="n">
        <v>0</v>
      </c>
      <c r="K543" s="6" t="n">
        <v>-0.02</v>
      </c>
      <c r="L543" s="6" t="n">
        <v>0</v>
      </c>
      <c r="M543" s="6" t="s">
        <f>=I543+J543+K543+L543</f>
      </c>
      <c r="N543" s="6"/>
      <c r="O543" s="16"/>
    </row>
    <row collapsed="false" customFormat="false" customHeight="false" hidden="false" ht="12.1" outlineLevel="0" r="544">
      <c r="A544" s="21" t="n">
        <v>44097</v>
      </c>
      <c r="B544" s="22" t="s">
        <v>547</v>
      </c>
      <c r="C544" s="22" t="s">
        <v>164</v>
      </c>
      <c r="D544" s="22" t="s">
        <v>547</v>
      </c>
      <c r="E544" s="22" t="s">
        <v>547</v>
      </c>
      <c r="F544" s="22" t="s">
        <v>19</v>
      </c>
      <c r="G544" s="23" t="n">
        <v>1</v>
      </c>
      <c r="H544" s="24" t="n">
        <v>3400</v>
      </c>
      <c r="I544" s="24" t="n">
        <v>3400</v>
      </c>
      <c r="J544" s="24" t="n">
        <v>0</v>
      </c>
      <c r="K544" s="24" t="n">
        <v>0</v>
      </c>
      <c r="L544" s="24" t="n">
        <v>0</v>
      </c>
      <c r="M544" s="24"/>
      <c r="N544" s="6" t="s">
        <f>=I544+J544+K544+L544</f>
      </c>
      <c r="O544" s="22"/>
    </row>
    <row collapsed="false" customFormat="false" customHeight="false" hidden="false" ht="12.1" outlineLevel="0" r="545">
      <c r="A545" s="20" t="n">
        <v>44097.495613426</v>
      </c>
      <c r="B545" s="16" t="s">
        <v>491</v>
      </c>
      <c r="C545" s="16" t="s">
        <v>617</v>
      </c>
      <c r="D545" s="16" t="s">
        <v>437</v>
      </c>
      <c r="E545" s="16" t="s">
        <v>17</v>
      </c>
      <c r="F545" s="16" t="s">
        <v>19</v>
      </c>
      <c r="G545" s="7" t="n">
        <v>14</v>
      </c>
      <c r="H545" s="6" t="n">
        <v>210.8</v>
      </c>
      <c r="I545" s="6" t="n">
        <v>-2951.2</v>
      </c>
      <c r="J545" s="6" t="n">
        <v>0</v>
      </c>
      <c r="K545" s="6" t="n">
        <v>-1.78</v>
      </c>
      <c r="L545" s="6" t="n">
        <v>0</v>
      </c>
      <c r="M545" s="6"/>
      <c r="N545" s="6" t="s">
        <f>=I545+J545+K545+L545</f>
      </c>
      <c r="O545" s="16"/>
    </row>
    <row collapsed="false" customFormat="false" customHeight="false" hidden="false" ht="12.1" outlineLevel="0" r="546">
      <c r="A546" s="20" t="n">
        <v>44097.533622685</v>
      </c>
      <c r="B546" s="16" t="s">
        <v>103</v>
      </c>
      <c r="C546" s="16" t="s">
        <v>615</v>
      </c>
      <c r="D546" s="16" t="s">
        <v>437</v>
      </c>
      <c r="E546" s="16" t="s">
        <v>17</v>
      </c>
      <c r="F546" s="16" t="s">
        <v>19</v>
      </c>
      <c r="G546" s="7" t="n">
        <v>100</v>
      </c>
      <c r="H546" s="6" t="n">
        <v>33.85</v>
      </c>
      <c r="I546" s="6" t="n">
        <v>-3385</v>
      </c>
      <c r="J546" s="6" t="n">
        <v>0</v>
      </c>
      <c r="K546" s="6" t="n">
        <v>-2.02</v>
      </c>
      <c r="L546" s="6" t="n">
        <v>0</v>
      </c>
      <c r="M546" s="6"/>
      <c r="N546" s="6" t="s">
        <f>=I546+J546+K546+L546</f>
      </c>
      <c r="O546" s="16"/>
    </row>
    <row collapsed="false" customFormat="false" customHeight="false" hidden="false" ht="12.1" outlineLevel="0" r="547">
      <c r="A547" s="21" t="n">
        <v>44103</v>
      </c>
      <c r="B547" s="22" t="s">
        <v>547</v>
      </c>
      <c r="C547" s="22" t="s">
        <v>164</v>
      </c>
      <c r="D547" s="22" t="s">
        <v>547</v>
      </c>
      <c r="E547" s="22" t="s">
        <v>547</v>
      </c>
      <c r="F547" s="22" t="s">
        <v>19</v>
      </c>
      <c r="G547" s="23" t="n">
        <v>1</v>
      </c>
      <c r="H547" s="24" t="n">
        <v>1000</v>
      </c>
      <c r="I547" s="24" t="n">
        <v>1000</v>
      </c>
      <c r="J547" s="24" t="n">
        <v>0</v>
      </c>
      <c r="K547" s="24" t="n">
        <v>0</v>
      </c>
      <c r="L547" s="24" t="n">
        <v>0</v>
      </c>
      <c r="M547" s="24"/>
      <c r="N547" s="6" t="s">
        <f>=I547+J547+K547+L547</f>
      </c>
      <c r="O547" s="22"/>
    </row>
    <row collapsed="false" customFormat="false" customHeight="false" hidden="false" ht="12.1" outlineLevel="0" r="548">
      <c r="A548" s="25" t="n">
        <v>44103.431030093</v>
      </c>
      <c r="B548" s="26" t="s">
        <v>480</v>
      </c>
      <c r="C548" s="26" t="s">
        <v>603</v>
      </c>
      <c r="D548" s="26" t="s">
        <v>444</v>
      </c>
      <c r="E548" s="26" t="s">
        <v>17</v>
      </c>
      <c r="F548" s="26" t="s">
        <v>23</v>
      </c>
      <c r="G548" s="27" t="n">
        <v>-1</v>
      </c>
      <c r="H548" s="28" t="n">
        <v>38.55</v>
      </c>
      <c r="I548" s="28" t="n">
        <v>38.55</v>
      </c>
      <c r="J548" s="28" t="n">
        <v>0</v>
      </c>
      <c r="K548" s="28" t="n">
        <v>-0.03</v>
      </c>
      <c r="L548" s="28" t="n">
        <v>0</v>
      </c>
      <c r="M548" s="6" t="s">
        <f>=I548+J548+K548+L548</f>
      </c>
      <c r="N548" s="28"/>
      <c r="O548" s="26"/>
    </row>
    <row collapsed="false" customFormat="false" customHeight="false" hidden="false" ht="12.1" outlineLevel="0" r="549">
      <c r="A549" s="33" t="n">
        <v>44103.743391204</v>
      </c>
      <c r="B549" s="34" t="s">
        <v>23</v>
      </c>
      <c r="C549" s="34" t="s">
        <v>597</v>
      </c>
      <c r="D549" s="34" t="s">
        <v>437</v>
      </c>
      <c r="E549" s="34" t="s">
        <v>437</v>
      </c>
      <c r="F549" s="34" t="s">
        <v>19</v>
      </c>
      <c r="G549" s="35" t="n">
        <v>13</v>
      </c>
      <c r="H549" s="36" t="n">
        <v>79.2384</v>
      </c>
      <c r="I549" s="36" t="n">
        <v>-1030.1</v>
      </c>
      <c r="J549" s="36" t="n">
        <v>0</v>
      </c>
      <c r="K549" s="36" t="n">
        <v>-1.52</v>
      </c>
      <c r="L549" s="36" t="n">
        <v>0</v>
      </c>
      <c r="M549" s="36"/>
      <c r="N549" s="6" t="s">
        <f>=I549+J549+K549+L549</f>
      </c>
      <c r="O549" s="34"/>
    </row>
    <row collapsed="false" customFormat="false" customHeight="false" hidden="false" ht="12.1" outlineLevel="0" r="550">
      <c r="A550" s="20" t="n">
        <v>44103.743761574</v>
      </c>
      <c r="B550" s="16" t="s">
        <v>499</v>
      </c>
      <c r="C550" s="16" t="s">
        <v>632</v>
      </c>
      <c r="D550" s="16" t="s">
        <v>437</v>
      </c>
      <c r="E550" s="16" t="s">
        <v>17</v>
      </c>
      <c r="F550" s="16" t="s">
        <v>23</v>
      </c>
      <c r="G550" s="7" t="n">
        <v>1</v>
      </c>
      <c r="H550" s="6" t="n">
        <v>50.51</v>
      </c>
      <c r="I550" s="6" t="n">
        <v>-50.51</v>
      </c>
      <c r="J550" s="6" t="n">
        <v>0</v>
      </c>
      <c r="K550" s="6" t="n">
        <v>-0.04</v>
      </c>
      <c r="L550" s="6" t="n">
        <v>0</v>
      </c>
      <c r="M550" s="6" t="s">
        <f>=I550+J550+K550+L550</f>
      </c>
      <c r="N550" s="6"/>
      <c r="O550" s="16"/>
    </row>
    <row collapsed="false" customFormat="false" customHeight="false" hidden="false" ht="12.1" outlineLevel="0" r="551">
      <c r="A551" s="21" t="n">
        <v>44106</v>
      </c>
      <c r="B551" s="22" t="s">
        <v>547</v>
      </c>
      <c r="C551" s="22" t="s">
        <v>164</v>
      </c>
      <c r="D551" s="22" t="s">
        <v>547</v>
      </c>
      <c r="E551" s="22" t="s">
        <v>547</v>
      </c>
      <c r="F551" s="22" t="s">
        <v>19</v>
      </c>
      <c r="G551" s="23" t="n">
        <v>1</v>
      </c>
      <c r="H551" s="24" t="n">
        <v>1000</v>
      </c>
      <c r="I551" s="24" t="n">
        <v>1000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2"/>
    </row>
    <row collapsed="false" customFormat="false" customHeight="false" hidden="false" ht="12.1" outlineLevel="0" r="552">
      <c r="A552" s="25" t="n">
        <v>44106.420289352</v>
      </c>
      <c r="B552" s="26" t="s">
        <v>489</v>
      </c>
      <c r="C552" s="26" t="s">
        <v>614</v>
      </c>
      <c r="D552" s="26" t="s">
        <v>444</v>
      </c>
      <c r="E552" s="26" t="s">
        <v>17</v>
      </c>
      <c r="F552" s="26" t="s">
        <v>19</v>
      </c>
      <c r="G552" s="27" t="n">
        <v>-58</v>
      </c>
      <c r="H552" s="28" t="n">
        <v>120.6</v>
      </c>
      <c r="I552" s="28" t="n">
        <v>6994.8</v>
      </c>
      <c r="J552" s="28" t="n">
        <v>0</v>
      </c>
      <c r="K552" s="28" t="n">
        <v>-4.2</v>
      </c>
      <c r="L552" s="28" t="n">
        <v>0</v>
      </c>
      <c r="M552" s="28"/>
      <c r="N552" s="6" t="s">
        <f>=I552+J552+K552+L552</f>
      </c>
      <c r="O552" s="26"/>
    </row>
    <row collapsed="false" customFormat="false" customHeight="false" hidden="false" ht="12.1" outlineLevel="0" r="553">
      <c r="A553" s="20" t="n">
        <v>44106.447372685</v>
      </c>
      <c r="B553" s="16" t="s">
        <v>63</v>
      </c>
      <c r="C553" s="16" t="s">
        <v>583</v>
      </c>
      <c r="D553" s="16" t="s">
        <v>437</v>
      </c>
      <c r="E553" s="16" t="s">
        <v>17</v>
      </c>
      <c r="F553" s="16" t="s">
        <v>19</v>
      </c>
      <c r="G553" s="7" t="n">
        <v>300</v>
      </c>
      <c r="H553" s="6" t="n">
        <v>22.386</v>
      </c>
      <c r="I553" s="6" t="n">
        <v>-6715.8</v>
      </c>
      <c r="J553" s="6" t="n">
        <v>0</v>
      </c>
      <c r="K553" s="6" t="n">
        <v>-4.04</v>
      </c>
      <c r="L553" s="6" t="n">
        <v>0</v>
      </c>
      <c r="M553" s="6"/>
      <c r="N553" s="6" t="s">
        <f>=I553+J553+K553+L553</f>
      </c>
      <c r="O553" s="16"/>
    </row>
    <row collapsed="false" customFormat="false" customHeight="false" hidden="false" ht="12.1" outlineLevel="0" r="554">
      <c r="A554" s="20" t="n">
        <v>44106.44787037</v>
      </c>
      <c r="B554" s="16" t="s">
        <v>491</v>
      </c>
      <c r="C554" s="16" t="s">
        <v>617</v>
      </c>
      <c r="D554" s="16" t="s">
        <v>437</v>
      </c>
      <c r="E554" s="16" t="s">
        <v>17</v>
      </c>
      <c r="F554" s="16" t="s">
        <v>19</v>
      </c>
      <c r="G554" s="7" t="n">
        <v>1</v>
      </c>
      <c r="H554" s="6" t="n">
        <v>227.5</v>
      </c>
      <c r="I554" s="6" t="n">
        <v>-227.5</v>
      </c>
      <c r="J554" s="6" t="n">
        <v>0</v>
      </c>
      <c r="K554" s="6" t="n">
        <v>-0.13</v>
      </c>
      <c r="L554" s="6" t="n">
        <v>0</v>
      </c>
      <c r="M554" s="6"/>
      <c r="N554" s="6" t="s">
        <f>=I554+J554+K554+L554</f>
      </c>
      <c r="O554" s="16"/>
    </row>
    <row collapsed="false" customFormat="false" customHeight="false" hidden="false" ht="12.1" outlineLevel="0" r="555">
      <c r="A555" s="25" t="n">
        <v>44106.53380787</v>
      </c>
      <c r="B555" s="26" t="s">
        <v>461</v>
      </c>
      <c r="C555" s="26" t="s">
        <v>570</v>
      </c>
      <c r="D555" s="26" t="s">
        <v>444</v>
      </c>
      <c r="E555" s="26" t="s">
        <v>17</v>
      </c>
      <c r="F555" s="26" t="s">
        <v>19</v>
      </c>
      <c r="G555" s="27" t="n">
        <v>-2</v>
      </c>
      <c r="H555" s="28" t="n">
        <v>2839</v>
      </c>
      <c r="I555" s="28" t="n">
        <v>5678</v>
      </c>
      <c r="J555" s="28" t="n">
        <v>0</v>
      </c>
      <c r="K555" s="28" t="n">
        <v>-3.41</v>
      </c>
      <c r="L555" s="28" t="n">
        <v>0</v>
      </c>
      <c r="M555" s="28"/>
      <c r="N555" s="6" t="s">
        <f>=I555+J555+K555+L555</f>
      </c>
      <c r="O555" s="26"/>
    </row>
    <row collapsed="false" customFormat="false" customHeight="false" hidden="false" ht="12.1" outlineLevel="0" r="556">
      <c r="A556" s="20" t="n">
        <v>44106.534016204</v>
      </c>
      <c r="B556" s="16" t="s">
        <v>63</v>
      </c>
      <c r="C556" s="16" t="s">
        <v>583</v>
      </c>
      <c r="D556" s="16" t="s">
        <v>437</v>
      </c>
      <c r="E556" s="16" t="s">
        <v>17</v>
      </c>
      <c r="F556" s="16" t="s">
        <v>19</v>
      </c>
      <c r="G556" s="7" t="n">
        <v>200</v>
      </c>
      <c r="H556" s="6" t="n">
        <v>22.543</v>
      </c>
      <c r="I556" s="6" t="n">
        <v>-4508.6</v>
      </c>
      <c r="J556" s="6" t="n">
        <v>0</v>
      </c>
      <c r="K556" s="6" t="n">
        <v>-2.7</v>
      </c>
      <c r="L556" s="6" t="n">
        <v>0</v>
      </c>
      <c r="M556" s="6"/>
      <c r="N556" s="6" t="s">
        <f>=I556+J556+K556+L556</f>
      </c>
      <c r="O556" s="16"/>
    </row>
    <row collapsed="false" customFormat="false" customHeight="false" hidden="false" ht="12.1" outlineLevel="0" r="557">
      <c r="A557" s="20" t="n">
        <v>44106.538391204</v>
      </c>
      <c r="B557" s="16" t="s">
        <v>63</v>
      </c>
      <c r="C557" s="16" t="s">
        <v>583</v>
      </c>
      <c r="D557" s="16" t="s">
        <v>437</v>
      </c>
      <c r="E557" s="16" t="s">
        <v>17</v>
      </c>
      <c r="F557" s="16" t="s">
        <v>19</v>
      </c>
      <c r="G557" s="7" t="n">
        <v>100</v>
      </c>
      <c r="H557" s="6" t="n">
        <v>22.528</v>
      </c>
      <c r="I557" s="6" t="n">
        <v>-2252.8</v>
      </c>
      <c r="J557" s="6" t="n">
        <v>0</v>
      </c>
      <c r="K557" s="6" t="n">
        <v>-1.36</v>
      </c>
      <c r="L557" s="6" t="n">
        <v>0</v>
      </c>
      <c r="M557" s="6"/>
      <c r="N557" s="6" t="s">
        <f>=I557+J557+K557+L557</f>
      </c>
      <c r="O557" s="16"/>
    </row>
    <row collapsed="false" customFormat="false" customHeight="false" hidden="false" ht="12.1" outlineLevel="0" r="558">
      <c r="A558" s="21" t="n">
        <v>44110</v>
      </c>
      <c r="B558" s="22" t="s">
        <v>547</v>
      </c>
      <c r="C558" s="22" t="s">
        <v>164</v>
      </c>
      <c r="D558" s="22" t="s">
        <v>547</v>
      </c>
      <c r="E558" s="22" t="s">
        <v>547</v>
      </c>
      <c r="F558" s="22" t="s">
        <v>19</v>
      </c>
      <c r="G558" s="23" t="n">
        <v>1</v>
      </c>
      <c r="H558" s="24" t="n">
        <v>1800</v>
      </c>
      <c r="I558" s="24" t="n">
        <v>1800</v>
      </c>
      <c r="J558" s="24" t="n">
        <v>0</v>
      </c>
      <c r="K558" s="24" t="n">
        <v>0</v>
      </c>
      <c r="L558" s="24" t="n">
        <v>0</v>
      </c>
      <c r="M558" s="24"/>
      <c r="N558" s="6" t="s">
        <f>=I558+J558+K558+L558</f>
      </c>
      <c r="O558" s="22"/>
    </row>
    <row collapsed="false" customFormat="false" customHeight="false" hidden="false" ht="12.1" outlineLevel="0" r="559">
      <c r="A559" s="20" t="n">
        <v>44110.6196875</v>
      </c>
      <c r="B559" s="16" t="s">
        <v>106</v>
      </c>
      <c r="C559" s="16" t="s">
        <v>618</v>
      </c>
      <c r="D559" s="16" t="s">
        <v>437</v>
      </c>
      <c r="E559" s="16" t="s">
        <v>107</v>
      </c>
      <c r="F559" s="16" t="s">
        <v>19</v>
      </c>
      <c r="G559" s="7" t="n">
        <v>1</v>
      </c>
      <c r="H559" s="6" t="n">
        <v>1732</v>
      </c>
      <c r="I559" s="6" t="n">
        <v>-1732</v>
      </c>
      <c r="J559" s="6" t="n">
        <v>0</v>
      </c>
      <c r="K559" s="6" t="n">
        <v>-1.04</v>
      </c>
      <c r="L559" s="6" t="n">
        <v>0</v>
      </c>
      <c r="M559" s="6"/>
      <c r="N559" s="6" t="s">
        <f>=I559+J559+K559+L559</f>
      </c>
      <c r="O559" s="16"/>
    </row>
    <row collapsed="false" customFormat="false" customHeight="false" hidden="false" ht="12.1" outlineLevel="0" r="560">
      <c r="A560" s="21" t="n">
        <v>44112</v>
      </c>
      <c r="B560" s="22" t="s">
        <v>547</v>
      </c>
      <c r="C560" s="22" t="s">
        <v>164</v>
      </c>
      <c r="D560" s="22" t="s">
        <v>547</v>
      </c>
      <c r="E560" s="22" t="s">
        <v>547</v>
      </c>
      <c r="F560" s="22" t="s">
        <v>19</v>
      </c>
      <c r="G560" s="23" t="n">
        <v>1</v>
      </c>
      <c r="H560" s="24" t="n">
        <v>7000</v>
      </c>
      <c r="I560" s="24" t="n">
        <v>7000</v>
      </c>
      <c r="J560" s="24" t="n">
        <v>0</v>
      </c>
      <c r="K560" s="24" t="n">
        <v>0</v>
      </c>
      <c r="L560" s="24" t="n">
        <v>0</v>
      </c>
      <c r="M560" s="24"/>
      <c r="N560" s="6" t="s">
        <f>=I560+J560+K560+L560</f>
      </c>
      <c r="O560" s="22"/>
    </row>
    <row collapsed="false" customFormat="false" customHeight="false" hidden="false" ht="12.1" outlineLevel="0" r="561">
      <c r="A561" s="20" t="n">
        <v>44112.747615741</v>
      </c>
      <c r="B561" s="16" t="s">
        <v>73</v>
      </c>
      <c r="C561" s="16" t="s">
        <v>549</v>
      </c>
      <c r="D561" s="16" t="s">
        <v>437</v>
      </c>
      <c r="E561" s="16" t="s">
        <v>17</v>
      </c>
      <c r="F561" s="16" t="s">
        <v>19</v>
      </c>
      <c r="G561" s="7" t="n">
        <v>30</v>
      </c>
      <c r="H561" s="6" t="n">
        <v>61.98</v>
      </c>
      <c r="I561" s="6" t="n">
        <v>-1859.4</v>
      </c>
      <c r="J561" s="6" t="n">
        <v>0</v>
      </c>
      <c r="K561" s="6" t="n">
        <v>-1.12</v>
      </c>
      <c r="L561" s="6" t="n">
        <v>0</v>
      </c>
      <c r="M561" s="6"/>
      <c r="N561" s="6" t="s">
        <f>=I561+J561+K561+L561</f>
      </c>
      <c r="O561" s="16"/>
    </row>
    <row collapsed="false" customFormat="false" customHeight="false" hidden="false" ht="12.1" outlineLevel="0" r="562">
      <c r="A562" s="20" t="n">
        <v>44112.75349537</v>
      </c>
      <c r="B562" s="16" t="s">
        <v>73</v>
      </c>
      <c r="C562" s="16" t="s">
        <v>549</v>
      </c>
      <c r="D562" s="16" t="s">
        <v>437</v>
      </c>
      <c r="E562" s="16" t="s">
        <v>17</v>
      </c>
      <c r="F562" s="16" t="s">
        <v>19</v>
      </c>
      <c r="G562" s="7" t="n">
        <v>20</v>
      </c>
      <c r="H562" s="6" t="n">
        <v>62.18</v>
      </c>
      <c r="I562" s="6" t="n">
        <v>-1243.6</v>
      </c>
      <c r="J562" s="6" t="n">
        <v>0</v>
      </c>
      <c r="K562" s="6" t="n">
        <v>-0.74</v>
      </c>
      <c r="L562" s="6" t="n">
        <v>0</v>
      </c>
      <c r="M562" s="6"/>
      <c r="N562" s="6" t="s">
        <f>=I562+J562+K562+L562</f>
      </c>
      <c r="O562" s="16"/>
    </row>
    <row collapsed="false" customFormat="false" customHeight="false" hidden="false" ht="12.1" outlineLevel="0" r="563">
      <c r="A563" s="21" t="n">
        <v>44113</v>
      </c>
      <c r="B563" s="22" t="s">
        <v>547</v>
      </c>
      <c r="C563" s="22" t="s">
        <v>164</v>
      </c>
      <c r="D563" s="22" t="s">
        <v>547</v>
      </c>
      <c r="E563" s="22" t="s">
        <v>547</v>
      </c>
      <c r="F563" s="22" t="s">
        <v>19</v>
      </c>
      <c r="G563" s="23" t="n">
        <v>1</v>
      </c>
      <c r="H563" s="24" t="n">
        <v>6000</v>
      </c>
      <c r="I563" s="24" t="n">
        <v>6000</v>
      </c>
      <c r="J563" s="24" t="n">
        <v>0</v>
      </c>
      <c r="K563" s="24" t="n">
        <v>0</v>
      </c>
      <c r="L563" s="24" t="n">
        <v>0</v>
      </c>
      <c r="M563" s="24"/>
      <c r="N563" s="6" t="s">
        <f>=I563+J563+K563+L563</f>
      </c>
      <c r="O563" s="22"/>
    </row>
    <row collapsed="false" customFormat="false" customHeight="false" hidden="false" ht="12.1" outlineLevel="0" r="564">
      <c r="A564" s="20" t="n">
        <v>44113.417222222</v>
      </c>
      <c r="B564" s="16" t="s">
        <v>73</v>
      </c>
      <c r="C564" s="16" t="s">
        <v>549</v>
      </c>
      <c r="D564" s="16" t="s">
        <v>437</v>
      </c>
      <c r="E564" s="16" t="s">
        <v>17</v>
      </c>
      <c r="F564" s="16" t="s">
        <v>19</v>
      </c>
      <c r="G564" s="7" t="n">
        <v>60</v>
      </c>
      <c r="H564" s="6" t="n">
        <v>60</v>
      </c>
      <c r="I564" s="6" t="n">
        <v>-3600</v>
      </c>
      <c r="J564" s="6" t="n">
        <v>0</v>
      </c>
      <c r="K564" s="6" t="n">
        <v>-2.16</v>
      </c>
      <c r="L564" s="6" t="n">
        <v>0</v>
      </c>
      <c r="M564" s="6"/>
      <c r="N564" s="6" t="s">
        <f>=I564+J564+K564+L564</f>
      </c>
      <c r="O564" s="16"/>
    </row>
    <row collapsed="false" customFormat="false" customHeight="false" hidden="false" ht="12.1" outlineLevel="0" r="565">
      <c r="A565" s="20" t="n">
        <v>44113.421365741</v>
      </c>
      <c r="B565" s="16" t="s">
        <v>73</v>
      </c>
      <c r="C565" s="16" t="s">
        <v>549</v>
      </c>
      <c r="D565" s="16" t="s">
        <v>437</v>
      </c>
      <c r="E565" s="16" t="s">
        <v>17</v>
      </c>
      <c r="F565" s="16" t="s">
        <v>19</v>
      </c>
      <c r="G565" s="7" t="n">
        <v>50</v>
      </c>
      <c r="H565" s="6" t="n">
        <v>59.98</v>
      </c>
      <c r="I565" s="6" t="n">
        <v>-2999</v>
      </c>
      <c r="J565" s="6" t="n">
        <v>0</v>
      </c>
      <c r="K565" s="6" t="n">
        <v>-1.8</v>
      </c>
      <c r="L565" s="6" t="n">
        <v>0</v>
      </c>
      <c r="M565" s="6"/>
      <c r="N565" s="6" t="s">
        <f>=I565+J565+K565+L565</f>
      </c>
      <c r="O565" s="16"/>
    </row>
    <row collapsed="false" customFormat="false" customHeight="false" hidden="false" ht="12.1" outlineLevel="0" r="566">
      <c r="A566" s="20" t="n">
        <v>44113.423287037</v>
      </c>
      <c r="B566" s="16" t="s">
        <v>73</v>
      </c>
      <c r="C566" s="16" t="s">
        <v>549</v>
      </c>
      <c r="D566" s="16" t="s">
        <v>437</v>
      </c>
      <c r="E566" s="16" t="s">
        <v>17</v>
      </c>
      <c r="F566" s="16" t="s">
        <v>19</v>
      </c>
      <c r="G566" s="7" t="n">
        <v>50</v>
      </c>
      <c r="H566" s="6" t="n">
        <v>60</v>
      </c>
      <c r="I566" s="6" t="n">
        <v>-3000</v>
      </c>
      <c r="J566" s="6" t="n">
        <v>0</v>
      </c>
      <c r="K566" s="6" t="n">
        <v>-1.8</v>
      </c>
      <c r="L566" s="6" t="n">
        <v>0</v>
      </c>
      <c r="M566" s="6"/>
      <c r="N566" s="6" t="s">
        <f>=I566+J566+K566+L566</f>
      </c>
      <c r="O566" s="16"/>
    </row>
    <row collapsed="false" customFormat="false" customHeight="false" hidden="false" ht="12.1" outlineLevel="0" r="567">
      <c r="A567" s="20" t="n">
        <v>44113.424872685</v>
      </c>
      <c r="B567" s="16" t="s">
        <v>491</v>
      </c>
      <c r="C567" s="16" t="s">
        <v>617</v>
      </c>
      <c r="D567" s="16" t="s">
        <v>437</v>
      </c>
      <c r="E567" s="16" t="s">
        <v>17</v>
      </c>
      <c r="F567" s="16" t="s">
        <v>19</v>
      </c>
      <c r="G567" s="7" t="n">
        <v>1</v>
      </c>
      <c r="H567" s="6" t="n">
        <v>222.7</v>
      </c>
      <c r="I567" s="6" t="n">
        <v>-222.7</v>
      </c>
      <c r="J567" s="6" t="n">
        <v>0</v>
      </c>
      <c r="K567" s="6" t="n">
        <v>-0.13</v>
      </c>
      <c r="L567" s="6" t="n">
        <v>0</v>
      </c>
      <c r="M567" s="6"/>
      <c r="N567" s="6" t="s">
        <f>=I567+J567+K567+L567</f>
      </c>
      <c r="O567" s="16"/>
    </row>
    <row collapsed="false" customFormat="false" customHeight="false" hidden="false" ht="12.1" outlineLevel="0" r="568">
      <c r="A568" s="25" t="n">
        <v>44113.560046296</v>
      </c>
      <c r="B568" s="26" t="s">
        <v>498</v>
      </c>
      <c r="C568" s="26" t="s">
        <v>631</v>
      </c>
      <c r="D568" s="26" t="s">
        <v>444</v>
      </c>
      <c r="E568" s="26" t="s">
        <v>107</v>
      </c>
      <c r="F568" s="26" t="s">
        <v>23</v>
      </c>
      <c r="G568" s="27" t="n">
        <v>-24</v>
      </c>
      <c r="H568" s="28" t="n">
        <v>0.01623</v>
      </c>
      <c r="I568" s="28" t="n">
        <v>0.39</v>
      </c>
      <c r="J568" s="28" t="n">
        <v>0</v>
      </c>
      <c r="K568" s="28" t="n">
        <v>-0.02</v>
      </c>
      <c r="L568" s="28" t="n">
        <v>0</v>
      </c>
      <c r="M568" s="6" t="s">
        <f>=I568+J568+K568+L568</f>
      </c>
      <c r="N568" s="28"/>
      <c r="O568" s="26"/>
    </row>
    <row collapsed="false" customFormat="false" customHeight="false" hidden="false" ht="12.1" outlineLevel="0" r="569">
      <c r="A569" s="20" t="n">
        <v>44113.5603125</v>
      </c>
      <c r="B569" s="16" t="s">
        <v>81</v>
      </c>
      <c r="C569" s="16" t="s">
        <v>607</v>
      </c>
      <c r="D569" s="16" t="s">
        <v>437</v>
      </c>
      <c r="E569" s="16" t="s">
        <v>17</v>
      </c>
      <c r="F569" s="16" t="s">
        <v>23</v>
      </c>
      <c r="G569" s="7" t="n">
        <v>1</v>
      </c>
      <c r="H569" s="6" t="n">
        <v>1.31</v>
      </c>
      <c r="I569" s="6" t="n">
        <v>-1.31</v>
      </c>
      <c r="J569" s="6" t="n">
        <v>0</v>
      </c>
      <c r="K569" s="6" t="n">
        <v>-0.01</v>
      </c>
      <c r="L569" s="6" t="n">
        <v>0</v>
      </c>
      <c r="M569" s="6" t="s">
        <f>=I569+J569+K569+L569</f>
      </c>
      <c r="N569" s="6"/>
      <c r="O569" s="16"/>
    </row>
    <row collapsed="false" customFormat="false" customHeight="false" hidden="false" ht="12.1" outlineLevel="0" r="570">
      <c r="A570" s="25" t="n">
        <v>44118.498854167</v>
      </c>
      <c r="B570" s="26" t="s">
        <v>499</v>
      </c>
      <c r="C570" s="26" t="s">
        <v>632</v>
      </c>
      <c r="D570" s="26" t="s">
        <v>444</v>
      </c>
      <c r="E570" s="26" t="s">
        <v>17</v>
      </c>
      <c r="F570" s="26" t="s">
        <v>23</v>
      </c>
      <c r="G570" s="27" t="n">
        <v>-1</v>
      </c>
      <c r="H570" s="28" t="n">
        <v>51.87</v>
      </c>
      <c r="I570" s="28" t="n">
        <v>51.87</v>
      </c>
      <c r="J570" s="28" t="n">
        <v>0</v>
      </c>
      <c r="K570" s="28" t="n">
        <v>-0.04</v>
      </c>
      <c r="L570" s="28" t="n">
        <v>0</v>
      </c>
      <c r="M570" s="6" t="s">
        <f>=I570+J570+K570+L570</f>
      </c>
      <c r="N570" s="28"/>
      <c r="O570" s="26"/>
    </row>
    <row collapsed="false" customFormat="false" customHeight="false" hidden="false" ht="12.1" outlineLevel="0" r="571">
      <c r="A571" s="20" t="n">
        <v>44118.499039352</v>
      </c>
      <c r="B571" s="16" t="s">
        <v>57</v>
      </c>
      <c r="C571" s="16" t="s">
        <v>58</v>
      </c>
      <c r="D571" s="16" t="s">
        <v>437</v>
      </c>
      <c r="E571" s="16" t="s">
        <v>17</v>
      </c>
      <c r="F571" s="16" t="s">
        <v>23</v>
      </c>
      <c r="G571" s="7" t="n">
        <v>1</v>
      </c>
      <c r="H571" s="6" t="n">
        <v>27.87</v>
      </c>
      <c r="I571" s="6" t="n">
        <v>-27.87</v>
      </c>
      <c r="J571" s="6" t="n">
        <v>0</v>
      </c>
      <c r="K571" s="6" t="n">
        <v>-0.02</v>
      </c>
      <c r="L571" s="6" t="n">
        <v>0</v>
      </c>
      <c r="M571" s="6" t="s">
        <f>=I571+J571+K571+L571</f>
      </c>
      <c r="N571" s="6"/>
      <c r="O571" s="16"/>
    </row>
    <row collapsed="false" customFormat="false" customHeight="false" hidden="false" ht="12.1" outlineLevel="0" r="572">
      <c r="A572" s="33" t="n">
        <v>44118.499212963</v>
      </c>
      <c r="B572" s="34" t="s">
        <v>23</v>
      </c>
      <c r="C572" s="34" t="s">
        <v>597</v>
      </c>
      <c r="D572" s="34" t="s">
        <v>437</v>
      </c>
      <c r="E572" s="34" t="s">
        <v>437</v>
      </c>
      <c r="F572" s="34" t="s">
        <v>19</v>
      </c>
      <c r="G572" s="35" t="n">
        <v>1</v>
      </c>
      <c r="H572" s="36" t="n">
        <v>77.1862</v>
      </c>
      <c r="I572" s="36" t="n">
        <v>-77.19</v>
      </c>
      <c r="J572" s="36" t="n">
        <v>0</v>
      </c>
      <c r="K572" s="36" t="n">
        <v>-1.04</v>
      </c>
      <c r="L572" s="36" t="n">
        <v>0</v>
      </c>
      <c r="M572" s="36"/>
      <c r="N572" s="6" t="s">
        <f>=I572+J572+K572+L572</f>
      </c>
      <c r="O572" s="34"/>
    </row>
    <row collapsed="false" customFormat="false" customHeight="false" hidden="false" ht="12.1" outlineLevel="0" r="573">
      <c r="A573" s="21" t="n">
        <v>44120</v>
      </c>
      <c r="B573" s="22" t="s">
        <v>547</v>
      </c>
      <c r="C573" s="22" t="s">
        <v>164</v>
      </c>
      <c r="D573" s="22" t="s">
        <v>547</v>
      </c>
      <c r="E573" s="22" t="s">
        <v>547</v>
      </c>
      <c r="F573" s="22" t="s">
        <v>19</v>
      </c>
      <c r="G573" s="23" t="n">
        <v>1</v>
      </c>
      <c r="H573" s="24" t="n">
        <v>3500</v>
      </c>
      <c r="I573" s="24" t="n">
        <v>3500</v>
      </c>
      <c r="J573" s="24" t="n">
        <v>0</v>
      </c>
      <c r="K573" s="24" t="n">
        <v>0</v>
      </c>
      <c r="L573" s="24" t="n">
        <v>0</v>
      </c>
      <c r="M573" s="24"/>
      <c r="N573" s="6" t="s">
        <f>=I573+J573+K573+L573</f>
      </c>
      <c r="O573" s="22"/>
    </row>
    <row collapsed="false" customFormat="false" customHeight="false" hidden="false" ht="12.1" outlineLevel="0" r="574">
      <c r="A574" s="21" t="n">
        <v>44120</v>
      </c>
      <c r="B574" s="22" t="s">
        <v>547</v>
      </c>
      <c r="C574" s="22" t="s">
        <v>164</v>
      </c>
      <c r="D574" s="22" t="s">
        <v>547</v>
      </c>
      <c r="E574" s="22" t="s">
        <v>547</v>
      </c>
      <c r="F574" s="22" t="s">
        <v>19</v>
      </c>
      <c r="G574" s="23" t="n">
        <v>1</v>
      </c>
      <c r="H574" s="24" t="n">
        <v>160</v>
      </c>
      <c r="I574" s="24" t="n">
        <v>160</v>
      </c>
      <c r="J574" s="24" t="n">
        <v>0</v>
      </c>
      <c r="K574" s="24" t="n">
        <v>0</v>
      </c>
      <c r="L574" s="24" t="n">
        <v>0</v>
      </c>
      <c r="M574" s="24"/>
      <c r="N574" s="6" t="s">
        <f>=I574+J574+K574+L574</f>
      </c>
      <c r="O574" s="22"/>
    </row>
    <row collapsed="false" customFormat="false" customHeight="false" hidden="false" ht="12.1" outlineLevel="0" r="575">
      <c r="A575" s="21" t="n">
        <v>44120</v>
      </c>
      <c r="B575" s="22" t="s">
        <v>547</v>
      </c>
      <c r="C575" s="22" t="s">
        <v>164</v>
      </c>
      <c r="D575" s="22" t="s">
        <v>547</v>
      </c>
      <c r="E575" s="22" t="s">
        <v>547</v>
      </c>
      <c r="F575" s="22" t="s">
        <v>19</v>
      </c>
      <c r="G575" s="23" t="n">
        <v>1</v>
      </c>
      <c r="H575" s="24" t="n">
        <v>470</v>
      </c>
      <c r="I575" s="24" t="n">
        <v>470</v>
      </c>
      <c r="J575" s="24" t="n">
        <v>0</v>
      </c>
      <c r="K575" s="24" t="n">
        <v>0</v>
      </c>
      <c r="L575" s="24" t="n">
        <v>0</v>
      </c>
      <c r="M575" s="24"/>
      <c r="N575" s="6" t="s">
        <f>=I575+J575+K575+L575</f>
      </c>
      <c r="O575" s="22"/>
    </row>
    <row collapsed="false" customFormat="false" customHeight="false" hidden="false" ht="12.1" outlineLevel="0" r="576">
      <c r="A576" s="20" t="n">
        <v>44120.484467593</v>
      </c>
      <c r="B576" s="16" t="s">
        <v>85</v>
      </c>
      <c r="C576" s="16" t="s">
        <v>633</v>
      </c>
      <c r="D576" s="16" t="s">
        <v>437</v>
      </c>
      <c r="E576" s="16" t="s">
        <v>17</v>
      </c>
      <c r="F576" s="16" t="s">
        <v>19</v>
      </c>
      <c r="G576" s="7" t="n">
        <v>100</v>
      </c>
      <c r="H576" s="6" t="n">
        <v>34.76</v>
      </c>
      <c r="I576" s="6" t="n">
        <v>-3476</v>
      </c>
      <c r="J576" s="6" t="n">
        <v>0</v>
      </c>
      <c r="K576" s="6" t="n">
        <v>-2.09</v>
      </c>
      <c r="L576" s="6" t="n">
        <v>0</v>
      </c>
      <c r="M576" s="6"/>
      <c r="N576" s="6" t="s">
        <f>=I576+J576+K576+L576</f>
      </c>
      <c r="O576" s="16"/>
    </row>
    <row collapsed="false" customFormat="false" customHeight="false" hidden="false" ht="12.1" outlineLevel="0" r="577">
      <c r="A577" s="33" t="n">
        <v>44120.55087963</v>
      </c>
      <c r="B577" s="34" t="s">
        <v>23</v>
      </c>
      <c r="C577" s="34" t="s">
        <v>597</v>
      </c>
      <c r="D577" s="34" t="s">
        <v>437</v>
      </c>
      <c r="E577" s="34" t="s">
        <v>437</v>
      </c>
      <c r="F577" s="34" t="s">
        <v>19</v>
      </c>
      <c r="G577" s="35" t="n">
        <v>1</v>
      </c>
      <c r="H577" s="36" t="n">
        <v>78.3274</v>
      </c>
      <c r="I577" s="36" t="n">
        <v>-78.33</v>
      </c>
      <c r="J577" s="36" t="n">
        <v>0</v>
      </c>
      <c r="K577" s="36" t="n">
        <v>-1.04</v>
      </c>
      <c r="L577" s="36" t="n">
        <v>0</v>
      </c>
      <c r="M577" s="36"/>
      <c r="N577" s="6" t="s">
        <f>=I577+J577+K577+L577</f>
      </c>
      <c r="O577" s="34"/>
    </row>
    <row collapsed="false" customFormat="false" customHeight="false" hidden="false" ht="12.1" outlineLevel="0" r="578">
      <c r="A578" s="33" t="n">
        <v>44120.551412037</v>
      </c>
      <c r="B578" s="34" t="s">
        <v>23</v>
      </c>
      <c r="C578" s="34" t="s">
        <v>597</v>
      </c>
      <c r="D578" s="34" t="s">
        <v>437</v>
      </c>
      <c r="E578" s="34" t="s">
        <v>437</v>
      </c>
      <c r="F578" s="34" t="s">
        <v>19</v>
      </c>
      <c r="G578" s="35" t="n">
        <v>2</v>
      </c>
      <c r="H578" s="36" t="n">
        <v>78.3254</v>
      </c>
      <c r="I578" s="36" t="n">
        <v>-156.65</v>
      </c>
      <c r="J578" s="36" t="n">
        <v>0</v>
      </c>
      <c r="K578" s="36" t="n">
        <v>-1.08</v>
      </c>
      <c r="L578" s="36" t="n">
        <v>0</v>
      </c>
      <c r="M578" s="36"/>
      <c r="N578" s="6" t="s">
        <f>=I578+J578+K578+L578</f>
      </c>
      <c r="O578" s="34"/>
    </row>
    <row collapsed="false" customFormat="false" customHeight="false" hidden="false" ht="12.1" outlineLevel="0" r="579">
      <c r="A579" s="20" t="n">
        <v>44120.552511574</v>
      </c>
      <c r="B579" s="16" t="s">
        <v>57</v>
      </c>
      <c r="C579" s="16" t="s">
        <v>58</v>
      </c>
      <c r="D579" s="16" t="s">
        <v>437</v>
      </c>
      <c r="E579" s="16" t="s">
        <v>17</v>
      </c>
      <c r="F579" s="16" t="s">
        <v>23</v>
      </c>
      <c r="G579" s="7" t="n">
        <v>1</v>
      </c>
      <c r="H579" s="6" t="n">
        <v>27.49</v>
      </c>
      <c r="I579" s="6" t="n">
        <v>-27.49</v>
      </c>
      <c r="J579" s="6" t="n">
        <v>0</v>
      </c>
      <c r="K579" s="6" t="n">
        <v>-0.02</v>
      </c>
      <c r="L579" s="6" t="n">
        <v>0</v>
      </c>
      <c r="M579" s="6" t="s">
        <f>=I579+J579+K579+L579</f>
      </c>
      <c r="N579" s="6"/>
      <c r="O579" s="16"/>
    </row>
    <row collapsed="false" customFormat="false" customHeight="false" hidden="false" ht="12.1" outlineLevel="0" r="580">
      <c r="A580" s="20" t="n">
        <v>44123.438472222</v>
      </c>
      <c r="B580" s="16" t="s">
        <v>491</v>
      </c>
      <c r="C580" s="16" t="s">
        <v>617</v>
      </c>
      <c r="D580" s="16" t="s">
        <v>437</v>
      </c>
      <c r="E580" s="16" t="s">
        <v>17</v>
      </c>
      <c r="F580" s="16" t="s">
        <v>19</v>
      </c>
      <c r="G580" s="7" t="n">
        <v>2</v>
      </c>
      <c r="H580" s="6" t="n">
        <v>222.4</v>
      </c>
      <c r="I580" s="6" t="n">
        <v>-444.8</v>
      </c>
      <c r="J580" s="6" t="n">
        <v>0</v>
      </c>
      <c r="K580" s="6" t="n">
        <v>-0.27</v>
      </c>
      <c r="L580" s="6" t="n">
        <v>0</v>
      </c>
      <c r="M580" s="6"/>
      <c r="N580" s="6" t="s">
        <f>=I580+J580+K580+L580</f>
      </c>
      <c r="O580" s="16"/>
    </row>
    <row collapsed="false" customFormat="false" customHeight="false" hidden="false" ht="12.1" outlineLevel="0" r="581">
      <c r="A581" s="20" t="n">
        <v>44123.65787037</v>
      </c>
      <c r="B581" s="16" t="s">
        <v>69</v>
      </c>
      <c r="C581" s="16" t="s">
        <v>552</v>
      </c>
      <c r="D581" s="16" t="s">
        <v>437</v>
      </c>
      <c r="E581" s="16" t="s">
        <v>17</v>
      </c>
      <c r="F581" s="16" t="s">
        <v>19</v>
      </c>
      <c r="G581" s="7" t="n">
        <v>100000</v>
      </c>
      <c r="H581" s="6" t="n">
        <v>0.031905</v>
      </c>
      <c r="I581" s="6" t="n">
        <v>-3190.5</v>
      </c>
      <c r="J581" s="6" t="n">
        <v>0</v>
      </c>
      <c r="K581" s="6" t="n">
        <v>-1.92</v>
      </c>
      <c r="L581" s="6" t="n">
        <v>0</v>
      </c>
      <c r="M581" s="6"/>
      <c r="N581" s="6" t="s">
        <f>=I581+J581+K581+L581</f>
      </c>
      <c r="O581" s="16"/>
    </row>
    <row collapsed="false" customFormat="false" customHeight="false" hidden="false" ht="12.1" outlineLevel="0" r="582">
      <c r="A582" s="21" t="n">
        <v>44124</v>
      </c>
      <c r="B582" s="22" t="s">
        <v>547</v>
      </c>
      <c r="C582" s="22" t="s">
        <v>164</v>
      </c>
      <c r="D582" s="22" t="s">
        <v>547</v>
      </c>
      <c r="E582" s="22" t="s">
        <v>547</v>
      </c>
      <c r="F582" s="22" t="s">
        <v>19</v>
      </c>
      <c r="G582" s="23" t="n">
        <v>1</v>
      </c>
      <c r="H582" s="24" t="n">
        <v>539</v>
      </c>
      <c r="I582" s="24" t="n">
        <v>539</v>
      </c>
      <c r="J582" s="24" t="n">
        <v>0</v>
      </c>
      <c r="K582" s="24" t="n">
        <v>0</v>
      </c>
      <c r="L582" s="24" t="n">
        <v>0</v>
      </c>
      <c r="M582" s="24"/>
      <c r="N582" s="6" t="s">
        <f>=I582+J582+K582+L582</f>
      </c>
      <c r="O582" s="22"/>
    </row>
    <row collapsed="false" customFormat="false" customHeight="false" hidden="false" ht="12.1" outlineLevel="0" r="583">
      <c r="A583" s="25" t="n">
        <v>44124.488206019</v>
      </c>
      <c r="B583" s="26" t="s">
        <v>458</v>
      </c>
      <c r="C583" s="26" t="s">
        <v>567</v>
      </c>
      <c r="D583" s="26" t="s">
        <v>444</v>
      </c>
      <c r="E583" s="26" t="s">
        <v>17</v>
      </c>
      <c r="F583" s="26" t="s">
        <v>19</v>
      </c>
      <c r="G583" s="27" t="n">
        <v>-2</v>
      </c>
      <c r="H583" s="28" t="n">
        <v>1066.4</v>
      </c>
      <c r="I583" s="28" t="n">
        <v>2132.8</v>
      </c>
      <c r="J583" s="28" t="n">
        <v>0</v>
      </c>
      <c r="K583" s="28" t="n">
        <v>-1.28</v>
      </c>
      <c r="L583" s="28" t="n">
        <v>0</v>
      </c>
      <c r="M583" s="28"/>
      <c r="N583" s="6" t="s">
        <f>=I583+J583+K583+L583</f>
      </c>
      <c r="O583" s="26"/>
    </row>
    <row collapsed="false" customFormat="false" customHeight="false" hidden="false" ht="12.1" outlineLevel="0" r="584">
      <c r="A584" s="25" t="n">
        <v>44124.488252315</v>
      </c>
      <c r="B584" s="26" t="s">
        <v>458</v>
      </c>
      <c r="C584" s="26" t="s">
        <v>567</v>
      </c>
      <c r="D584" s="26" t="s">
        <v>444</v>
      </c>
      <c r="E584" s="26" t="s">
        <v>17</v>
      </c>
      <c r="F584" s="26" t="s">
        <v>19</v>
      </c>
      <c r="G584" s="27" t="n">
        <v>-1</v>
      </c>
      <c r="H584" s="28" t="n">
        <v>1066.4</v>
      </c>
      <c r="I584" s="28" t="n">
        <v>1066.4</v>
      </c>
      <c r="J584" s="28" t="n">
        <v>0</v>
      </c>
      <c r="K584" s="28" t="n">
        <v>-0.64</v>
      </c>
      <c r="L584" s="28" t="n">
        <v>0</v>
      </c>
      <c r="M584" s="28"/>
      <c r="N584" s="6" t="s">
        <f>=I584+J584+K584+L584</f>
      </c>
      <c r="O584" s="26"/>
    </row>
    <row collapsed="false" customFormat="false" customHeight="false" hidden="false" ht="12.1" outlineLevel="0" r="585">
      <c r="A585" s="25" t="n">
        <v>44124.488298611</v>
      </c>
      <c r="B585" s="26" t="s">
        <v>458</v>
      </c>
      <c r="C585" s="26" t="s">
        <v>567</v>
      </c>
      <c r="D585" s="26" t="s">
        <v>444</v>
      </c>
      <c r="E585" s="26" t="s">
        <v>17</v>
      </c>
      <c r="F585" s="26" t="s">
        <v>19</v>
      </c>
      <c r="G585" s="27" t="n">
        <v>-2</v>
      </c>
      <c r="H585" s="28" t="n">
        <v>1066.4</v>
      </c>
      <c r="I585" s="28" t="n">
        <v>2132.8</v>
      </c>
      <c r="J585" s="28" t="n">
        <v>0</v>
      </c>
      <c r="K585" s="28" t="n">
        <v>-1.28</v>
      </c>
      <c r="L585" s="28" t="n">
        <v>0</v>
      </c>
      <c r="M585" s="28"/>
      <c r="N585" s="6" t="s">
        <f>=I585+J585+K585+L585</f>
      </c>
      <c r="O585" s="26"/>
    </row>
    <row collapsed="false" customFormat="false" customHeight="false" hidden="false" ht="12.1" outlineLevel="0" r="586">
      <c r="A586" s="25" t="n">
        <v>44124.488564815</v>
      </c>
      <c r="B586" s="26" t="s">
        <v>458</v>
      </c>
      <c r="C586" s="26" t="s">
        <v>567</v>
      </c>
      <c r="D586" s="26" t="s">
        <v>444</v>
      </c>
      <c r="E586" s="26" t="s">
        <v>17</v>
      </c>
      <c r="F586" s="26" t="s">
        <v>19</v>
      </c>
      <c r="G586" s="27" t="n">
        <v>-2</v>
      </c>
      <c r="H586" s="28" t="n">
        <v>1066.4</v>
      </c>
      <c r="I586" s="28" t="n">
        <v>2132.8</v>
      </c>
      <c r="J586" s="28" t="n">
        <v>0</v>
      </c>
      <c r="K586" s="28" t="n">
        <v>-1.28</v>
      </c>
      <c r="L586" s="28" t="n">
        <v>0</v>
      </c>
      <c r="M586" s="28"/>
      <c r="N586" s="6" t="s">
        <f>=I586+J586+K586+L586</f>
      </c>
      <c r="O586" s="26"/>
    </row>
    <row collapsed="false" customFormat="false" customHeight="false" hidden="false" ht="12.1" outlineLevel="0" r="587">
      <c r="A587" s="33" t="n">
        <v>44124.489641204</v>
      </c>
      <c r="B587" s="34" t="s">
        <v>23</v>
      </c>
      <c r="C587" s="34" t="s">
        <v>597</v>
      </c>
      <c r="D587" s="34" t="s">
        <v>437</v>
      </c>
      <c r="E587" s="34" t="s">
        <v>437</v>
      </c>
      <c r="F587" s="34" t="s">
        <v>19</v>
      </c>
      <c r="G587" s="35" t="n">
        <v>47</v>
      </c>
      <c r="H587" s="36" t="n">
        <v>77.8208</v>
      </c>
      <c r="I587" s="36" t="n">
        <v>-3657.58</v>
      </c>
      <c r="J587" s="36" t="n">
        <v>0</v>
      </c>
      <c r="K587" s="36" t="n">
        <v>-2.83</v>
      </c>
      <c r="L587" s="36" t="n">
        <v>0</v>
      </c>
      <c r="M587" s="36"/>
      <c r="N587" s="6" t="s">
        <f>=I587+J587+K587+L587</f>
      </c>
      <c r="O587" s="34"/>
    </row>
    <row collapsed="false" customFormat="false" customHeight="false" hidden="false" ht="12.1" outlineLevel="0" r="588">
      <c r="A588" s="20" t="n">
        <v>44124.489849537</v>
      </c>
      <c r="B588" s="16" t="s">
        <v>57</v>
      </c>
      <c r="C588" s="16" t="s">
        <v>610</v>
      </c>
      <c r="D588" s="16" t="s">
        <v>437</v>
      </c>
      <c r="E588" s="16" t="s">
        <v>17</v>
      </c>
      <c r="F588" s="16" t="s">
        <v>23</v>
      </c>
      <c r="G588" s="7" t="n">
        <v>2</v>
      </c>
      <c r="H588" s="6" t="n">
        <v>23.44</v>
      </c>
      <c r="I588" s="6" t="n">
        <v>-46.88</v>
      </c>
      <c r="J588" s="6" t="n">
        <v>0</v>
      </c>
      <c r="K588" s="6" t="n">
        <v>-0.03</v>
      </c>
      <c r="L588" s="6" t="n">
        <v>0</v>
      </c>
      <c r="M588" s="6" t="s">
        <f>=I588+J588+K588+L588</f>
      </c>
      <c r="N588" s="6"/>
      <c r="O588" s="16"/>
    </row>
    <row collapsed="false" customFormat="false" customHeight="false" hidden="false" ht="12.1" outlineLevel="0" r="589">
      <c r="A589" s="20" t="n">
        <v>44124.49068287</v>
      </c>
      <c r="B589" s="16" t="s">
        <v>491</v>
      </c>
      <c r="C589" s="16" t="s">
        <v>617</v>
      </c>
      <c r="D589" s="16" t="s">
        <v>437</v>
      </c>
      <c r="E589" s="16" t="s">
        <v>17</v>
      </c>
      <c r="F589" s="16" t="s">
        <v>19</v>
      </c>
      <c r="G589" s="7" t="n">
        <v>2</v>
      </c>
      <c r="H589" s="6" t="n">
        <v>223.1</v>
      </c>
      <c r="I589" s="6" t="n">
        <v>-446.2</v>
      </c>
      <c r="J589" s="6" t="n">
        <v>0</v>
      </c>
      <c r="K589" s="6" t="n">
        <v>-0.27</v>
      </c>
      <c r="L589" s="6" t="n">
        <v>0</v>
      </c>
      <c r="M589" s="6"/>
      <c r="N589" s="6" t="s">
        <f>=I589+J589+K589+L589</f>
      </c>
      <c r="O589" s="16"/>
    </row>
    <row collapsed="false" customFormat="false" customHeight="false" hidden="false" ht="12.1" outlineLevel="0" r="590">
      <c r="A590" s="20" t="n">
        <v>44124.633449074</v>
      </c>
      <c r="B590" s="16" t="s">
        <v>491</v>
      </c>
      <c r="C590" s="16" t="s">
        <v>617</v>
      </c>
      <c r="D590" s="16" t="s">
        <v>437</v>
      </c>
      <c r="E590" s="16" t="s">
        <v>17</v>
      </c>
      <c r="F590" s="16" t="s">
        <v>19</v>
      </c>
      <c r="G590" s="7" t="n">
        <v>3</v>
      </c>
      <c r="H590" s="6" t="n">
        <v>221.9</v>
      </c>
      <c r="I590" s="6" t="n">
        <v>-665.7</v>
      </c>
      <c r="J590" s="6" t="n">
        <v>0</v>
      </c>
      <c r="K590" s="6" t="n">
        <v>-0.4</v>
      </c>
      <c r="L590" s="6" t="n">
        <v>0</v>
      </c>
      <c r="M590" s="6"/>
      <c r="N590" s="6" t="s">
        <f>=I590+J590+K590+L590</f>
      </c>
      <c r="O590" s="16"/>
    </row>
    <row collapsed="false" customFormat="false" customHeight="false" hidden="false" ht="12.1" outlineLevel="0" r="591">
      <c r="A591" s="21" t="n">
        <v>44125</v>
      </c>
      <c r="B591" s="22" t="s">
        <v>547</v>
      </c>
      <c r="C591" s="22" t="s">
        <v>164</v>
      </c>
      <c r="D591" s="22" t="s">
        <v>547</v>
      </c>
      <c r="E591" s="22" t="s">
        <v>547</v>
      </c>
      <c r="F591" s="22" t="s">
        <v>19</v>
      </c>
      <c r="G591" s="23" t="n">
        <v>1</v>
      </c>
      <c r="H591" s="24" t="n">
        <v>3583.37</v>
      </c>
      <c r="I591" s="24" t="n">
        <v>3583.37</v>
      </c>
      <c r="J591" s="24" t="n">
        <v>0</v>
      </c>
      <c r="K591" s="24" t="n">
        <v>0</v>
      </c>
      <c r="L591" s="24" t="n">
        <v>0</v>
      </c>
      <c r="M591" s="24"/>
      <c r="N591" s="6" t="s">
        <f>=I591+J591+K591+L591</f>
      </c>
      <c r="O591" s="22"/>
    </row>
    <row collapsed="false" customFormat="false" customHeight="false" hidden="false" ht="12.1" outlineLevel="0" r="592">
      <c r="A592" s="29" t="n">
        <v>44125</v>
      </c>
      <c r="B592" s="30" t="s">
        <v>574</v>
      </c>
      <c r="C592" s="30" t="s">
        <v>620</v>
      </c>
      <c r="D592" s="30" t="s">
        <v>574</v>
      </c>
      <c r="E592" s="30" t="s">
        <v>574</v>
      </c>
      <c r="F592" s="30" t="s">
        <v>19</v>
      </c>
      <c r="G592" s="31" t="n">
        <v>1</v>
      </c>
      <c r="H592" s="32" t="n">
        <v>-0.96</v>
      </c>
      <c r="I592" s="32" t="n">
        <v>-0.96</v>
      </c>
      <c r="J592" s="32" t="n">
        <v>0</v>
      </c>
      <c r="K592" s="32" t="n">
        <v>0</v>
      </c>
      <c r="L592" s="32" t="n">
        <v>0</v>
      </c>
      <c r="M592" s="32"/>
      <c r="N592" s="6" t="s">
        <f>=I592+J592+K592+L592</f>
      </c>
      <c r="O592" s="30"/>
    </row>
    <row collapsed="false" customFormat="false" customHeight="false" hidden="false" ht="12.1" outlineLevel="0" r="593">
      <c r="A593" s="29" t="n">
        <v>44125</v>
      </c>
      <c r="B593" s="30" t="s">
        <v>574</v>
      </c>
      <c r="C593" s="30" t="s">
        <v>619</v>
      </c>
      <c r="D593" s="30" t="s">
        <v>574</v>
      </c>
      <c r="E593" s="30" t="s">
        <v>574</v>
      </c>
      <c r="F593" s="30" t="s">
        <v>19</v>
      </c>
      <c r="G593" s="31" t="n">
        <v>1</v>
      </c>
      <c r="H593" s="32" t="n">
        <v>-0.3</v>
      </c>
      <c r="I593" s="32" t="n">
        <v>-0.3</v>
      </c>
      <c r="J593" s="32" t="n">
        <v>0</v>
      </c>
      <c r="K593" s="32" t="n">
        <v>0</v>
      </c>
      <c r="L593" s="32" t="n">
        <v>0</v>
      </c>
      <c r="M593" s="32"/>
      <c r="N593" s="6" t="s">
        <f>=I593+J593+K593+L593</f>
      </c>
      <c r="O593" s="30"/>
    </row>
    <row collapsed="false" customFormat="false" customHeight="false" hidden="false" ht="12.1" outlineLevel="0" r="594">
      <c r="A594" s="20" t="n">
        <v>44125.695231481</v>
      </c>
      <c r="B594" s="16" t="s">
        <v>85</v>
      </c>
      <c r="C594" s="16" t="s">
        <v>633</v>
      </c>
      <c r="D594" s="16" t="s">
        <v>437</v>
      </c>
      <c r="E594" s="16" t="s">
        <v>17</v>
      </c>
      <c r="F594" s="16" t="s">
        <v>19</v>
      </c>
      <c r="G594" s="7" t="n">
        <v>100</v>
      </c>
      <c r="H594" s="6" t="n">
        <v>36.275</v>
      </c>
      <c r="I594" s="6" t="n">
        <v>-3627.5</v>
      </c>
      <c r="J594" s="6" t="n">
        <v>0</v>
      </c>
      <c r="K594" s="6" t="n">
        <v>-2.17</v>
      </c>
      <c r="L594" s="6" t="n">
        <v>0</v>
      </c>
      <c r="M594" s="6"/>
      <c r="N594" s="6" t="s">
        <f>=I594+J594+K594+L594</f>
      </c>
      <c r="O594" s="16"/>
    </row>
    <row collapsed="false" customFormat="false" customHeight="false" hidden="false" ht="12.1" outlineLevel="0" r="595">
      <c r="A595" s="21" t="n">
        <v>44126</v>
      </c>
      <c r="B595" s="22" t="s">
        <v>547</v>
      </c>
      <c r="C595" s="22" t="s">
        <v>164</v>
      </c>
      <c r="D595" s="22" t="s">
        <v>547</v>
      </c>
      <c r="E595" s="22" t="s">
        <v>547</v>
      </c>
      <c r="F595" s="22" t="s">
        <v>19</v>
      </c>
      <c r="G595" s="23" t="n">
        <v>1</v>
      </c>
      <c r="H595" s="24" t="n">
        <v>2150</v>
      </c>
      <c r="I595" s="24" t="n">
        <v>2150</v>
      </c>
      <c r="J595" s="24" t="n">
        <v>0</v>
      </c>
      <c r="K595" s="24" t="n">
        <v>0</v>
      </c>
      <c r="L595" s="24" t="n">
        <v>0</v>
      </c>
      <c r="M595" s="24"/>
      <c r="N595" s="6" t="s">
        <f>=I595+J595+K595+L595</f>
      </c>
      <c r="O595" s="22"/>
    </row>
    <row collapsed="false" customFormat="false" customHeight="false" hidden="false" ht="12.1" outlineLevel="0" r="596">
      <c r="A596" s="21" t="n">
        <v>44126</v>
      </c>
      <c r="B596" s="22" t="s">
        <v>547</v>
      </c>
      <c r="C596" s="22" t="s">
        <v>164</v>
      </c>
      <c r="D596" s="22" t="s">
        <v>547</v>
      </c>
      <c r="E596" s="22" t="s">
        <v>547</v>
      </c>
      <c r="F596" s="22" t="s">
        <v>19</v>
      </c>
      <c r="G596" s="23" t="n">
        <v>1</v>
      </c>
      <c r="H596" s="24" t="n">
        <v>1600</v>
      </c>
      <c r="I596" s="24" t="n">
        <v>1600</v>
      </c>
      <c r="J596" s="24" t="n">
        <v>0</v>
      </c>
      <c r="K596" s="24" t="n">
        <v>0</v>
      </c>
      <c r="L596" s="24" t="n">
        <v>0</v>
      </c>
      <c r="M596" s="24"/>
      <c r="N596" s="6" t="s">
        <f>=I596+J596+K596+L596</f>
      </c>
      <c r="O596" s="22"/>
    </row>
    <row collapsed="false" customFormat="false" customHeight="false" hidden="false" ht="12.1" outlineLevel="0" r="597">
      <c r="A597" s="21" t="n">
        <v>44126</v>
      </c>
      <c r="B597" s="22" t="s">
        <v>547</v>
      </c>
      <c r="C597" s="22" t="s">
        <v>164</v>
      </c>
      <c r="D597" s="22" t="s">
        <v>547</v>
      </c>
      <c r="E597" s="22" t="s">
        <v>547</v>
      </c>
      <c r="F597" s="22" t="s">
        <v>19</v>
      </c>
      <c r="G597" s="23" t="n">
        <v>1</v>
      </c>
      <c r="H597" s="24" t="n">
        <v>862</v>
      </c>
      <c r="I597" s="24" t="n">
        <v>862</v>
      </c>
      <c r="J597" s="24" t="n">
        <v>0</v>
      </c>
      <c r="K597" s="24" t="n">
        <v>0</v>
      </c>
      <c r="L597" s="24" t="n">
        <v>0</v>
      </c>
      <c r="M597" s="24"/>
      <c r="N597" s="6" t="s">
        <f>=I597+J597+K597+L597</f>
      </c>
      <c r="O597" s="22"/>
    </row>
    <row collapsed="false" customFormat="false" customHeight="false" hidden="false" ht="12.1" outlineLevel="0" r="598">
      <c r="A598" s="20" t="n">
        <v>44126.499895833</v>
      </c>
      <c r="B598" s="16" t="s">
        <v>85</v>
      </c>
      <c r="C598" s="16" t="s">
        <v>633</v>
      </c>
      <c r="D598" s="16" t="s">
        <v>437</v>
      </c>
      <c r="E598" s="16" t="s">
        <v>17</v>
      </c>
      <c r="F598" s="16" t="s">
        <v>19</v>
      </c>
      <c r="G598" s="7" t="n">
        <v>100</v>
      </c>
      <c r="H598" s="6" t="n">
        <v>37.09</v>
      </c>
      <c r="I598" s="6" t="n">
        <v>-3709</v>
      </c>
      <c r="J598" s="6" t="n">
        <v>0</v>
      </c>
      <c r="K598" s="6" t="n">
        <v>-2.22</v>
      </c>
      <c r="L598" s="6" t="n">
        <v>0</v>
      </c>
      <c r="M598" s="6"/>
      <c r="N598" s="6" t="s">
        <f>=I598+J598+K598+L598</f>
      </c>
      <c r="O598" s="16"/>
    </row>
    <row collapsed="false" customFormat="false" customHeight="false" hidden="false" ht="12.1" outlineLevel="0" r="599">
      <c r="A599" s="20" t="n">
        <v>44126.771134259</v>
      </c>
      <c r="B599" s="16" t="s">
        <v>491</v>
      </c>
      <c r="C599" s="16" t="s">
        <v>617</v>
      </c>
      <c r="D599" s="16" t="s">
        <v>437</v>
      </c>
      <c r="E599" s="16" t="s">
        <v>17</v>
      </c>
      <c r="F599" s="16" t="s">
        <v>19</v>
      </c>
      <c r="G599" s="7" t="n">
        <v>4</v>
      </c>
      <c r="H599" s="6" t="n">
        <v>218.4</v>
      </c>
      <c r="I599" s="6" t="n">
        <v>-873.6</v>
      </c>
      <c r="J599" s="6" t="n">
        <v>0</v>
      </c>
      <c r="K599" s="6" t="n">
        <v>-0.53</v>
      </c>
      <c r="L599" s="6" t="n">
        <v>0</v>
      </c>
      <c r="M599" s="6"/>
      <c r="N599" s="6" t="s">
        <f>=I599+J599+K599+L599</f>
      </c>
      <c r="O599" s="16"/>
    </row>
    <row collapsed="false" customFormat="false" customHeight="false" hidden="false" ht="12.1" outlineLevel="0" r="600">
      <c r="A600" s="21" t="n">
        <v>44131</v>
      </c>
      <c r="B600" s="22" t="s">
        <v>547</v>
      </c>
      <c r="C600" s="22" t="s">
        <v>164</v>
      </c>
      <c r="D600" s="22" t="s">
        <v>547</v>
      </c>
      <c r="E600" s="22" t="s">
        <v>547</v>
      </c>
      <c r="F600" s="22" t="s">
        <v>19</v>
      </c>
      <c r="G600" s="23" t="n">
        <v>1</v>
      </c>
      <c r="H600" s="24" t="n">
        <v>2700</v>
      </c>
      <c r="I600" s="24" t="n">
        <v>2700</v>
      </c>
      <c r="J600" s="24" t="n">
        <v>0</v>
      </c>
      <c r="K600" s="24" t="n">
        <v>0</v>
      </c>
      <c r="L600" s="24" t="n">
        <v>0</v>
      </c>
      <c r="M600" s="24"/>
      <c r="N600" s="6" t="s">
        <f>=I600+J600+K600+L600</f>
      </c>
      <c r="O600" s="22"/>
    </row>
    <row collapsed="false" customFormat="false" customHeight="false" hidden="false" ht="12.1" outlineLevel="0" r="601">
      <c r="A601" s="20" t="n">
        <v>44131.755763889</v>
      </c>
      <c r="B601" s="16" t="s">
        <v>103</v>
      </c>
      <c r="C601" s="16" t="s">
        <v>615</v>
      </c>
      <c r="D601" s="16" t="s">
        <v>437</v>
      </c>
      <c r="E601" s="16" t="s">
        <v>17</v>
      </c>
      <c r="F601" s="16" t="s">
        <v>19</v>
      </c>
      <c r="G601" s="7" t="n">
        <v>100</v>
      </c>
      <c r="H601" s="6" t="n">
        <v>27.285</v>
      </c>
      <c r="I601" s="6" t="n">
        <v>-2728.5</v>
      </c>
      <c r="J601" s="6" t="n">
        <v>0</v>
      </c>
      <c r="K601" s="6" t="n">
        <v>-1.64</v>
      </c>
      <c r="L601" s="6" t="n">
        <v>0</v>
      </c>
      <c r="M601" s="6"/>
      <c r="N601" s="6" t="s">
        <f>=I601+J601+K601+L601</f>
      </c>
      <c r="O601" s="16"/>
    </row>
    <row collapsed="false" customFormat="false" customHeight="false" hidden="false" ht="12.1" outlineLevel="0" r="602">
      <c r="A602" s="25" t="n">
        <v>44132.8553125</v>
      </c>
      <c r="B602" s="26" t="s">
        <v>493</v>
      </c>
      <c r="C602" s="26" t="s">
        <v>624</v>
      </c>
      <c r="D602" s="26" t="s">
        <v>444</v>
      </c>
      <c r="E602" s="26" t="s">
        <v>17</v>
      </c>
      <c r="F602" s="26" t="s">
        <v>23</v>
      </c>
      <c r="G602" s="27" t="n">
        <v>-1</v>
      </c>
      <c r="H602" s="28" t="n">
        <v>116.12</v>
      </c>
      <c r="I602" s="28" t="n">
        <v>116.12</v>
      </c>
      <c r="J602" s="28" t="n">
        <v>0</v>
      </c>
      <c r="K602" s="28" t="n">
        <v>-0.07</v>
      </c>
      <c r="L602" s="28" t="n">
        <v>0</v>
      </c>
      <c r="M602" s="6" t="s">
        <f>=I602+J602+K602+L602</f>
      </c>
      <c r="N602" s="28"/>
      <c r="O602" s="26"/>
    </row>
    <row collapsed="false" customFormat="false" customHeight="false" hidden="false" ht="12.1" outlineLevel="0" r="603">
      <c r="A603" s="20" t="n">
        <v>44132.873657407</v>
      </c>
      <c r="B603" s="16" t="s">
        <v>20</v>
      </c>
      <c r="C603" s="16" t="s">
        <v>634</v>
      </c>
      <c r="D603" s="16" t="s">
        <v>437</v>
      </c>
      <c r="E603" s="16" t="s">
        <v>17</v>
      </c>
      <c r="F603" s="16" t="s">
        <v>23</v>
      </c>
      <c r="G603" s="7" t="n">
        <v>1</v>
      </c>
      <c r="H603" s="6" t="n">
        <v>77.16</v>
      </c>
      <c r="I603" s="6" t="n">
        <v>-77.16</v>
      </c>
      <c r="J603" s="6" t="n">
        <v>0</v>
      </c>
      <c r="K603" s="6" t="n">
        <v>-0.05</v>
      </c>
      <c r="L603" s="6" t="n">
        <v>0</v>
      </c>
      <c r="M603" s="6" t="s">
        <f>=I603+J603+K603+L603</f>
      </c>
      <c r="N603" s="6"/>
      <c r="O603" s="16"/>
    </row>
    <row collapsed="false" customFormat="false" customHeight="false" hidden="false" ht="12.1" outlineLevel="0" r="604">
      <c r="A604" s="21" t="n">
        <v>44134</v>
      </c>
      <c r="B604" s="22" t="s">
        <v>547</v>
      </c>
      <c r="C604" s="22" t="s">
        <v>164</v>
      </c>
      <c r="D604" s="22" t="s">
        <v>547</v>
      </c>
      <c r="E604" s="22" t="s">
        <v>547</v>
      </c>
      <c r="F604" s="22" t="s">
        <v>19</v>
      </c>
      <c r="G604" s="23" t="n">
        <v>1</v>
      </c>
      <c r="H604" s="24" t="n">
        <v>3759.28</v>
      </c>
      <c r="I604" s="24" t="n">
        <v>3759.28</v>
      </c>
      <c r="J604" s="24" t="n">
        <v>0</v>
      </c>
      <c r="K604" s="24" t="n">
        <v>0</v>
      </c>
      <c r="L604" s="24" t="n">
        <v>0</v>
      </c>
      <c r="M604" s="24"/>
      <c r="N604" s="6" t="s">
        <f>=I604+J604+K604+L604</f>
      </c>
      <c r="O604" s="22"/>
    </row>
    <row collapsed="false" customFormat="false" customHeight="false" hidden="false" ht="12.1" outlineLevel="0" r="605">
      <c r="A605" s="20" t="n">
        <v>44134.80125</v>
      </c>
      <c r="B605" s="16" t="s">
        <v>448</v>
      </c>
      <c r="C605" s="16" t="s">
        <v>553</v>
      </c>
      <c r="D605" s="16" t="s">
        <v>437</v>
      </c>
      <c r="E605" s="16" t="s">
        <v>17</v>
      </c>
      <c r="F605" s="16" t="s">
        <v>19</v>
      </c>
      <c r="G605" s="7" t="n">
        <v>100</v>
      </c>
      <c r="H605" s="6" t="n">
        <v>36.45</v>
      </c>
      <c r="I605" s="6" t="n">
        <v>-3645</v>
      </c>
      <c r="J605" s="6" t="n">
        <v>0</v>
      </c>
      <c r="K605" s="6" t="n">
        <v>-2.18</v>
      </c>
      <c r="L605" s="6" t="n">
        <v>0</v>
      </c>
      <c r="M605" s="6"/>
      <c r="N605" s="6" t="s">
        <f>=I605+J605+K605+L605</f>
      </c>
      <c r="O605" s="16"/>
    </row>
    <row collapsed="false" customFormat="false" customHeight="false" hidden="false" ht="12.1" outlineLevel="0" r="606">
      <c r="A606" s="20" t="n">
        <v>44138.633287037</v>
      </c>
      <c r="B606" s="16" t="s">
        <v>57</v>
      </c>
      <c r="C606" s="16" t="s">
        <v>58</v>
      </c>
      <c r="D606" s="16" t="s">
        <v>437</v>
      </c>
      <c r="E606" s="16" t="s">
        <v>17</v>
      </c>
      <c r="F606" s="16" t="s">
        <v>23</v>
      </c>
      <c r="G606" s="7" t="n">
        <v>1</v>
      </c>
      <c r="H606" s="6" t="n">
        <v>27.53</v>
      </c>
      <c r="I606" s="6" t="n">
        <v>-27.53</v>
      </c>
      <c r="J606" s="6" t="n">
        <v>0</v>
      </c>
      <c r="K606" s="6" t="n">
        <v>-0.02</v>
      </c>
      <c r="L606" s="6" t="n">
        <v>0</v>
      </c>
      <c r="M606" s="6" t="s">
        <f>=I606+J606+K606+L606</f>
      </c>
      <c r="N606" s="6"/>
      <c r="O606" s="16"/>
    </row>
    <row collapsed="false" customFormat="false" customHeight="false" hidden="false" ht="12.1" outlineLevel="0" r="607">
      <c r="A607" s="20" t="n">
        <v>44138.635092593</v>
      </c>
      <c r="B607" s="16" t="s">
        <v>21</v>
      </c>
      <c r="C607" s="16" t="s">
        <v>22</v>
      </c>
      <c r="D607" s="16" t="s">
        <v>437</v>
      </c>
      <c r="E607" s="16" t="s">
        <v>17</v>
      </c>
      <c r="F607" s="16" t="s">
        <v>23</v>
      </c>
      <c r="G607" s="7" t="n">
        <v>2</v>
      </c>
      <c r="H607" s="6" t="n">
        <v>5.26</v>
      </c>
      <c r="I607" s="6" t="n">
        <v>-10.52</v>
      </c>
      <c r="J607" s="6" t="n">
        <v>0</v>
      </c>
      <c r="K607" s="6" t="n">
        <v>-0.02</v>
      </c>
      <c r="L607" s="6" t="n">
        <v>0</v>
      </c>
      <c r="M607" s="6" t="s">
        <f>=I607+J607+K607+L607</f>
      </c>
      <c r="N607" s="6"/>
      <c r="O607" s="16"/>
    </row>
    <row collapsed="false" customFormat="false" customHeight="false" hidden="false" ht="12.1" outlineLevel="0" r="608">
      <c r="A608" s="21" t="n">
        <v>44141</v>
      </c>
      <c r="B608" s="22" t="s">
        <v>547</v>
      </c>
      <c r="C608" s="22" t="s">
        <v>164</v>
      </c>
      <c r="D608" s="22" t="s">
        <v>547</v>
      </c>
      <c r="E608" s="22" t="s">
        <v>547</v>
      </c>
      <c r="F608" s="22" t="s">
        <v>19</v>
      </c>
      <c r="G608" s="23" t="n">
        <v>1</v>
      </c>
      <c r="H608" s="24" t="n">
        <v>3500</v>
      </c>
      <c r="I608" s="24" t="n">
        <v>3500</v>
      </c>
      <c r="J608" s="24" t="n">
        <v>0</v>
      </c>
      <c r="K608" s="24" t="n">
        <v>0</v>
      </c>
      <c r="L608" s="24" t="n">
        <v>0</v>
      </c>
      <c r="M608" s="24"/>
      <c r="N608" s="6" t="s">
        <f>=I608+J608+K608+L608</f>
      </c>
      <c r="O608" s="22"/>
    </row>
    <row collapsed="false" customFormat="false" customHeight="false" hidden="false" ht="12.1" outlineLevel="0" r="609">
      <c r="A609" s="21" t="n">
        <v>44144</v>
      </c>
      <c r="B609" s="22" t="s">
        <v>547</v>
      </c>
      <c r="C609" s="22" t="s">
        <v>164</v>
      </c>
      <c r="D609" s="22" t="s">
        <v>547</v>
      </c>
      <c r="E609" s="22" t="s">
        <v>547</v>
      </c>
      <c r="F609" s="22" t="s">
        <v>19</v>
      </c>
      <c r="G609" s="23" t="n">
        <v>1</v>
      </c>
      <c r="H609" s="24" t="n">
        <v>500</v>
      </c>
      <c r="I609" s="24" t="n">
        <v>500</v>
      </c>
      <c r="J609" s="24" t="n">
        <v>0</v>
      </c>
      <c r="K609" s="24" t="n">
        <v>0</v>
      </c>
      <c r="L609" s="24" t="n">
        <v>0</v>
      </c>
      <c r="M609" s="24"/>
      <c r="N609" s="6" t="s">
        <f>=I609+J609+K609+L609</f>
      </c>
      <c r="O609" s="22"/>
    </row>
    <row collapsed="false" customFormat="false" customHeight="false" hidden="false" ht="12.1" outlineLevel="0" r="610">
      <c r="A610" s="25" t="n">
        <v>44145.418449074</v>
      </c>
      <c r="B610" s="26" t="s">
        <v>57</v>
      </c>
      <c r="C610" s="26" t="s">
        <v>610</v>
      </c>
      <c r="D610" s="26" t="s">
        <v>444</v>
      </c>
      <c r="E610" s="26" t="s">
        <v>17</v>
      </c>
      <c r="F610" s="26" t="s">
        <v>23</v>
      </c>
      <c r="G610" s="27" t="n">
        <v>-1</v>
      </c>
      <c r="H610" s="28" t="n">
        <v>27.8</v>
      </c>
      <c r="I610" s="28" t="n">
        <v>27.8</v>
      </c>
      <c r="J610" s="28" t="n">
        <v>0</v>
      </c>
      <c r="K610" s="28" t="n">
        <v>-0.02</v>
      </c>
      <c r="L610" s="28" t="n">
        <v>0</v>
      </c>
      <c r="M610" s="6" t="s">
        <f>=I610+J610+K610+L610</f>
      </c>
      <c r="N610" s="28"/>
      <c r="O610" s="26"/>
    </row>
    <row collapsed="false" customFormat="false" customHeight="false" hidden="false" ht="12.1" outlineLevel="0" r="611">
      <c r="A611" s="25" t="n">
        <v>44145.418993056</v>
      </c>
      <c r="B611" s="26" t="s">
        <v>57</v>
      </c>
      <c r="C611" s="26" t="s">
        <v>610</v>
      </c>
      <c r="D611" s="26" t="s">
        <v>444</v>
      </c>
      <c r="E611" s="26" t="s">
        <v>17</v>
      </c>
      <c r="F611" s="26" t="s">
        <v>23</v>
      </c>
      <c r="G611" s="27" t="n">
        <v>-1</v>
      </c>
      <c r="H611" s="28" t="n">
        <v>27.8</v>
      </c>
      <c r="I611" s="28" t="n">
        <v>27.8</v>
      </c>
      <c r="J611" s="28" t="n">
        <v>0</v>
      </c>
      <c r="K611" s="28" t="n">
        <v>-0.02</v>
      </c>
      <c r="L611" s="28" t="n">
        <v>0</v>
      </c>
      <c r="M611" s="6" t="s">
        <f>=I611+J611+K611+L611</f>
      </c>
      <c r="N611" s="28"/>
      <c r="O611" s="26"/>
    </row>
    <row collapsed="false" customFormat="false" customHeight="false" hidden="false" ht="12.1" outlineLevel="0" r="612">
      <c r="A612" s="21" t="n">
        <v>44147</v>
      </c>
      <c r="B612" s="22" t="s">
        <v>547</v>
      </c>
      <c r="C612" s="22" t="s">
        <v>164</v>
      </c>
      <c r="D612" s="22" t="s">
        <v>547</v>
      </c>
      <c r="E612" s="22" t="s">
        <v>547</v>
      </c>
      <c r="F612" s="22" t="s">
        <v>19</v>
      </c>
      <c r="G612" s="23" t="n">
        <v>1</v>
      </c>
      <c r="H612" s="24" t="n">
        <v>16000</v>
      </c>
      <c r="I612" s="24" t="n">
        <v>16000</v>
      </c>
      <c r="J612" s="24" t="n">
        <v>0</v>
      </c>
      <c r="K612" s="24" t="n">
        <v>0</v>
      </c>
      <c r="L612" s="24" t="n">
        <v>0</v>
      </c>
      <c r="M612" s="24"/>
      <c r="N612" s="6" t="s">
        <f>=I612+J612+K612+L612</f>
      </c>
      <c r="O612" s="22"/>
    </row>
    <row collapsed="false" customFormat="false" customHeight="false" hidden="false" ht="12.1" outlineLevel="0" r="613">
      <c r="A613" s="20" t="n">
        <v>44147.433773148</v>
      </c>
      <c r="B613" s="16" t="s">
        <v>40</v>
      </c>
      <c r="C613" s="16" t="s">
        <v>635</v>
      </c>
      <c r="D613" s="16" t="s">
        <v>437</v>
      </c>
      <c r="E613" s="16" t="s">
        <v>17</v>
      </c>
      <c r="F613" s="16" t="s">
        <v>19</v>
      </c>
      <c r="G613" s="7" t="n">
        <v>10</v>
      </c>
      <c r="H613" s="6" t="n">
        <v>458.75</v>
      </c>
      <c r="I613" s="6" t="n">
        <v>-4587.5</v>
      </c>
      <c r="J613" s="6" t="n">
        <v>0</v>
      </c>
      <c r="K613" s="6" t="n">
        <v>-2.74</v>
      </c>
      <c r="L613" s="6" t="n">
        <v>0</v>
      </c>
      <c r="M613" s="6"/>
      <c r="N613" s="6" t="s">
        <f>=I613+J613+K613+L613</f>
      </c>
      <c r="O613" s="16"/>
    </row>
    <row collapsed="false" customFormat="false" customHeight="false" hidden="false" ht="12.1" outlineLevel="0" r="614">
      <c r="A614" s="20" t="n">
        <v>44147.435011574</v>
      </c>
      <c r="B614" s="16" t="s">
        <v>491</v>
      </c>
      <c r="C614" s="16" t="s">
        <v>617</v>
      </c>
      <c r="D614" s="16" t="s">
        <v>437</v>
      </c>
      <c r="E614" s="16" t="s">
        <v>17</v>
      </c>
      <c r="F614" s="16" t="s">
        <v>19</v>
      </c>
      <c r="G614" s="7" t="n">
        <v>3</v>
      </c>
      <c r="H614" s="6" t="n">
        <v>216.7</v>
      </c>
      <c r="I614" s="6" t="n">
        <v>-650.1</v>
      </c>
      <c r="J614" s="6" t="n">
        <v>0</v>
      </c>
      <c r="K614" s="6" t="n">
        <v>-0.4</v>
      </c>
      <c r="L614" s="6" t="n">
        <v>0</v>
      </c>
      <c r="M614" s="6"/>
      <c r="N614" s="6" t="s">
        <f>=I614+J614+K614+L614</f>
      </c>
      <c r="O614" s="16"/>
    </row>
    <row collapsed="false" customFormat="false" customHeight="false" hidden="false" ht="12.1" outlineLevel="0" r="615">
      <c r="A615" s="20" t="n">
        <v>44147.471793981</v>
      </c>
      <c r="B615" s="16" t="s">
        <v>40</v>
      </c>
      <c r="C615" s="16" t="s">
        <v>635</v>
      </c>
      <c r="D615" s="16" t="s">
        <v>437</v>
      </c>
      <c r="E615" s="16" t="s">
        <v>17</v>
      </c>
      <c r="F615" s="16" t="s">
        <v>19</v>
      </c>
      <c r="G615" s="7" t="n">
        <v>10</v>
      </c>
      <c r="H615" s="6" t="n">
        <v>457.25</v>
      </c>
      <c r="I615" s="6" t="n">
        <v>-4572.5</v>
      </c>
      <c r="J615" s="6" t="n">
        <v>0</v>
      </c>
      <c r="K615" s="6" t="n">
        <v>-2.74</v>
      </c>
      <c r="L615" s="6" t="n">
        <v>0</v>
      </c>
      <c r="M615" s="6"/>
      <c r="N615" s="6" t="s">
        <f>=I615+J615+K615+L615</f>
      </c>
      <c r="O615" s="16"/>
    </row>
    <row collapsed="false" customFormat="false" customHeight="false" hidden="false" ht="12.1" outlineLevel="0" r="616">
      <c r="A616" s="20" t="n">
        <v>44147.47212963</v>
      </c>
      <c r="B616" s="16" t="s">
        <v>491</v>
      </c>
      <c r="C616" s="16" t="s">
        <v>617</v>
      </c>
      <c r="D616" s="16" t="s">
        <v>437</v>
      </c>
      <c r="E616" s="16" t="s">
        <v>17</v>
      </c>
      <c r="F616" s="16" t="s">
        <v>19</v>
      </c>
      <c r="G616" s="7" t="n">
        <v>10</v>
      </c>
      <c r="H616" s="6" t="n">
        <v>217</v>
      </c>
      <c r="I616" s="6" t="n">
        <v>-2170</v>
      </c>
      <c r="J616" s="6" t="n">
        <v>0</v>
      </c>
      <c r="K616" s="6" t="n">
        <v>-1.3</v>
      </c>
      <c r="L616" s="6" t="n">
        <v>0</v>
      </c>
      <c r="M616" s="6"/>
      <c r="N616" s="6" t="s">
        <f>=I616+J616+K616+L616</f>
      </c>
      <c r="O616" s="16"/>
    </row>
    <row collapsed="false" customFormat="false" customHeight="false" hidden="false" ht="12.1" outlineLevel="0" r="617">
      <c r="A617" s="20" t="n">
        <v>44147.490069444</v>
      </c>
      <c r="B617" s="16" t="s">
        <v>40</v>
      </c>
      <c r="C617" s="16" t="s">
        <v>635</v>
      </c>
      <c r="D617" s="16" t="s">
        <v>437</v>
      </c>
      <c r="E617" s="16" t="s">
        <v>17</v>
      </c>
      <c r="F617" s="16" t="s">
        <v>19</v>
      </c>
      <c r="G617" s="7" t="n">
        <v>10</v>
      </c>
      <c r="H617" s="6" t="n">
        <v>457.9</v>
      </c>
      <c r="I617" s="6" t="n">
        <v>-4579</v>
      </c>
      <c r="J617" s="6" t="n">
        <v>0</v>
      </c>
      <c r="K617" s="6" t="n">
        <v>-2.74</v>
      </c>
      <c r="L617" s="6" t="n">
        <v>0</v>
      </c>
      <c r="M617" s="6"/>
      <c r="N617" s="6" t="s">
        <f>=I617+J617+K617+L617</f>
      </c>
      <c r="O617" s="16"/>
    </row>
    <row collapsed="false" customFormat="false" customHeight="false" hidden="false" ht="12.1" outlineLevel="0" r="618">
      <c r="A618" s="20" t="n">
        <v>44147.490300926</v>
      </c>
      <c r="B618" s="16" t="s">
        <v>491</v>
      </c>
      <c r="C618" s="16" t="s">
        <v>617</v>
      </c>
      <c r="D618" s="16" t="s">
        <v>437</v>
      </c>
      <c r="E618" s="16" t="s">
        <v>17</v>
      </c>
      <c r="F618" s="16" t="s">
        <v>19</v>
      </c>
      <c r="G618" s="7" t="n">
        <v>1</v>
      </c>
      <c r="H618" s="6" t="n">
        <v>217.2</v>
      </c>
      <c r="I618" s="6" t="n">
        <v>-217.2</v>
      </c>
      <c r="J618" s="6" t="n">
        <v>0</v>
      </c>
      <c r="K618" s="6" t="n">
        <v>-0.13</v>
      </c>
      <c r="L618" s="6" t="n">
        <v>0</v>
      </c>
      <c r="M618" s="6"/>
      <c r="N618" s="6" t="s">
        <f>=I618+J618+K618+L618</f>
      </c>
      <c r="O618" s="16"/>
    </row>
    <row collapsed="false" customFormat="false" customHeight="false" hidden="false" ht="12.1" outlineLevel="0" r="619">
      <c r="A619" s="20" t="n">
        <v>44147.490300926</v>
      </c>
      <c r="B619" s="16" t="s">
        <v>491</v>
      </c>
      <c r="C619" s="16" t="s">
        <v>617</v>
      </c>
      <c r="D619" s="16" t="s">
        <v>437</v>
      </c>
      <c r="E619" s="16" t="s">
        <v>17</v>
      </c>
      <c r="F619" s="16" t="s">
        <v>19</v>
      </c>
      <c r="G619" s="7" t="n">
        <v>15</v>
      </c>
      <c r="H619" s="6" t="n">
        <v>217.2</v>
      </c>
      <c r="I619" s="6" t="n">
        <v>-3258</v>
      </c>
      <c r="J619" s="6" t="n">
        <v>0</v>
      </c>
      <c r="K619" s="6" t="n">
        <v>-1.96</v>
      </c>
      <c r="L619" s="6" t="n">
        <v>0</v>
      </c>
      <c r="M619" s="6"/>
      <c r="N619" s="6" t="s">
        <f>=I619+J619+K619+L619</f>
      </c>
      <c r="O619" s="16"/>
    </row>
    <row collapsed="false" customFormat="false" customHeight="false" hidden="false" ht="12.1" outlineLevel="0" r="620">
      <c r="A620" s="33" t="n">
        <v>44147.490787037</v>
      </c>
      <c r="B620" s="34" t="s">
        <v>23</v>
      </c>
      <c r="C620" s="34" t="s">
        <v>597</v>
      </c>
      <c r="D620" s="34" t="s">
        <v>437</v>
      </c>
      <c r="E620" s="34" t="s">
        <v>437</v>
      </c>
      <c r="F620" s="34" t="s">
        <v>19</v>
      </c>
      <c r="G620" s="35" t="n">
        <v>1</v>
      </c>
      <c r="H620" s="36" t="n">
        <v>77.0054</v>
      </c>
      <c r="I620" s="36" t="n">
        <v>-77.01</v>
      </c>
      <c r="J620" s="36" t="n">
        <v>0</v>
      </c>
      <c r="K620" s="36" t="n">
        <v>-1.04</v>
      </c>
      <c r="L620" s="36" t="n">
        <v>0</v>
      </c>
      <c r="M620" s="36"/>
      <c r="N620" s="6" t="s">
        <f>=I620+J620+K620+L620</f>
      </c>
      <c r="O620" s="34"/>
    </row>
    <row collapsed="false" customFormat="false" customHeight="false" hidden="false" ht="12.1" outlineLevel="0" r="621">
      <c r="A621" s="21" t="n">
        <v>44158</v>
      </c>
      <c r="B621" s="22" t="s">
        <v>547</v>
      </c>
      <c r="C621" s="22" t="s">
        <v>164</v>
      </c>
      <c r="D621" s="22" t="s">
        <v>547</v>
      </c>
      <c r="E621" s="22" t="s">
        <v>547</v>
      </c>
      <c r="F621" s="22" t="s">
        <v>19</v>
      </c>
      <c r="G621" s="23" t="n">
        <v>1</v>
      </c>
      <c r="H621" s="24" t="n">
        <v>2370</v>
      </c>
      <c r="I621" s="24" t="n">
        <v>2370</v>
      </c>
      <c r="J621" s="24" t="n">
        <v>0</v>
      </c>
      <c r="K621" s="24" t="n">
        <v>0</v>
      </c>
      <c r="L621" s="24" t="n">
        <v>0</v>
      </c>
      <c r="M621" s="24"/>
      <c r="N621" s="6" t="s">
        <f>=I621+J621+K621+L621</f>
      </c>
      <c r="O621" s="22"/>
    </row>
    <row collapsed="false" customFormat="false" customHeight="false" hidden="false" ht="12.1" outlineLevel="0" r="622">
      <c r="A622" s="33" t="n">
        <v>44158.520115741</v>
      </c>
      <c r="B622" s="34" t="s">
        <v>23</v>
      </c>
      <c r="C622" s="34" t="s">
        <v>597</v>
      </c>
      <c r="D622" s="34" t="s">
        <v>437</v>
      </c>
      <c r="E622" s="34" t="s">
        <v>437</v>
      </c>
      <c r="F622" s="34" t="s">
        <v>19</v>
      </c>
      <c r="G622" s="35" t="n">
        <v>30</v>
      </c>
      <c r="H622" s="36" t="n">
        <v>75.8414</v>
      </c>
      <c r="I622" s="36" t="n">
        <v>-2275.24</v>
      </c>
      <c r="J622" s="36" t="n">
        <v>0</v>
      </c>
      <c r="K622" s="36" t="n">
        <v>-2.14</v>
      </c>
      <c r="L622" s="36" t="n">
        <v>0</v>
      </c>
      <c r="M622" s="36"/>
      <c r="N622" s="6" t="s">
        <f>=I622+J622+K622+L622</f>
      </c>
      <c r="O622" s="34"/>
    </row>
    <row collapsed="false" customFormat="false" customHeight="false" hidden="false" ht="12.1" outlineLevel="0" r="623">
      <c r="A623" s="33" t="n">
        <v>44158.520277778</v>
      </c>
      <c r="B623" s="34" t="s">
        <v>23</v>
      </c>
      <c r="C623" s="34" t="s">
        <v>597</v>
      </c>
      <c r="D623" s="34" t="s">
        <v>437</v>
      </c>
      <c r="E623" s="34" t="s">
        <v>437</v>
      </c>
      <c r="F623" s="34" t="s">
        <v>19</v>
      </c>
      <c r="G623" s="35" t="n">
        <v>1</v>
      </c>
      <c r="H623" s="36" t="n">
        <v>75.8454</v>
      </c>
      <c r="I623" s="36" t="n">
        <v>-75.85</v>
      </c>
      <c r="J623" s="36" t="n">
        <v>0</v>
      </c>
      <c r="K623" s="36" t="n">
        <v>-1.04</v>
      </c>
      <c r="L623" s="36" t="n">
        <v>0</v>
      </c>
      <c r="M623" s="36"/>
      <c r="N623" s="6" t="s">
        <f>=I623+J623+K623+L623</f>
      </c>
      <c r="O623" s="34"/>
    </row>
    <row collapsed="false" customFormat="false" customHeight="false" hidden="false" ht="12.1" outlineLevel="0" r="624">
      <c r="A624" s="21" t="n">
        <v>44159</v>
      </c>
      <c r="B624" s="22" t="s">
        <v>547</v>
      </c>
      <c r="C624" s="22" t="s">
        <v>164</v>
      </c>
      <c r="D624" s="22" t="s">
        <v>547</v>
      </c>
      <c r="E624" s="22" t="s">
        <v>547</v>
      </c>
      <c r="F624" s="22" t="s">
        <v>19</v>
      </c>
      <c r="G624" s="23" t="n">
        <v>1</v>
      </c>
      <c r="H624" s="24" t="n">
        <v>1100</v>
      </c>
      <c r="I624" s="24" t="n">
        <v>1100</v>
      </c>
      <c r="J624" s="24" t="n">
        <v>0</v>
      </c>
      <c r="K624" s="24" t="n">
        <v>0</v>
      </c>
      <c r="L624" s="24" t="n">
        <v>0</v>
      </c>
      <c r="M624" s="24"/>
      <c r="N624" s="6" t="s">
        <f>=I624+J624+K624+L624</f>
      </c>
      <c r="O624" s="22"/>
    </row>
    <row collapsed="false" customFormat="false" customHeight="false" hidden="false" ht="12.1" outlineLevel="0" r="625">
      <c r="A625" s="21" t="n">
        <v>44159</v>
      </c>
      <c r="B625" s="22" t="s">
        <v>547</v>
      </c>
      <c r="C625" s="22" t="s">
        <v>164</v>
      </c>
      <c r="D625" s="22" t="s">
        <v>547</v>
      </c>
      <c r="E625" s="22" t="s">
        <v>547</v>
      </c>
      <c r="F625" s="22" t="s">
        <v>19</v>
      </c>
      <c r="G625" s="23" t="n">
        <v>1</v>
      </c>
      <c r="H625" s="24" t="n">
        <v>3320</v>
      </c>
      <c r="I625" s="24" t="n">
        <v>3320</v>
      </c>
      <c r="J625" s="24" t="n">
        <v>0</v>
      </c>
      <c r="K625" s="24" t="n">
        <v>0</v>
      </c>
      <c r="L625" s="24" t="n">
        <v>0</v>
      </c>
      <c r="M625" s="24"/>
      <c r="N625" s="6" t="s">
        <f>=I625+J625+K625+L625</f>
      </c>
      <c r="O625" s="22"/>
    </row>
    <row collapsed="false" customFormat="false" customHeight="false" hidden="false" ht="12.1" outlineLevel="0" r="626">
      <c r="A626" s="20" t="n">
        <v>44159.757893519</v>
      </c>
      <c r="B626" s="16" t="s">
        <v>491</v>
      </c>
      <c r="C626" s="16" t="s">
        <v>617</v>
      </c>
      <c r="D626" s="16" t="s">
        <v>437</v>
      </c>
      <c r="E626" s="16" t="s">
        <v>17</v>
      </c>
      <c r="F626" s="16" t="s">
        <v>19</v>
      </c>
      <c r="G626" s="7" t="n">
        <v>5</v>
      </c>
      <c r="H626" s="6" t="n">
        <v>218.7</v>
      </c>
      <c r="I626" s="6" t="n">
        <v>-1093.5</v>
      </c>
      <c r="J626" s="6" t="n">
        <v>0</v>
      </c>
      <c r="K626" s="6" t="n">
        <v>-0.66</v>
      </c>
      <c r="L626" s="6" t="n">
        <v>0</v>
      </c>
      <c r="M626" s="6"/>
      <c r="N626" s="6" t="s">
        <f>=I626+J626+K626+L626</f>
      </c>
      <c r="O626" s="16"/>
    </row>
    <row collapsed="false" customFormat="false" customHeight="false" hidden="false" ht="12.1" outlineLevel="0" r="627">
      <c r="A627" s="20" t="n">
        <v>44159.9140625</v>
      </c>
      <c r="B627" s="16" t="s">
        <v>63</v>
      </c>
      <c r="C627" s="16" t="s">
        <v>583</v>
      </c>
      <c r="D627" s="16" t="s">
        <v>437</v>
      </c>
      <c r="E627" s="16" t="s">
        <v>17</v>
      </c>
      <c r="F627" s="16" t="s">
        <v>19</v>
      </c>
      <c r="G627" s="7" t="n">
        <v>100</v>
      </c>
      <c r="H627" s="6" t="n">
        <v>33.144</v>
      </c>
      <c r="I627" s="6" t="n">
        <v>-3314.4</v>
      </c>
      <c r="J627" s="6" t="n">
        <v>0</v>
      </c>
      <c r="K627" s="6" t="n">
        <v>-1.99</v>
      </c>
      <c r="L627" s="6" t="n">
        <v>0</v>
      </c>
      <c r="M627" s="6"/>
      <c r="N627" s="6" t="s">
        <f>=I627+J627+K627+L627</f>
      </c>
      <c r="O627" s="16"/>
    </row>
    <row collapsed="false" customFormat="false" customHeight="false" hidden="false" ht="12.1" outlineLevel="0" r="628">
      <c r="A628" s="25" t="n">
        <v>44160.735810185</v>
      </c>
      <c r="B628" s="26" t="s">
        <v>487</v>
      </c>
      <c r="C628" s="26" t="s">
        <v>612</v>
      </c>
      <c r="D628" s="26" t="s">
        <v>444</v>
      </c>
      <c r="E628" s="26" t="s">
        <v>17</v>
      </c>
      <c r="F628" s="26" t="s">
        <v>19</v>
      </c>
      <c r="G628" s="27" t="n">
        <v>-1</v>
      </c>
      <c r="H628" s="28" t="n">
        <v>2182.8</v>
      </c>
      <c r="I628" s="28" t="n">
        <v>2182.8</v>
      </c>
      <c r="J628" s="28" t="n">
        <v>0</v>
      </c>
      <c r="K628" s="28" t="n">
        <v>-1.31</v>
      </c>
      <c r="L628" s="28" t="n">
        <v>0</v>
      </c>
      <c r="M628" s="28"/>
      <c r="N628" s="6" t="s">
        <f>=I628+J628+K628+L628</f>
      </c>
      <c r="O628" s="26"/>
    </row>
    <row collapsed="false" customFormat="false" customHeight="false" hidden="false" ht="12.1" outlineLevel="0" r="629">
      <c r="A629" s="25" t="n">
        <v>44160.735810185</v>
      </c>
      <c r="B629" s="26" t="s">
        <v>487</v>
      </c>
      <c r="C629" s="26" t="s">
        <v>612</v>
      </c>
      <c r="D629" s="26" t="s">
        <v>444</v>
      </c>
      <c r="E629" s="26" t="s">
        <v>17</v>
      </c>
      <c r="F629" s="26" t="s">
        <v>19</v>
      </c>
      <c r="G629" s="27" t="n">
        <v>-1</v>
      </c>
      <c r="H629" s="28" t="n">
        <v>2182.8</v>
      </c>
      <c r="I629" s="28" t="n">
        <v>2182.8</v>
      </c>
      <c r="J629" s="28" t="n">
        <v>0</v>
      </c>
      <c r="K629" s="28" t="n">
        <v>-1.31</v>
      </c>
      <c r="L629" s="28" t="n">
        <v>0</v>
      </c>
      <c r="M629" s="28"/>
      <c r="N629" s="6" t="s">
        <f>=I629+J629+K629+L629</f>
      </c>
      <c r="O629" s="26"/>
    </row>
    <row collapsed="false" customFormat="false" customHeight="false" hidden="false" ht="12.1" outlineLevel="0" r="630">
      <c r="A630" s="20" t="n">
        <v>44160.735983796</v>
      </c>
      <c r="B630" s="16" t="s">
        <v>491</v>
      </c>
      <c r="C630" s="16" t="s">
        <v>617</v>
      </c>
      <c r="D630" s="16" t="s">
        <v>437</v>
      </c>
      <c r="E630" s="16" t="s">
        <v>17</v>
      </c>
      <c r="F630" s="16" t="s">
        <v>19</v>
      </c>
      <c r="G630" s="7" t="n">
        <v>20</v>
      </c>
      <c r="H630" s="6" t="n">
        <v>216.9</v>
      </c>
      <c r="I630" s="6" t="n">
        <v>-4338</v>
      </c>
      <c r="J630" s="6" t="n">
        <v>0</v>
      </c>
      <c r="K630" s="6" t="n">
        <v>-2.6</v>
      </c>
      <c r="L630" s="6" t="n">
        <v>0</v>
      </c>
      <c r="M630" s="6"/>
      <c r="N630" s="6" t="s">
        <f>=I630+J630+K630+L630</f>
      </c>
      <c r="O630" s="16"/>
    </row>
    <row collapsed="false" customFormat="false" customHeight="false" hidden="false" ht="12.1" outlineLevel="0" r="631">
      <c r="A631" s="21" t="n">
        <v>44161</v>
      </c>
      <c r="B631" s="22" t="s">
        <v>547</v>
      </c>
      <c r="C631" s="22" t="s">
        <v>164</v>
      </c>
      <c r="D631" s="22" t="s">
        <v>547</v>
      </c>
      <c r="E631" s="22" t="s">
        <v>547</v>
      </c>
      <c r="F631" s="22" t="s">
        <v>19</v>
      </c>
      <c r="G631" s="23" t="n">
        <v>1</v>
      </c>
      <c r="H631" s="24" t="n">
        <v>1044</v>
      </c>
      <c r="I631" s="24" t="n">
        <v>1044</v>
      </c>
      <c r="J631" s="24" t="n">
        <v>0</v>
      </c>
      <c r="K631" s="24" t="n">
        <v>0</v>
      </c>
      <c r="L631" s="24" t="n">
        <v>0</v>
      </c>
      <c r="M631" s="24"/>
      <c r="N631" s="6" t="s">
        <f>=I631+J631+K631+L631</f>
      </c>
      <c r="O631" s="22"/>
    </row>
    <row collapsed="false" customFormat="false" customHeight="false" hidden="false" ht="12.1" outlineLevel="0" r="632">
      <c r="A632" s="20" t="n">
        <v>44161.418344907</v>
      </c>
      <c r="B632" s="16" t="s">
        <v>491</v>
      </c>
      <c r="C632" s="16" t="s">
        <v>617</v>
      </c>
      <c r="D632" s="16" t="s">
        <v>437</v>
      </c>
      <c r="E632" s="16" t="s">
        <v>17</v>
      </c>
      <c r="F632" s="16" t="s">
        <v>19</v>
      </c>
      <c r="G632" s="7" t="n">
        <v>5</v>
      </c>
      <c r="H632" s="6" t="n">
        <v>218</v>
      </c>
      <c r="I632" s="6" t="n">
        <v>-1090</v>
      </c>
      <c r="J632" s="6" t="n">
        <v>0</v>
      </c>
      <c r="K632" s="6" t="n">
        <v>-0.66</v>
      </c>
      <c r="L632" s="6" t="n">
        <v>0</v>
      </c>
      <c r="M632" s="6"/>
      <c r="N632" s="6" t="s">
        <f>=I632+J632+K632+L632</f>
      </c>
      <c r="O632" s="16"/>
    </row>
    <row collapsed="false" customFormat="false" customHeight="false" hidden="false" ht="12.1" outlineLevel="0" r="633">
      <c r="A633" s="21" t="n">
        <v>44167</v>
      </c>
      <c r="B633" s="22" t="s">
        <v>547</v>
      </c>
      <c r="C633" s="22" t="s">
        <v>164</v>
      </c>
      <c r="D633" s="22" t="s">
        <v>547</v>
      </c>
      <c r="E633" s="22" t="s">
        <v>547</v>
      </c>
      <c r="F633" s="22" t="s">
        <v>19</v>
      </c>
      <c r="G633" s="23" t="n">
        <v>1</v>
      </c>
      <c r="H633" s="24" t="n">
        <v>3500</v>
      </c>
      <c r="I633" s="24" t="n">
        <v>3500</v>
      </c>
      <c r="J633" s="24" t="n">
        <v>0</v>
      </c>
      <c r="K633" s="24" t="n">
        <v>0</v>
      </c>
      <c r="L633" s="24" t="n">
        <v>0</v>
      </c>
      <c r="M633" s="24"/>
      <c r="N633" s="6" t="s">
        <f>=I633+J633+K633+L633</f>
      </c>
      <c r="O633" s="22"/>
    </row>
    <row collapsed="false" customFormat="false" customHeight="false" hidden="false" ht="12.1" outlineLevel="0" r="634">
      <c r="A634" s="25" t="n">
        <v>44167.842847222</v>
      </c>
      <c r="B634" s="26" t="s">
        <v>495</v>
      </c>
      <c r="C634" s="26" t="s">
        <v>626</v>
      </c>
      <c r="D634" s="26" t="s">
        <v>444</v>
      </c>
      <c r="E634" s="26" t="s">
        <v>17</v>
      </c>
      <c r="F634" s="26" t="s">
        <v>23</v>
      </c>
      <c r="G634" s="27" t="n">
        <v>-3</v>
      </c>
      <c r="H634" s="28" t="n">
        <v>122.62</v>
      </c>
      <c r="I634" s="28" t="n">
        <v>367.86</v>
      </c>
      <c r="J634" s="28" t="n">
        <v>0</v>
      </c>
      <c r="K634" s="28" t="n">
        <v>-0.22</v>
      </c>
      <c r="L634" s="28" t="n">
        <v>0</v>
      </c>
      <c r="M634" s="6" t="s">
        <f>=I634+J634+K634+L634</f>
      </c>
      <c r="N634" s="28"/>
      <c r="O634" s="26"/>
    </row>
    <row collapsed="false" customFormat="false" customHeight="false" hidden="false" ht="12.1" outlineLevel="0" r="635">
      <c r="A635" s="20" t="n">
        <v>44167.908761574</v>
      </c>
      <c r="B635" s="16" t="s">
        <v>67</v>
      </c>
      <c r="C635" s="16" t="s">
        <v>68</v>
      </c>
      <c r="D635" s="16" t="s">
        <v>437</v>
      </c>
      <c r="E635" s="16" t="s">
        <v>17</v>
      </c>
      <c r="F635" s="16" t="s">
        <v>23</v>
      </c>
      <c r="G635" s="7" t="n">
        <v>1</v>
      </c>
      <c r="H635" s="6" t="n">
        <v>221.68</v>
      </c>
      <c r="I635" s="6" t="n">
        <v>-221.68</v>
      </c>
      <c r="J635" s="6" t="n">
        <v>0</v>
      </c>
      <c r="K635" s="6" t="n">
        <v>-0.13</v>
      </c>
      <c r="L635" s="6" t="n">
        <v>0</v>
      </c>
      <c r="M635" s="6" t="s">
        <f>=I635+J635+K635+L635</f>
      </c>
      <c r="N635" s="6"/>
      <c r="O635" s="16"/>
    </row>
    <row collapsed="false" customFormat="false" customHeight="false" hidden="false" ht="12.1" outlineLevel="0" r="636">
      <c r="A636" s="20" t="n">
        <v>44167.91974537</v>
      </c>
      <c r="B636" s="16" t="s">
        <v>49</v>
      </c>
      <c r="C636" s="16" t="s">
        <v>50</v>
      </c>
      <c r="D636" s="16" t="s">
        <v>437</v>
      </c>
      <c r="E636" s="16" t="s">
        <v>17</v>
      </c>
      <c r="F636" s="16" t="s">
        <v>23</v>
      </c>
      <c r="G636" s="7" t="n">
        <v>1</v>
      </c>
      <c r="H636" s="6" t="n">
        <v>141.62</v>
      </c>
      <c r="I636" s="6" t="n">
        <v>-141.62</v>
      </c>
      <c r="J636" s="6" t="n">
        <v>0</v>
      </c>
      <c r="K636" s="6" t="n">
        <v>-0.08</v>
      </c>
      <c r="L636" s="6" t="n">
        <v>0</v>
      </c>
      <c r="M636" s="6" t="s">
        <f>=I636+J636+K636+L636</f>
      </c>
      <c r="N636" s="6"/>
      <c r="O636" s="16"/>
    </row>
    <row collapsed="false" customFormat="false" customHeight="false" hidden="false" ht="12.1" outlineLevel="0" r="637">
      <c r="A637" s="25" t="n">
        <v>44167.932094907</v>
      </c>
      <c r="B637" s="26" t="s">
        <v>20</v>
      </c>
      <c r="C637" s="26" t="s">
        <v>634</v>
      </c>
      <c r="D637" s="26" t="s">
        <v>444</v>
      </c>
      <c r="E637" s="26" t="s">
        <v>17</v>
      </c>
      <c r="F637" s="26" t="s">
        <v>23</v>
      </c>
      <c r="G637" s="27" t="n">
        <v>-1</v>
      </c>
      <c r="H637" s="28" t="n">
        <v>94.14</v>
      </c>
      <c r="I637" s="28" t="n">
        <v>94.14</v>
      </c>
      <c r="J637" s="28" t="n">
        <v>0</v>
      </c>
      <c r="K637" s="28" t="n">
        <v>-0.06</v>
      </c>
      <c r="L637" s="28" t="n">
        <v>0</v>
      </c>
      <c r="M637" s="6" t="s">
        <f>=I637+J637+K637+L637</f>
      </c>
      <c r="N637" s="28"/>
      <c r="O637" s="26"/>
    </row>
    <row collapsed="false" customFormat="false" customHeight="false" hidden="false" ht="12.1" outlineLevel="0" r="638">
      <c r="A638" s="33" t="n">
        <v>44167.933425926</v>
      </c>
      <c r="B638" s="34" t="s">
        <v>23</v>
      </c>
      <c r="C638" s="34" t="s">
        <v>597</v>
      </c>
      <c r="D638" s="34" t="s">
        <v>437</v>
      </c>
      <c r="E638" s="34" t="s">
        <v>437</v>
      </c>
      <c r="F638" s="34" t="s">
        <v>19</v>
      </c>
      <c r="G638" s="35" t="n">
        <v>46</v>
      </c>
      <c r="H638" s="36" t="n">
        <v>75.2096</v>
      </c>
      <c r="I638" s="36" t="n">
        <v>-3459.64</v>
      </c>
      <c r="J638" s="36" t="n">
        <v>0</v>
      </c>
      <c r="K638" s="36" t="n">
        <v>-2.73</v>
      </c>
      <c r="L638" s="36" t="n">
        <v>0</v>
      </c>
      <c r="M638" s="36"/>
      <c r="N638" s="6" t="s">
        <f>=I638+J638+K638+L638</f>
      </c>
      <c r="O638" s="34"/>
    </row>
    <row collapsed="false" customFormat="false" customHeight="false" hidden="false" ht="12.1" outlineLevel="0" r="639">
      <c r="A639" s="20" t="n">
        <v>44167.933831019</v>
      </c>
      <c r="B639" s="16" t="s">
        <v>37</v>
      </c>
      <c r="C639" s="16" t="s">
        <v>38</v>
      </c>
      <c r="D639" s="16" t="s">
        <v>437</v>
      </c>
      <c r="E639" s="16" t="s">
        <v>17</v>
      </c>
      <c r="F639" s="16" t="s">
        <v>23</v>
      </c>
      <c r="G639" s="7" t="n">
        <v>1</v>
      </c>
      <c r="H639" s="6" t="n">
        <v>214.68</v>
      </c>
      <c r="I639" s="6" t="n">
        <v>-214.68</v>
      </c>
      <c r="J639" s="6" t="n">
        <v>0</v>
      </c>
      <c r="K639" s="6" t="n">
        <v>-0.13</v>
      </c>
      <c r="L639" s="6" t="n">
        <v>0</v>
      </c>
      <c r="M639" s="6" t="s">
        <f>=I639+J639+K639+L639</f>
      </c>
      <c r="N639" s="6"/>
      <c r="O639" s="16"/>
    </row>
    <row collapsed="false" customFormat="false" customHeight="false" hidden="false" ht="12.1" outlineLevel="0" r="640">
      <c r="A640" s="21" t="n">
        <v>44172</v>
      </c>
      <c r="B640" s="22" t="s">
        <v>547</v>
      </c>
      <c r="C640" s="22" t="s">
        <v>164</v>
      </c>
      <c r="D640" s="22" t="s">
        <v>547</v>
      </c>
      <c r="E640" s="22" t="s">
        <v>547</v>
      </c>
      <c r="F640" s="22" t="s">
        <v>19</v>
      </c>
      <c r="G640" s="23" t="n">
        <v>1</v>
      </c>
      <c r="H640" s="24" t="n">
        <v>4000</v>
      </c>
      <c r="I640" s="24" t="n">
        <v>4000</v>
      </c>
      <c r="J640" s="24" t="n">
        <v>0</v>
      </c>
      <c r="K640" s="24" t="n">
        <v>0</v>
      </c>
      <c r="L640" s="24" t="n">
        <v>0</v>
      </c>
      <c r="M640" s="24"/>
      <c r="N640" s="6" t="s">
        <f>=I640+J640+K640+L640</f>
      </c>
      <c r="O640" s="22"/>
    </row>
    <row collapsed="false" customFormat="false" customHeight="false" hidden="false" ht="12.1" outlineLevel="0" r="641">
      <c r="A641" s="20" t="n">
        <v>44172.802696759</v>
      </c>
      <c r="B641" s="16" t="s">
        <v>21</v>
      </c>
      <c r="C641" s="16" t="s">
        <v>22</v>
      </c>
      <c r="D641" s="16" t="s">
        <v>437</v>
      </c>
      <c r="E641" s="16" t="s">
        <v>17</v>
      </c>
      <c r="F641" s="16" t="s">
        <v>23</v>
      </c>
      <c r="G641" s="7" t="n">
        <v>1</v>
      </c>
      <c r="H641" s="6" t="n">
        <v>6.79</v>
      </c>
      <c r="I641" s="6" t="n">
        <v>-6.79</v>
      </c>
      <c r="J641" s="6" t="n">
        <v>0</v>
      </c>
      <c r="K641" s="6" t="n">
        <v>-0.01</v>
      </c>
      <c r="L641" s="6" t="n">
        <v>0</v>
      </c>
      <c r="M641" s="6" t="s">
        <f>=I641+J641+K641+L641</f>
      </c>
      <c r="N641" s="6"/>
      <c r="O641" s="16"/>
    </row>
    <row collapsed="false" customFormat="false" customHeight="false" hidden="false" ht="12.1" outlineLevel="0" r="642">
      <c r="A642" s="20" t="n">
        <v>44172.802696759</v>
      </c>
      <c r="B642" s="16" t="s">
        <v>21</v>
      </c>
      <c r="C642" s="16" t="s">
        <v>22</v>
      </c>
      <c r="D642" s="16" t="s">
        <v>437</v>
      </c>
      <c r="E642" s="16" t="s">
        <v>17</v>
      </c>
      <c r="F642" s="16" t="s">
        <v>23</v>
      </c>
      <c r="G642" s="7" t="n">
        <v>1</v>
      </c>
      <c r="H642" s="6" t="n">
        <v>6.79</v>
      </c>
      <c r="I642" s="6" t="n">
        <v>-6.79</v>
      </c>
      <c r="J642" s="6" t="n">
        <v>0</v>
      </c>
      <c r="K642" s="6" t="n">
        <v>-0.01</v>
      </c>
      <c r="L642" s="6" t="n">
        <v>0</v>
      </c>
      <c r="M642" s="6" t="s">
        <f>=I642+J642+K642+L642</f>
      </c>
      <c r="N642" s="6"/>
      <c r="O642" s="16"/>
    </row>
    <row collapsed="false" customFormat="false" customHeight="false" hidden="false" ht="12.1" outlineLevel="0" r="643">
      <c r="A643" s="33" t="n">
        <v>44172.97712963</v>
      </c>
      <c r="B643" s="34" t="s">
        <v>23</v>
      </c>
      <c r="C643" s="34" t="s">
        <v>597</v>
      </c>
      <c r="D643" s="34" t="s">
        <v>437</v>
      </c>
      <c r="E643" s="34" t="s">
        <v>437</v>
      </c>
      <c r="F643" s="34" t="s">
        <v>19</v>
      </c>
      <c r="G643" s="35" t="n">
        <v>54</v>
      </c>
      <c r="H643" s="36" t="n">
        <v>73.5755</v>
      </c>
      <c r="I643" s="36" t="n">
        <v>-3973.08</v>
      </c>
      <c r="J643" s="36" t="n">
        <v>0</v>
      </c>
      <c r="K643" s="36" t="n">
        <v>-2.99</v>
      </c>
      <c r="L643" s="36" t="n">
        <v>0</v>
      </c>
      <c r="M643" s="36"/>
      <c r="N643" s="6" t="s">
        <f>=I643+J643+K643+L643</f>
      </c>
      <c r="O643" s="34"/>
    </row>
    <row collapsed="false" customFormat="false" customHeight="false" hidden="false" ht="12.1" outlineLevel="0" r="644">
      <c r="A644" s="20" t="n">
        <v>44174.536898148</v>
      </c>
      <c r="B644" s="16" t="s">
        <v>87</v>
      </c>
      <c r="C644" s="16" t="s">
        <v>88</v>
      </c>
      <c r="D644" s="16" t="s">
        <v>437</v>
      </c>
      <c r="E644" s="16" t="s">
        <v>17</v>
      </c>
      <c r="F644" s="16" t="s">
        <v>23</v>
      </c>
      <c r="G644" s="7" t="n">
        <v>1</v>
      </c>
      <c r="H644" s="6" t="n">
        <v>34.36</v>
      </c>
      <c r="I644" s="6" t="n">
        <v>-34.36</v>
      </c>
      <c r="J644" s="6" t="n">
        <v>0</v>
      </c>
      <c r="K644" s="6" t="n">
        <v>-0.03</v>
      </c>
      <c r="L644" s="6" t="n">
        <v>0</v>
      </c>
      <c r="M644" s="6" t="s">
        <f>=I644+J644+K644+L644</f>
      </c>
      <c r="N644" s="6"/>
      <c r="O644" s="16"/>
    </row>
    <row collapsed="false" customFormat="false" customHeight="false" hidden="false" ht="12.1" outlineLevel="0" r="645">
      <c r="A645" s="20" t="n">
        <v>44174.5371875</v>
      </c>
      <c r="B645" s="16" t="s">
        <v>21</v>
      </c>
      <c r="C645" s="16" t="s">
        <v>22</v>
      </c>
      <c r="D645" s="16" t="s">
        <v>437</v>
      </c>
      <c r="E645" s="16" t="s">
        <v>17</v>
      </c>
      <c r="F645" s="16" t="s">
        <v>23</v>
      </c>
      <c r="G645" s="7" t="n">
        <v>1</v>
      </c>
      <c r="H645" s="6" t="n">
        <v>6.88</v>
      </c>
      <c r="I645" s="6" t="n">
        <v>-6.88</v>
      </c>
      <c r="J645" s="6" t="n">
        <v>0</v>
      </c>
      <c r="K645" s="6" t="n">
        <v>-0.01</v>
      </c>
      <c r="L645" s="6" t="n">
        <v>0</v>
      </c>
      <c r="M645" s="6" t="s">
        <f>=I645+J645+K645+L645</f>
      </c>
      <c r="N645" s="6"/>
      <c r="O645" s="16"/>
    </row>
    <row collapsed="false" customFormat="false" customHeight="false" hidden="false" ht="12.1" outlineLevel="0" r="646">
      <c r="A646" s="20" t="n">
        <v>44174.5371875</v>
      </c>
      <c r="B646" s="16" t="s">
        <v>21</v>
      </c>
      <c r="C646" s="16" t="s">
        <v>22</v>
      </c>
      <c r="D646" s="16" t="s">
        <v>437</v>
      </c>
      <c r="E646" s="16" t="s">
        <v>17</v>
      </c>
      <c r="F646" s="16" t="s">
        <v>23</v>
      </c>
      <c r="G646" s="7" t="n">
        <v>1</v>
      </c>
      <c r="H646" s="6" t="n">
        <v>6.88</v>
      </c>
      <c r="I646" s="6" t="n">
        <v>-6.88</v>
      </c>
      <c r="J646" s="6" t="n">
        <v>0</v>
      </c>
      <c r="K646" s="6" t="n">
        <v>-0.01</v>
      </c>
      <c r="L646" s="6" t="n">
        <v>0</v>
      </c>
      <c r="M646" s="6" t="s">
        <f>=I646+J646+K646+L646</f>
      </c>
      <c r="N646" s="6"/>
      <c r="O646" s="16"/>
    </row>
    <row collapsed="false" customFormat="false" customHeight="false" hidden="false" ht="12.1" outlineLevel="0" r="647">
      <c r="A647" s="20" t="n">
        <v>44174.5371875</v>
      </c>
      <c r="B647" s="16" t="s">
        <v>21</v>
      </c>
      <c r="C647" s="16" t="s">
        <v>22</v>
      </c>
      <c r="D647" s="16" t="s">
        <v>437</v>
      </c>
      <c r="E647" s="16" t="s">
        <v>17</v>
      </c>
      <c r="F647" s="16" t="s">
        <v>23</v>
      </c>
      <c r="G647" s="7" t="n">
        <v>1</v>
      </c>
      <c r="H647" s="6" t="n">
        <v>6.88</v>
      </c>
      <c r="I647" s="6" t="n">
        <v>-6.88</v>
      </c>
      <c r="J647" s="6" t="n">
        <v>0</v>
      </c>
      <c r="K647" s="6" t="n">
        <v>-0.01</v>
      </c>
      <c r="L647" s="6" t="n">
        <v>0</v>
      </c>
      <c r="M647" s="6" t="s">
        <f>=I647+J647+K647+L647</f>
      </c>
      <c r="N647" s="6"/>
      <c r="O647" s="16"/>
    </row>
    <row collapsed="false" customFormat="false" customHeight="false" hidden="false" ht="12.1" outlineLevel="0" r="648">
      <c r="A648" s="20" t="n">
        <v>44174.569525463</v>
      </c>
      <c r="B648" s="16" t="s">
        <v>81</v>
      </c>
      <c r="C648" s="16" t="s">
        <v>607</v>
      </c>
      <c r="D648" s="16" t="s">
        <v>437</v>
      </c>
      <c r="E648" s="16" t="s">
        <v>17</v>
      </c>
      <c r="F648" s="16" t="s">
        <v>23</v>
      </c>
      <c r="G648" s="7" t="n">
        <v>1</v>
      </c>
      <c r="H648" s="6" t="n">
        <v>1.6</v>
      </c>
      <c r="I648" s="6" t="n">
        <v>-1.6</v>
      </c>
      <c r="J648" s="6" t="n">
        <v>0</v>
      </c>
      <c r="K648" s="6" t="n">
        <v>-0.01</v>
      </c>
      <c r="L648" s="6" t="n">
        <v>0</v>
      </c>
      <c r="M648" s="6" t="s">
        <f>=I648+J648+K648+L648</f>
      </c>
      <c r="N648" s="6"/>
      <c r="O648" s="16"/>
    </row>
    <row collapsed="false" customFormat="false" customHeight="false" hidden="false" ht="12.1" outlineLevel="0" r="649">
      <c r="A649" s="20" t="n">
        <v>44174.569525463</v>
      </c>
      <c r="B649" s="16" t="s">
        <v>81</v>
      </c>
      <c r="C649" s="16" t="s">
        <v>607</v>
      </c>
      <c r="D649" s="16" t="s">
        <v>437</v>
      </c>
      <c r="E649" s="16" t="s">
        <v>17</v>
      </c>
      <c r="F649" s="16" t="s">
        <v>23</v>
      </c>
      <c r="G649" s="7" t="n">
        <v>1</v>
      </c>
      <c r="H649" s="6" t="n">
        <v>1.6</v>
      </c>
      <c r="I649" s="6" t="n">
        <v>-1.6</v>
      </c>
      <c r="J649" s="6" t="n">
        <v>0</v>
      </c>
      <c r="K649" s="6" t="n">
        <v>-0.01</v>
      </c>
      <c r="L649" s="6" t="n">
        <v>0</v>
      </c>
      <c r="M649" s="6" t="s">
        <f>=I649+J649+K649+L649</f>
      </c>
      <c r="N649" s="6"/>
      <c r="O649" s="16"/>
    </row>
    <row collapsed="false" customFormat="false" customHeight="false" hidden="false" ht="12.1" outlineLevel="0" r="650">
      <c r="A650" s="25" t="n">
        <v>44179.575092593</v>
      </c>
      <c r="B650" s="26" t="s">
        <v>464</v>
      </c>
      <c r="C650" s="26" t="s">
        <v>578</v>
      </c>
      <c r="D650" s="26" t="s">
        <v>444</v>
      </c>
      <c r="E650" s="26" t="s">
        <v>17</v>
      </c>
      <c r="F650" s="26" t="s">
        <v>19</v>
      </c>
      <c r="G650" s="27" t="n">
        <v>-40</v>
      </c>
      <c r="H650" s="28" t="n">
        <v>203.54</v>
      </c>
      <c r="I650" s="28" t="n">
        <v>8141.6</v>
      </c>
      <c r="J650" s="28" t="n">
        <v>0</v>
      </c>
      <c r="K650" s="28" t="n">
        <v>-4.89</v>
      </c>
      <c r="L650" s="28" t="n">
        <v>0</v>
      </c>
      <c r="M650" s="28"/>
      <c r="N650" s="6" t="s">
        <f>=I650+J650+K650+L650</f>
      </c>
      <c r="O650" s="26"/>
    </row>
    <row collapsed="false" customFormat="false" customHeight="false" hidden="false" ht="12.1" outlineLevel="0" r="651">
      <c r="A651" s="25" t="n">
        <v>44179.575092593</v>
      </c>
      <c r="B651" s="26" t="s">
        <v>464</v>
      </c>
      <c r="C651" s="26" t="s">
        <v>578</v>
      </c>
      <c r="D651" s="26" t="s">
        <v>444</v>
      </c>
      <c r="E651" s="26" t="s">
        <v>17</v>
      </c>
      <c r="F651" s="26" t="s">
        <v>19</v>
      </c>
      <c r="G651" s="27" t="n">
        <v>-30</v>
      </c>
      <c r="H651" s="28" t="n">
        <v>203.54</v>
      </c>
      <c r="I651" s="28" t="n">
        <v>6106.2</v>
      </c>
      <c r="J651" s="28" t="n">
        <v>0</v>
      </c>
      <c r="K651" s="28" t="n">
        <v>-3.66</v>
      </c>
      <c r="L651" s="28" t="n">
        <v>0</v>
      </c>
      <c r="M651" s="28"/>
      <c r="N651" s="6" t="s">
        <f>=I651+J651+K651+L651</f>
      </c>
      <c r="O651" s="26"/>
    </row>
    <row collapsed="false" customFormat="false" customHeight="false" hidden="false" ht="12.1" outlineLevel="0" r="652">
      <c r="A652" s="20" t="n">
        <v>44179.575300926</v>
      </c>
      <c r="B652" s="16" t="s">
        <v>464</v>
      </c>
      <c r="C652" s="16" t="s">
        <v>578</v>
      </c>
      <c r="D652" s="16" t="s">
        <v>437</v>
      </c>
      <c r="E652" s="16" t="s">
        <v>17</v>
      </c>
      <c r="F652" s="16" t="s">
        <v>19</v>
      </c>
      <c r="G652" s="7" t="n">
        <v>70</v>
      </c>
      <c r="H652" s="6" t="n">
        <v>203.5</v>
      </c>
      <c r="I652" s="6" t="n">
        <v>-14245</v>
      </c>
      <c r="J652" s="6" t="n">
        <v>0</v>
      </c>
      <c r="K652" s="6" t="n">
        <v>-8.55</v>
      </c>
      <c r="L652" s="6" t="n">
        <v>0</v>
      </c>
      <c r="M652" s="6"/>
      <c r="N652" s="6" t="s">
        <f>=I652+J652+K652+L652</f>
      </c>
      <c r="O652" s="16"/>
    </row>
    <row collapsed="false" customFormat="false" customHeight="false" hidden="false" ht="12.1" outlineLevel="0" r="653">
      <c r="A653" s="21" t="n">
        <v>44186</v>
      </c>
      <c r="B653" s="22" t="s">
        <v>547</v>
      </c>
      <c r="C653" s="22" t="s">
        <v>164</v>
      </c>
      <c r="D653" s="22" t="s">
        <v>547</v>
      </c>
      <c r="E653" s="22" t="s">
        <v>547</v>
      </c>
      <c r="F653" s="22" t="s">
        <v>19</v>
      </c>
      <c r="G653" s="23" t="n">
        <v>1</v>
      </c>
      <c r="H653" s="24" t="n">
        <v>100</v>
      </c>
      <c r="I653" s="24" t="n">
        <v>100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2"/>
    </row>
    <row collapsed="false" customFormat="false" customHeight="false" hidden="false" ht="12.1" outlineLevel="0" r="654">
      <c r="A654" s="21" t="n">
        <v>44186</v>
      </c>
      <c r="B654" s="22" t="s">
        <v>547</v>
      </c>
      <c r="C654" s="22" t="s">
        <v>164</v>
      </c>
      <c r="D654" s="22" t="s">
        <v>547</v>
      </c>
      <c r="E654" s="22" t="s">
        <v>547</v>
      </c>
      <c r="F654" s="22" t="s">
        <v>19</v>
      </c>
      <c r="G654" s="23" t="n">
        <v>1</v>
      </c>
      <c r="H654" s="24" t="n">
        <v>2640</v>
      </c>
      <c r="I654" s="24" t="n">
        <v>2640</v>
      </c>
      <c r="J654" s="24" t="n">
        <v>0</v>
      </c>
      <c r="K654" s="24" t="n">
        <v>0</v>
      </c>
      <c r="L654" s="24" t="n">
        <v>0</v>
      </c>
      <c r="M654" s="24"/>
      <c r="N654" s="6" t="s">
        <f>=I654+J654+K654+L654</f>
      </c>
      <c r="O654" s="22"/>
    </row>
    <row collapsed="false" customFormat="false" customHeight="false" hidden="false" ht="12.1" outlineLevel="0" r="655">
      <c r="A655" s="25" t="n">
        <v>44186.461458333</v>
      </c>
      <c r="B655" s="26" t="s">
        <v>31</v>
      </c>
      <c r="C655" s="26" t="s">
        <v>32</v>
      </c>
      <c r="D655" s="26" t="s">
        <v>444</v>
      </c>
      <c r="E655" s="26" t="s">
        <v>17</v>
      </c>
      <c r="F655" s="26" t="s">
        <v>23</v>
      </c>
      <c r="G655" s="27" t="n">
        <v>-8</v>
      </c>
      <c r="H655" s="28" t="n">
        <v>47.15</v>
      </c>
      <c r="I655" s="28" t="n">
        <v>377.2</v>
      </c>
      <c r="J655" s="28" t="n">
        <v>0</v>
      </c>
      <c r="K655" s="28" t="n">
        <v>-0.23</v>
      </c>
      <c r="L655" s="28" t="n">
        <v>0</v>
      </c>
      <c r="M655" s="6" t="s">
        <f>=I655+J655+K655+L655</f>
      </c>
      <c r="N655" s="28"/>
      <c r="O655" s="26"/>
    </row>
    <row collapsed="false" customFormat="false" customHeight="false" hidden="false" ht="12.1" outlineLevel="0" r="656">
      <c r="A656" s="20" t="n">
        <v>44186.461851852</v>
      </c>
      <c r="B656" s="16" t="s">
        <v>31</v>
      </c>
      <c r="C656" s="16" t="s">
        <v>32</v>
      </c>
      <c r="D656" s="16" t="s">
        <v>437</v>
      </c>
      <c r="E656" s="16" t="s">
        <v>17</v>
      </c>
      <c r="F656" s="16" t="s">
        <v>23</v>
      </c>
      <c r="G656" s="7" t="n">
        <v>8</v>
      </c>
      <c r="H656" s="6" t="n">
        <v>47.2</v>
      </c>
      <c r="I656" s="6" t="n">
        <v>-377.6</v>
      </c>
      <c r="J656" s="6" t="n">
        <v>0</v>
      </c>
      <c r="K656" s="6" t="n">
        <v>-0.23</v>
      </c>
      <c r="L656" s="6" t="n">
        <v>0</v>
      </c>
      <c r="M656" s="6" t="s">
        <f>=I656+J656+K656+L656</f>
      </c>
      <c r="N656" s="6"/>
      <c r="O656" s="16"/>
    </row>
    <row collapsed="false" customFormat="false" customHeight="false" hidden="false" ht="12.1" outlineLevel="0" r="657">
      <c r="A657" s="33" t="n">
        <v>44186.462743056</v>
      </c>
      <c r="B657" s="34" t="s">
        <v>23</v>
      </c>
      <c r="C657" s="34" t="s">
        <v>597</v>
      </c>
      <c r="D657" s="34" t="s">
        <v>437</v>
      </c>
      <c r="E657" s="34" t="s">
        <v>437</v>
      </c>
      <c r="F657" s="34" t="s">
        <v>19</v>
      </c>
      <c r="G657" s="35" t="n">
        <v>1</v>
      </c>
      <c r="H657" s="36" t="n">
        <v>74.9014</v>
      </c>
      <c r="I657" s="36" t="n">
        <v>-74.9</v>
      </c>
      <c r="J657" s="36" t="n">
        <v>0</v>
      </c>
      <c r="K657" s="36" t="n">
        <v>-1.04</v>
      </c>
      <c r="L657" s="36" t="n">
        <v>0</v>
      </c>
      <c r="M657" s="36"/>
      <c r="N657" s="6" t="s">
        <f>=I657+J657+K657+L657</f>
      </c>
      <c r="O657" s="34"/>
    </row>
    <row collapsed="false" customFormat="false" customHeight="false" hidden="false" ht="12.1" outlineLevel="0" r="658">
      <c r="A658" s="20" t="n">
        <v>44187.480613426</v>
      </c>
      <c r="B658" s="16" t="s">
        <v>491</v>
      </c>
      <c r="C658" s="16" t="s">
        <v>617</v>
      </c>
      <c r="D658" s="16" t="s">
        <v>437</v>
      </c>
      <c r="E658" s="16" t="s">
        <v>17</v>
      </c>
      <c r="F658" s="16" t="s">
        <v>19</v>
      </c>
      <c r="G658" s="7" t="n">
        <v>10</v>
      </c>
      <c r="H658" s="6" t="n">
        <v>248.3</v>
      </c>
      <c r="I658" s="6" t="n">
        <v>-2483</v>
      </c>
      <c r="J658" s="6" t="n">
        <v>0</v>
      </c>
      <c r="K658" s="6" t="n">
        <v>-1.49</v>
      </c>
      <c r="L658" s="6" t="n">
        <v>0</v>
      </c>
      <c r="M658" s="6"/>
      <c r="N658" s="6" t="s">
        <f>=I658+J658+K658+L658</f>
      </c>
      <c r="O658" s="16"/>
    </row>
    <row collapsed="false" customFormat="false" customHeight="false" hidden="false" ht="12.1" outlineLevel="0" r="659">
      <c r="A659" s="33" t="n">
        <v>44187.481354167</v>
      </c>
      <c r="B659" s="34" t="s">
        <v>23</v>
      </c>
      <c r="C659" s="34" t="s">
        <v>597</v>
      </c>
      <c r="D659" s="34" t="s">
        <v>437</v>
      </c>
      <c r="E659" s="34" t="s">
        <v>437</v>
      </c>
      <c r="F659" s="34" t="s">
        <v>19</v>
      </c>
      <c r="G659" s="35" t="n">
        <v>3</v>
      </c>
      <c r="H659" s="36" t="n">
        <v>75.2442</v>
      </c>
      <c r="I659" s="36" t="n">
        <v>-225.73</v>
      </c>
      <c r="J659" s="36" t="n">
        <v>0</v>
      </c>
      <c r="K659" s="36" t="n">
        <v>-1.11</v>
      </c>
      <c r="L659" s="36" t="n">
        <v>0</v>
      </c>
      <c r="M659" s="36"/>
      <c r="N659" s="6" t="s">
        <f>=I659+J659+K659+L659</f>
      </c>
      <c r="O659" s="34"/>
    </row>
    <row collapsed="false" customFormat="false" customHeight="false" hidden="false" ht="12.1" outlineLevel="0" r="660">
      <c r="A660" s="20" t="n">
        <v>44187.481712963</v>
      </c>
      <c r="B660" s="16" t="s">
        <v>81</v>
      </c>
      <c r="C660" s="16" t="s">
        <v>607</v>
      </c>
      <c r="D660" s="16" t="s">
        <v>437</v>
      </c>
      <c r="E660" s="16" t="s">
        <v>17</v>
      </c>
      <c r="F660" s="16" t="s">
        <v>23</v>
      </c>
      <c r="G660" s="7" t="n">
        <v>1</v>
      </c>
      <c r="H660" s="6" t="n">
        <v>1.56</v>
      </c>
      <c r="I660" s="6" t="n">
        <v>-1.56</v>
      </c>
      <c r="J660" s="6" t="n">
        <v>0</v>
      </c>
      <c r="K660" s="6" t="n">
        <v>-0.01</v>
      </c>
      <c r="L660" s="6" t="n">
        <v>0</v>
      </c>
      <c r="M660" s="6" t="s">
        <f>=I660+J660+K660+L660</f>
      </c>
      <c r="N660" s="6"/>
      <c r="O660" s="16"/>
    </row>
    <row collapsed="false" customFormat="false" customHeight="false" hidden="false" ht="12.1" outlineLevel="0" r="661">
      <c r="A661" s="20" t="n">
        <v>44187.481712963</v>
      </c>
      <c r="B661" s="16" t="s">
        <v>81</v>
      </c>
      <c r="C661" s="16" t="s">
        <v>607</v>
      </c>
      <c r="D661" s="16" t="s">
        <v>437</v>
      </c>
      <c r="E661" s="16" t="s">
        <v>17</v>
      </c>
      <c r="F661" s="16" t="s">
        <v>23</v>
      </c>
      <c r="G661" s="7" t="n">
        <v>1</v>
      </c>
      <c r="H661" s="6" t="n">
        <v>1.56</v>
      </c>
      <c r="I661" s="6" t="n">
        <v>-1.56</v>
      </c>
      <c r="J661" s="6" t="n">
        <v>0</v>
      </c>
      <c r="K661" s="6" t="n">
        <v>-0.01</v>
      </c>
      <c r="L661" s="6" t="n">
        <v>0</v>
      </c>
      <c r="M661" s="6" t="s">
        <f>=I661+J661+K661+L661</f>
      </c>
      <c r="N661" s="6"/>
      <c r="O661" s="16"/>
    </row>
    <row collapsed="false" customFormat="false" customHeight="false" hidden="false" ht="12.1" outlineLevel="0" r="662">
      <c r="A662" s="21" t="n">
        <v>44189</v>
      </c>
      <c r="B662" s="22" t="s">
        <v>547</v>
      </c>
      <c r="C662" s="22" t="s">
        <v>164</v>
      </c>
      <c r="D662" s="22" t="s">
        <v>547</v>
      </c>
      <c r="E662" s="22" t="s">
        <v>547</v>
      </c>
      <c r="F662" s="22" t="s">
        <v>19</v>
      </c>
      <c r="G662" s="23" t="n">
        <v>1</v>
      </c>
      <c r="H662" s="24" t="n">
        <v>18000</v>
      </c>
      <c r="I662" s="24" t="n">
        <v>18000</v>
      </c>
      <c r="J662" s="24" t="n">
        <v>0</v>
      </c>
      <c r="K662" s="24" t="n">
        <v>0</v>
      </c>
      <c r="L662" s="24" t="n">
        <v>0</v>
      </c>
      <c r="M662" s="24"/>
      <c r="N662" s="6" t="s">
        <f>=I662+J662+K662+L662</f>
      </c>
      <c r="O662" s="22"/>
    </row>
    <row collapsed="false" customFormat="false" customHeight="false" hidden="false" ht="12.1" outlineLevel="0" r="663">
      <c r="A663" s="33" t="n">
        <v>44189.528252315</v>
      </c>
      <c r="B663" s="34" t="s">
        <v>23</v>
      </c>
      <c r="C663" s="34" t="s">
        <v>597</v>
      </c>
      <c r="D663" s="34" t="s">
        <v>437</v>
      </c>
      <c r="E663" s="34" t="s">
        <v>437</v>
      </c>
      <c r="F663" s="34" t="s">
        <v>19</v>
      </c>
      <c r="G663" s="35" t="n">
        <v>239</v>
      </c>
      <c r="H663" s="36" t="n">
        <v>74.6714</v>
      </c>
      <c r="I663" s="36" t="n">
        <v>-17846.46</v>
      </c>
      <c r="J663" s="36" t="n">
        <v>0</v>
      </c>
      <c r="K663" s="36" t="n">
        <v>-9.92</v>
      </c>
      <c r="L663" s="36" t="n">
        <v>0</v>
      </c>
      <c r="M663" s="36"/>
      <c r="N663" s="6" t="s">
        <f>=I663+J663+K663+L663</f>
      </c>
      <c r="O663" s="34"/>
    </row>
    <row collapsed="false" customFormat="false" customHeight="false" hidden="false" ht="12.1" outlineLevel="0" r="664">
      <c r="A664" s="20" t="n">
        <v>44189.528553241</v>
      </c>
      <c r="B664" s="16" t="s">
        <v>77</v>
      </c>
      <c r="C664" s="16" t="s">
        <v>636</v>
      </c>
      <c r="D664" s="16" t="s">
        <v>437</v>
      </c>
      <c r="E664" s="16" t="s">
        <v>17</v>
      </c>
      <c r="F664" s="16" t="s">
        <v>23</v>
      </c>
      <c r="G664" s="7" t="n">
        <v>1</v>
      </c>
      <c r="H664" s="6" t="n">
        <v>238.3</v>
      </c>
      <c r="I664" s="6" t="n">
        <v>-238.3</v>
      </c>
      <c r="J664" s="6" t="n">
        <v>0</v>
      </c>
      <c r="K664" s="6" t="n">
        <v>-0.14</v>
      </c>
      <c r="L664" s="6" t="n">
        <v>0</v>
      </c>
      <c r="M664" s="6" t="s">
        <f>=I664+J664+K664+L664</f>
      </c>
      <c r="N664" s="6"/>
      <c r="O664" s="16"/>
    </row>
    <row collapsed="false" customFormat="false" customHeight="false" hidden="false" ht="12.1" outlineLevel="0" r="665">
      <c r="A665" s="33" t="n">
        <v>44189.654166667</v>
      </c>
      <c r="B665" s="34" t="s">
        <v>23</v>
      </c>
      <c r="C665" s="34" t="s">
        <v>597</v>
      </c>
      <c r="D665" s="34" t="s">
        <v>437</v>
      </c>
      <c r="E665" s="34" t="s">
        <v>437</v>
      </c>
      <c r="F665" s="34" t="s">
        <v>19</v>
      </c>
      <c r="G665" s="35" t="n">
        <v>1</v>
      </c>
      <c r="H665" s="36" t="n">
        <v>74.4443</v>
      </c>
      <c r="I665" s="36" t="n">
        <v>-74.44</v>
      </c>
      <c r="J665" s="36" t="n">
        <v>0</v>
      </c>
      <c r="K665" s="36" t="n">
        <v>-1.04</v>
      </c>
      <c r="L665" s="36" t="n">
        <v>0</v>
      </c>
      <c r="M665" s="36"/>
      <c r="N665" s="6" t="s">
        <f>=I665+J665+K665+L665</f>
      </c>
      <c r="O665" s="34"/>
    </row>
    <row collapsed="false" customFormat="false" customHeight="false" hidden="false" ht="12.1" outlineLevel="0" r="666">
      <c r="A666" s="20" t="n">
        <v>44189.65431713</v>
      </c>
      <c r="B666" s="16" t="s">
        <v>81</v>
      </c>
      <c r="C666" s="16" t="s">
        <v>607</v>
      </c>
      <c r="D666" s="16" t="s">
        <v>437</v>
      </c>
      <c r="E666" s="16" t="s">
        <v>17</v>
      </c>
      <c r="F666" s="16" t="s">
        <v>23</v>
      </c>
      <c r="G666" s="7" t="n">
        <v>1</v>
      </c>
      <c r="H666" s="6" t="n">
        <v>1.62</v>
      </c>
      <c r="I666" s="6" t="n">
        <v>-1.62</v>
      </c>
      <c r="J666" s="6" t="n">
        <v>0</v>
      </c>
      <c r="K666" s="6" t="n">
        <v>-0.01</v>
      </c>
      <c r="L666" s="6" t="n">
        <v>0</v>
      </c>
      <c r="M666" s="6" t="s">
        <f>=I666+J666+K666+L666</f>
      </c>
      <c r="N666" s="6"/>
      <c r="O666" s="16"/>
    </row>
    <row collapsed="false" customFormat="false" customHeight="false" hidden="false" ht="12.1" outlineLevel="0" r="667">
      <c r="A667" s="25" t="n">
        <v>44189.742916667</v>
      </c>
      <c r="B667" s="26" t="s">
        <v>69</v>
      </c>
      <c r="C667" s="26" t="s">
        <v>552</v>
      </c>
      <c r="D667" s="26" t="s">
        <v>444</v>
      </c>
      <c r="E667" s="26" t="s">
        <v>17</v>
      </c>
      <c r="F667" s="26" t="s">
        <v>19</v>
      </c>
      <c r="G667" s="27" t="n">
        <v>-740000</v>
      </c>
      <c r="H667" s="28" t="n">
        <v>0.037825</v>
      </c>
      <c r="I667" s="28" t="n">
        <v>27990.5</v>
      </c>
      <c r="J667" s="28" t="n">
        <v>0</v>
      </c>
      <c r="K667" s="28" t="n">
        <v>-16.8</v>
      </c>
      <c r="L667" s="28" t="n">
        <v>0</v>
      </c>
      <c r="M667" s="28"/>
      <c r="N667" s="6" t="s">
        <f>=I667+J667+K667+L667</f>
      </c>
      <c r="O667" s="26"/>
    </row>
    <row collapsed="false" customFormat="false" customHeight="false" hidden="false" ht="12.1" outlineLevel="0" r="668">
      <c r="A668" s="20" t="n">
        <v>44189.743113426</v>
      </c>
      <c r="B668" s="16" t="s">
        <v>69</v>
      </c>
      <c r="C668" s="16" t="s">
        <v>552</v>
      </c>
      <c r="D668" s="16" t="s">
        <v>437</v>
      </c>
      <c r="E668" s="16" t="s">
        <v>17</v>
      </c>
      <c r="F668" s="16" t="s">
        <v>19</v>
      </c>
      <c r="G668" s="7" t="n">
        <v>740000</v>
      </c>
      <c r="H668" s="6" t="n">
        <v>0.03785</v>
      </c>
      <c r="I668" s="6" t="n">
        <v>-28009</v>
      </c>
      <c r="J668" s="6" t="n">
        <v>0</v>
      </c>
      <c r="K668" s="6" t="n">
        <v>-16.8</v>
      </c>
      <c r="L668" s="6" t="n">
        <v>0</v>
      </c>
      <c r="M668" s="6"/>
      <c r="N668" s="6" t="s">
        <f>=I668+J668+K668+L668</f>
      </c>
      <c r="O668" s="16"/>
    </row>
    <row collapsed="false" customFormat="false" customHeight="false" hidden="false" ht="12.1" outlineLevel="0" r="669">
      <c r="A669" s="25" t="n">
        <v>44200.729259259</v>
      </c>
      <c r="B669" s="26" t="s">
        <v>490</v>
      </c>
      <c r="C669" s="26" t="s">
        <v>637</v>
      </c>
      <c r="D669" s="26" t="s">
        <v>444</v>
      </c>
      <c r="E669" s="26" t="s">
        <v>17</v>
      </c>
      <c r="F669" s="26" t="s">
        <v>23</v>
      </c>
      <c r="G669" s="27" t="n">
        <v>-2</v>
      </c>
      <c r="H669" s="28" t="n">
        <v>27.05</v>
      </c>
      <c r="I669" s="28" t="n">
        <v>54.1</v>
      </c>
      <c r="J669" s="28" t="n">
        <v>0</v>
      </c>
      <c r="K669" s="28" t="n">
        <v>-0.04</v>
      </c>
      <c r="L669" s="28" t="n">
        <v>0</v>
      </c>
      <c r="M669" s="6" t="s">
        <f>=I669+J669+K669+L669</f>
      </c>
      <c r="N669" s="28"/>
      <c r="O669" s="26"/>
    </row>
    <row collapsed="false" customFormat="false" customHeight="false" hidden="false" ht="12.1" outlineLevel="0" r="670">
      <c r="A670" s="20" t="n">
        <v>44201.543321759</v>
      </c>
      <c r="B670" s="16" t="s">
        <v>21</v>
      </c>
      <c r="C670" s="16" t="s">
        <v>22</v>
      </c>
      <c r="D670" s="16" t="s">
        <v>437</v>
      </c>
      <c r="E670" s="16" t="s">
        <v>17</v>
      </c>
      <c r="F670" s="16" t="s">
        <v>23</v>
      </c>
      <c r="G670" s="7" t="n">
        <v>2</v>
      </c>
      <c r="H670" s="6" t="n">
        <v>6.12</v>
      </c>
      <c r="I670" s="6" t="n">
        <v>-12.24</v>
      </c>
      <c r="J670" s="6" t="n">
        <v>0</v>
      </c>
      <c r="K670" s="6" t="n">
        <v>-0.02</v>
      </c>
      <c r="L670" s="6" t="n">
        <v>0</v>
      </c>
      <c r="M670" s="6" t="s">
        <f>=I670+J670+K670+L670</f>
      </c>
      <c r="N670" s="6"/>
      <c r="O670" s="16"/>
    </row>
    <row collapsed="false" customFormat="false" customHeight="false" hidden="false" ht="12.1" outlineLevel="0" r="671">
      <c r="A671" s="20" t="n">
        <v>44201.543321759</v>
      </c>
      <c r="B671" s="16" t="s">
        <v>21</v>
      </c>
      <c r="C671" s="16" t="s">
        <v>22</v>
      </c>
      <c r="D671" s="16" t="s">
        <v>437</v>
      </c>
      <c r="E671" s="16" t="s">
        <v>17</v>
      </c>
      <c r="F671" s="16" t="s">
        <v>23</v>
      </c>
      <c r="G671" s="7" t="n">
        <v>1</v>
      </c>
      <c r="H671" s="6" t="n">
        <v>6.13</v>
      </c>
      <c r="I671" s="6" t="n">
        <v>-6.13</v>
      </c>
      <c r="J671" s="6" t="n">
        <v>0</v>
      </c>
      <c r="K671" s="6" t="n">
        <v>-0.01</v>
      </c>
      <c r="L671" s="6" t="n">
        <v>0</v>
      </c>
      <c r="M671" s="6" t="s">
        <f>=I671+J671+K671+L671</f>
      </c>
      <c r="N671" s="6"/>
      <c r="O671" s="16"/>
    </row>
    <row collapsed="false" customFormat="false" customHeight="false" hidden="false" ht="12.1" outlineLevel="0" r="672">
      <c r="A672" s="20" t="n">
        <v>44201.543321759</v>
      </c>
      <c r="B672" s="16" t="s">
        <v>21</v>
      </c>
      <c r="C672" s="16" t="s">
        <v>22</v>
      </c>
      <c r="D672" s="16" t="s">
        <v>437</v>
      </c>
      <c r="E672" s="16" t="s">
        <v>17</v>
      </c>
      <c r="F672" s="16" t="s">
        <v>23</v>
      </c>
      <c r="G672" s="7" t="n">
        <v>1</v>
      </c>
      <c r="H672" s="6" t="n">
        <v>6.13</v>
      </c>
      <c r="I672" s="6" t="n">
        <v>-6.13</v>
      </c>
      <c r="J672" s="6" t="n">
        <v>0</v>
      </c>
      <c r="K672" s="6" t="n">
        <v>-0.01</v>
      </c>
      <c r="L672" s="6" t="n">
        <v>0</v>
      </c>
      <c r="M672" s="6" t="s">
        <f>=I672+J672+K672+L672</f>
      </c>
      <c r="N672" s="6"/>
      <c r="O672" s="16"/>
    </row>
    <row collapsed="false" customFormat="false" customHeight="false" hidden="false" ht="12.1" outlineLevel="0" r="673">
      <c r="A673" s="20" t="n">
        <v>44201.544479167</v>
      </c>
      <c r="B673" s="16" t="s">
        <v>57</v>
      </c>
      <c r="C673" s="16" t="s">
        <v>58</v>
      </c>
      <c r="D673" s="16" t="s">
        <v>437</v>
      </c>
      <c r="E673" s="16" t="s">
        <v>17</v>
      </c>
      <c r="F673" s="16" t="s">
        <v>23</v>
      </c>
      <c r="G673" s="7" t="n">
        <v>1</v>
      </c>
      <c r="H673" s="6" t="n">
        <v>29.47</v>
      </c>
      <c r="I673" s="6" t="n">
        <v>-29.47</v>
      </c>
      <c r="J673" s="6" t="n">
        <v>0</v>
      </c>
      <c r="K673" s="6" t="n">
        <v>-0.02</v>
      </c>
      <c r="L673" s="6" t="n">
        <v>0</v>
      </c>
      <c r="M673" s="6" t="s">
        <f>=I673+J673+K673+L673</f>
      </c>
      <c r="N673" s="6"/>
      <c r="O673" s="16"/>
    </row>
    <row collapsed="false" customFormat="false" customHeight="false" hidden="false" ht="12.1" outlineLevel="0" r="674">
      <c r="A674" s="25" t="n">
        <v>44209.517696759</v>
      </c>
      <c r="B674" s="26" t="s">
        <v>447</v>
      </c>
      <c r="C674" s="26" t="s">
        <v>550</v>
      </c>
      <c r="D674" s="26" t="s">
        <v>444</v>
      </c>
      <c r="E674" s="26" t="s">
        <v>17</v>
      </c>
      <c r="F674" s="26" t="s">
        <v>19</v>
      </c>
      <c r="G674" s="27" t="n">
        <v>-10</v>
      </c>
      <c r="H674" s="28" t="n">
        <v>716</v>
      </c>
      <c r="I674" s="28" t="n">
        <v>7160</v>
      </c>
      <c r="J674" s="28" t="n">
        <v>0</v>
      </c>
      <c r="K674" s="28" t="n">
        <v>-4.29</v>
      </c>
      <c r="L674" s="28" t="n">
        <v>0</v>
      </c>
      <c r="M674" s="28"/>
      <c r="N674" s="6" t="s">
        <f>=I674+J674+K674+L674</f>
      </c>
      <c r="O674" s="26"/>
    </row>
    <row collapsed="false" customFormat="false" customHeight="false" hidden="false" ht="12.1" outlineLevel="0" r="675">
      <c r="A675" s="25" t="n">
        <v>44209.517696759</v>
      </c>
      <c r="B675" s="26" t="s">
        <v>447</v>
      </c>
      <c r="C675" s="26" t="s">
        <v>550</v>
      </c>
      <c r="D675" s="26" t="s">
        <v>444</v>
      </c>
      <c r="E675" s="26" t="s">
        <v>17</v>
      </c>
      <c r="F675" s="26" t="s">
        <v>19</v>
      </c>
      <c r="G675" s="27" t="n">
        <v>-30</v>
      </c>
      <c r="H675" s="28" t="n">
        <v>716</v>
      </c>
      <c r="I675" s="28" t="n">
        <v>21480</v>
      </c>
      <c r="J675" s="28" t="n">
        <v>0</v>
      </c>
      <c r="K675" s="28" t="n">
        <v>-12.89</v>
      </c>
      <c r="L675" s="28" t="n">
        <v>0</v>
      </c>
      <c r="M675" s="28"/>
      <c r="N675" s="6" t="s">
        <f>=I675+J675+K675+L675</f>
      </c>
      <c r="O675" s="26"/>
    </row>
    <row collapsed="false" customFormat="false" customHeight="false" hidden="false" ht="12.1" outlineLevel="0" r="676">
      <c r="A676" s="20" t="n">
        <v>44209.518009259</v>
      </c>
      <c r="B676" s="16" t="s">
        <v>28</v>
      </c>
      <c r="C676" s="16" t="s">
        <v>577</v>
      </c>
      <c r="D676" s="16" t="s">
        <v>437</v>
      </c>
      <c r="E676" s="16" t="s">
        <v>17</v>
      </c>
      <c r="F676" s="16" t="s">
        <v>19</v>
      </c>
      <c r="G676" s="7" t="n">
        <v>80</v>
      </c>
      <c r="H676" s="6" t="n">
        <v>336.15</v>
      </c>
      <c r="I676" s="6" t="n">
        <v>-26892</v>
      </c>
      <c r="J676" s="6" t="n">
        <v>0</v>
      </c>
      <c r="K676" s="6" t="n">
        <v>-16.14</v>
      </c>
      <c r="L676" s="6" t="n">
        <v>0</v>
      </c>
      <c r="M676" s="6"/>
      <c r="N676" s="6" t="s">
        <f>=I676+J676+K676+L676</f>
      </c>
      <c r="O676" s="16"/>
    </row>
    <row collapsed="false" customFormat="false" customHeight="false" hidden="false" ht="12.1" outlineLevel="0" r="677">
      <c r="A677" s="20" t="n">
        <v>44209.518680556</v>
      </c>
      <c r="B677" s="16" t="s">
        <v>491</v>
      </c>
      <c r="C677" s="16" t="s">
        <v>617</v>
      </c>
      <c r="D677" s="16" t="s">
        <v>437</v>
      </c>
      <c r="E677" s="16" t="s">
        <v>17</v>
      </c>
      <c r="F677" s="16" t="s">
        <v>19</v>
      </c>
      <c r="G677" s="7" t="n">
        <v>6</v>
      </c>
      <c r="H677" s="6" t="n">
        <v>262.4</v>
      </c>
      <c r="I677" s="6" t="n">
        <v>-1574.4</v>
      </c>
      <c r="J677" s="6" t="n">
        <v>0</v>
      </c>
      <c r="K677" s="6" t="n">
        <v>-0.95</v>
      </c>
      <c r="L677" s="6" t="n">
        <v>0</v>
      </c>
      <c r="M677" s="6"/>
      <c r="N677" s="6" t="s">
        <f>=I677+J677+K677+L677</f>
      </c>
      <c r="O677" s="16"/>
    </row>
    <row collapsed="false" customFormat="false" customHeight="false" hidden="false" ht="12.1" outlineLevel="0" r="678">
      <c r="A678" s="25" t="n">
        <v>44209.724895833</v>
      </c>
      <c r="B678" s="26" t="s">
        <v>31</v>
      </c>
      <c r="C678" s="26" t="s">
        <v>32</v>
      </c>
      <c r="D678" s="26" t="s">
        <v>444</v>
      </c>
      <c r="E678" s="26" t="s">
        <v>17</v>
      </c>
      <c r="F678" s="26" t="s">
        <v>23</v>
      </c>
      <c r="G678" s="27" t="n">
        <v>-2</v>
      </c>
      <c r="H678" s="28" t="n">
        <v>59.22</v>
      </c>
      <c r="I678" s="28" t="n">
        <v>118.44</v>
      </c>
      <c r="J678" s="28" t="n">
        <v>0</v>
      </c>
      <c r="K678" s="28" t="n">
        <v>-0.07</v>
      </c>
      <c r="L678" s="28" t="n">
        <v>0</v>
      </c>
      <c r="M678" s="6" t="s">
        <f>=I678+J678+K678+L678</f>
      </c>
      <c r="N678" s="28"/>
      <c r="O678" s="26"/>
    </row>
    <row collapsed="false" customFormat="false" customHeight="false" hidden="false" ht="12.1" outlineLevel="0" r="679">
      <c r="A679" s="25" t="n">
        <v>44209.724976852</v>
      </c>
      <c r="B679" s="26" t="s">
        <v>31</v>
      </c>
      <c r="C679" s="26" t="s">
        <v>32</v>
      </c>
      <c r="D679" s="26" t="s">
        <v>444</v>
      </c>
      <c r="E679" s="26" t="s">
        <v>17</v>
      </c>
      <c r="F679" s="26" t="s">
        <v>23</v>
      </c>
      <c r="G679" s="27" t="n">
        <v>-1</v>
      </c>
      <c r="H679" s="28" t="n">
        <v>59.22</v>
      </c>
      <c r="I679" s="28" t="n">
        <v>59.22</v>
      </c>
      <c r="J679" s="28" t="n">
        <v>0</v>
      </c>
      <c r="K679" s="28" t="n">
        <v>-0.04</v>
      </c>
      <c r="L679" s="28" t="n">
        <v>0</v>
      </c>
      <c r="M679" s="6" t="s">
        <f>=I679+J679+K679+L679</f>
      </c>
      <c r="N679" s="28"/>
      <c r="O679" s="26"/>
    </row>
    <row collapsed="false" customFormat="false" customHeight="false" hidden="false" ht="12.1" outlineLevel="0" r="680">
      <c r="A680" s="20" t="n">
        <v>44209.725428241</v>
      </c>
      <c r="B680" s="16" t="s">
        <v>49</v>
      </c>
      <c r="C680" s="16" t="s">
        <v>50</v>
      </c>
      <c r="D680" s="16" t="s">
        <v>437</v>
      </c>
      <c r="E680" s="16" t="s">
        <v>17</v>
      </c>
      <c r="F680" s="16" t="s">
        <v>23</v>
      </c>
      <c r="G680" s="7" t="n">
        <v>1</v>
      </c>
      <c r="H680" s="6" t="n">
        <v>134.97</v>
      </c>
      <c r="I680" s="6" t="n">
        <v>-134.97</v>
      </c>
      <c r="J680" s="6" t="n">
        <v>0</v>
      </c>
      <c r="K680" s="6" t="n">
        <v>-0.08</v>
      </c>
      <c r="L680" s="6" t="n">
        <v>0</v>
      </c>
      <c r="M680" s="6" t="s">
        <f>=I680+J680+K680+L680</f>
      </c>
      <c r="N680" s="6"/>
      <c r="O680" s="16"/>
    </row>
    <row collapsed="false" customFormat="false" customHeight="false" hidden="false" ht="12.1" outlineLevel="0" r="681">
      <c r="A681" s="20" t="n">
        <v>44209.725763889</v>
      </c>
      <c r="B681" s="16" t="s">
        <v>57</v>
      </c>
      <c r="C681" s="16" t="s">
        <v>58</v>
      </c>
      <c r="D681" s="16" t="s">
        <v>437</v>
      </c>
      <c r="E681" s="16" t="s">
        <v>17</v>
      </c>
      <c r="F681" s="16" t="s">
        <v>23</v>
      </c>
      <c r="G681" s="7" t="n">
        <v>1</v>
      </c>
      <c r="H681" s="6" t="n">
        <v>28.8</v>
      </c>
      <c r="I681" s="6" t="n">
        <v>-28.8</v>
      </c>
      <c r="J681" s="6" t="n">
        <v>0</v>
      </c>
      <c r="K681" s="6" t="n">
        <v>-0.02</v>
      </c>
      <c r="L681" s="6" t="n">
        <v>0</v>
      </c>
      <c r="M681" s="6" t="s">
        <f>=I681+J681+K681+L681</f>
      </c>
      <c r="N681" s="6"/>
      <c r="O681" s="16"/>
    </row>
    <row collapsed="false" customFormat="false" customHeight="false" hidden="false" ht="12.1" outlineLevel="0" r="682">
      <c r="A682" s="20" t="n">
        <v>44209.726458333</v>
      </c>
      <c r="B682" s="16" t="s">
        <v>81</v>
      </c>
      <c r="C682" s="16" t="s">
        <v>607</v>
      </c>
      <c r="D682" s="16" t="s">
        <v>437</v>
      </c>
      <c r="E682" s="16" t="s">
        <v>17</v>
      </c>
      <c r="F682" s="16" t="s">
        <v>23</v>
      </c>
      <c r="G682" s="7" t="n">
        <v>1</v>
      </c>
      <c r="H682" s="6" t="n">
        <v>1.74</v>
      </c>
      <c r="I682" s="6" t="n">
        <v>-1.74</v>
      </c>
      <c r="J682" s="6" t="n">
        <v>0</v>
      </c>
      <c r="K682" s="6" t="n">
        <v>-0.01</v>
      </c>
      <c r="L682" s="6" t="n">
        <v>0</v>
      </c>
      <c r="M682" s="6" t="s">
        <f>=I682+J682+K682+L682</f>
      </c>
      <c r="N682" s="6"/>
      <c r="O682" s="16"/>
    </row>
    <row collapsed="false" customFormat="false" customHeight="false" hidden="false" ht="12.1" outlineLevel="0" r="683">
      <c r="A683" s="20" t="n">
        <v>44209.726458333</v>
      </c>
      <c r="B683" s="16" t="s">
        <v>81</v>
      </c>
      <c r="C683" s="16" t="s">
        <v>607</v>
      </c>
      <c r="D683" s="16" t="s">
        <v>437</v>
      </c>
      <c r="E683" s="16" t="s">
        <v>17</v>
      </c>
      <c r="F683" s="16" t="s">
        <v>23</v>
      </c>
      <c r="G683" s="7" t="n">
        <v>1</v>
      </c>
      <c r="H683" s="6" t="n">
        <v>1.74</v>
      </c>
      <c r="I683" s="6" t="n">
        <v>-1.74</v>
      </c>
      <c r="J683" s="6" t="n">
        <v>0</v>
      </c>
      <c r="K683" s="6" t="n">
        <v>-0.01</v>
      </c>
      <c r="L683" s="6" t="n">
        <v>0</v>
      </c>
      <c r="M683" s="6" t="s">
        <f>=I683+J683+K683+L683</f>
      </c>
      <c r="N683" s="6"/>
      <c r="O683" s="16"/>
    </row>
    <row collapsed="false" customFormat="false" customHeight="false" hidden="false" ht="12.1" outlineLevel="0" r="684">
      <c r="A684" s="20" t="n">
        <v>44209.726458333</v>
      </c>
      <c r="B684" s="16" t="s">
        <v>81</v>
      </c>
      <c r="C684" s="16" t="s">
        <v>607</v>
      </c>
      <c r="D684" s="16" t="s">
        <v>437</v>
      </c>
      <c r="E684" s="16" t="s">
        <v>17</v>
      </c>
      <c r="F684" s="16" t="s">
        <v>23</v>
      </c>
      <c r="G684" s="7" t="n">
        <v>1</v>
      </c>
      <c r="H684" s="6" t="n">
        <v>1.74</v>
      </c>
      <c r="I684" s="6" t="n">
        <v>-1.74</v>
      </c>
      <c r="J684" s="6" t="n">
        <v>0</v>
      </c>
      <c r="K684" s="6" t="n">
        <v>-0.01</v>
      </c>
      <c r="L684" s="6" t="n">
        <v>0</v>
      </c>
      <c r="M684" s="6" t="s">
        <f>=I684+J684+K684+L684</f>
      </c>
      <c r="N684" s="6"/>
      <c r="O684" s="16"/>
    </row>
    <row collapsed="false" customFormat="false" customHeight="false" hidden="false" ht="12.1" outlineLevel="0" r="685">
      <c r="A685" s="20" t="n">
        <v>44209.726458333</v>
      </c>
      <c r="B685" s="16" t="s">
        <v>81</v>
      </c>
      <c r="C685" s="16" t="s">
        <v>607</v>
      </c>
      <c r="D685" s="16" t="s">
        <v>437</v>
      </c>
      <c r="E685" s="16" t="s">
        <v>17</v>
      </c>
      <c r="F685" s="16" t="s">
        <v>23</v>
      </c>
      <c r="G685" s="7" t="n">
        <v>1</v>
      </c>
      <c r="H685" s="6" t="n">
        <v>1.74</v>
      </c>
      <c r="I685" s="6" t="n">
        <v>-1.74</v>
      </c>
      <c r="J685" s="6" t="n">
        <v>0</v>
      </c>
      <c r="K685" s="6" t="n">
        <v>-0.01</v>
      </c>
      <c r="L685" s="6" t="n">
        <v>0</v>
      </c>
      <c r="M685" s="6" t="s">
        <f>=I685+J685+K685+L685</f>
      </c>
      <c r="N685" s="6"/>
      <c r="O685" s="16"/>
    </row>
    <row collapsed="false" customFormat="false" customHeight="false" hidden="false" ht="12.1" outlineLevel="0" r="686">
      <c r="A686" s="20" t="n">
        <v>44209.726458333</v>
      </c>
      <c r="B686" s="16" t="s">
        <v>81</v>
      </c>
      <c r="C686" s="16" t="s">
        <v>607</v>
      </c>
      <c r="D686" s="16" t="s">
        <v>437</v>
      </c>
      <c r="E686" s="16" t="s">
        <v>17</v>
      </c>
      <c r="F686" s="16" t="s">
        <v>23</v>
      </c>
      <c r="G686" s="7" t="n">
        <v>1</v>
      </c>
      <c r="H686" s="6" t="n">
        <v>1.74</v>
      </c>
      <c r="I686" s="6" t="n">
        <v>-1.74</v>
      </c>
      <c r="J686" s="6" t="n">
        <v>0</v>
      </c>
      <c r="K686" s="6" t="n">
        <v>-0.01</v>
      </c>
      <c r="L686" s="6" t="n">
        <v>0</v>
      </c>
      <c r="M686" s="6" t="s">
        <f>=I686+J686+K686+L686</f>
      </c>
      <c r="N686" s="6"/>
      <c r="O686" s="16"/>
    </row>
    <row collapsed="false" customFormat="false" customHeight="false" hidden="false" ht="12.1" outlineLevel="0" r="687">
      <c r="A687" s="20" t="n">
        <v>44209.726458333</v>
      </c>
      <c r="B687" s="16" t="s">
        <v>81</v>
      </c>
      <c r="C687" s="16" t="s">
        <v>607</v>
      </c>
      <c r="D687" s="16" t="s">
        <v>437</v>
      </c>
      <c r="E687" s="16" t="s">
        <v>17</v>
      </c>
      <c r="F687" s="16" t="s">
        <v>23</v>
      </c>
      <c r="G687" s="7" t="n">
        <v>1</v>
      </c>
      <c r="H687" s="6" t="n">
        <v>1.74</v>
      </c>
      <c r="I687" s="6" t="n">
        <v>-1.74</v>
      </c>
      <c r="J687" s="6" t="n">
        <v>0</v>
      </c>
      <c r="K687" s="6" t="n">
        <v>-0.01</v>
      </c>
      <c r="L687" s="6" t="n">
        <v>0</v>
      </c>
      <c r="M687" s="6" t="s">
        <f>=I687+J687+K687+L687</f>
      </c>
      <c r="N687" s="6"/>
      <c r="O687" s="16"/>
    </row>
    <row collapsed="false" customFormat="false" customHeight="false" hidden="false" ht="12.1" outlineLevel="0" r="688">
      <c r="A688" s="20" t="n">
        <v>44209.726458333</v>
      </c>
      <c r="B688" s="16" t="s">
        <v>81</v>
      </c>
      <c r="C688" s="16" t="s">
        <v>607</v>
      </c>
      <c r="D688" s="16" t="s">
        <v>437</v>
      </c>
      <c r="E688" s="16" t="s">
        <v>17</v>
      </c>
      <c r="F688" s="16" t="s">
        <v>23</v>
      </c>
      <c r="G688" s="7" t="n">
        <v>1</v>
      </c>
      <c r="H688" s="6" t="n">
        <v>1.74</v>
      </c>
      <c r="I688" s="6" t="n">
        <v>-1.74</v>
      </c>
      <c r="J688" s="6" t="n">
        <v>0</v>
      </c>
      <c r="K688" s="6" t="n">
        <v>-0.01</v>
      </c>
      <c r="L688" s="6" t="n">
        <v>0</v>
      </c>
      <c r="M688" s="6" t="s">
        <f>=I688+J688+K688+L688</f>
      </c>
      <c r="N688" s="6"/>
      <c r="O688" s="16"/>
    </row>
    <row collapsed="false" customFormat="false" customHeight="false" hidden="false" ht="12.1" outlineLevel="0" r="689">
      <c r="A689" s="20" t="n">
        <v>44209.726458333</v>
      </c>
      <c r="B689" s="16" t="s">
        <v>81</v>
      </c>
      <c r="C689" s="16" t="s">
        <v>607</v>
      </c>
      <c r="D689" s="16" t="s">
        <v>437</v>
      </c>
      <c r="E689" s="16" t="s">
        <v>17</v>
      </c>
      <c r="F689" s="16" t="s">
        <v>23</v>
      </c>
      <c r="G689" s="7" t="n">
        <v>1</v>
      </c>
      <c r="H689" s="6" t="n">
        <v>1.74</v>
      </c>
      <c r="I689" s="6" t="n">
        <v>-1.74</v>
      </c>
      <c r="J689" s="6" t="n">
        <v>0</v>
      </c>
      <c r="K689" s="6" t="n">
        <v>-0.01</v>
      </c>
      <c r="L689" s="6" t="n">
        <v>0</v>
      </c>
      <c r="M689" s="6" t="s">
        <f>=I689+J689+K689+L689</f>
      </c>
      <c r="N689" s="6"/>
      <c r="O689" s="16"/>
    </row>
    <row collapsed="false" customFormat="false" customHeight="false" hidden="false" ht="12.1" outlineLevel="0" r="690">
      <c r="A690" s="21" t="n">
        <v>44210</v>
      </c>
      <c r="B690" s="22" t="s">
        <v>547</v>
      </c>
      <c r="C690" s="22" t="s">
        <v>164</v>
      </c>
      <c r="D690" s="22" t="s">
        <v>547</v>
      </c>
      <c r="E690" s="22" t="s">
        <v>547</v>
      </c>
      <c r="F690" s="22" t="s">
        <v>19</v>
      </c>
      <c r="G690" s="23" t="n">
        <v>1</v>
      </c>
      <c r="H690" s="24" t="n">
        <v>6500</v>
      </c>
      <c r="I690" s="24" t="n">
        <v>6500</v>
      </c>
      <c r="J690" s="24" t="n">
        <v>0</v>
      </c>
      <c r="K690" s="24" t="n">
        <v>0</v>
      </c>
      <c r="L690" s="24" t="n">
        <v>0</v>
      </c>
      <c r="M690" s="24"/>
      <c r="N690" s="6" t="s">
        <f>=I690+J690+K690+L690</f>
      </c>
      <c r="O690" s="22"/>
    </row>
    <row collapsed="false" customFormat="false" customHeight="false" hidden="false" ht="12.1" outlineLevel="0" r="691">
      <c r="A691" s="20" t="n">
        <v>44210.433460648</v>
      </c>
      <c r="B691" s="16" t="s">
        <v>83</v>
      </c>
      <c r="C691" s="16" t="s">
        <v>84</v>
      </c>
      <c r="D691" s="16" t="s">
        <v>437</v>
      </c>
      <c r="E691" s="16" t="s">
        <v>17</v>
      </c>
      <c r="F691" s="16" t="s">
        <v>23</v>
      </c>
      <c r="G691" s="7" t="n">
        <v>1</v>
      </c>
      <c r="H691" s="6" t="n">
        <v>82.76</v>
      </c>
      <c r="I691" s="6" t="n">
        <v>-82.76</v>
      </c>
      <c r="J691" s="6" t="n">
        <v>0</v>
      </c>
      <c r="K691" s="6" t="n">
        <v>-0.05</v>
      </c>
      <c r="L691" s="6" t="n">
        <v>0</v>
      </c>
      <c r="M691" s="6" t="s">
        <f>=I691+J691+K691+L691</f>
      </c>
      <c r="N691" s="6"/>
      <c r="O691" s="16"/>
    </row>
    <row collapsed="false" customFormat="false" customHeight="false" hidden="false" ht="12.1" outlineLevel="0" r="692">
      <c r="A692" s="33" t="n">
        <v>44210.434351852</v>
      </c>
      <c r="B692" s="34" t="s">
        <v>23</v>
      </c>
      <c r="C692" s="34" t="s">
        <v>597</v>
      </c>
      <c r="D692" s="34" t="s">
        <v>437</v>
      </c>
      <c r="E692" s="34" t="s">
        <v>437</v>
      </c>
      <c r="F692" s="34" t="s">
        <v>19</v>
      </c>
      <c r="G692" s="35" t="n">
        <v>83</v>
      </c>
      <c r="H692" s="36" t="n">
        <v>73.9217</v>
      </c>
      <c r="I692" s="36" t="n">
        <v>-6135.5</v>
      </c>
      <c r="J692" s="36" t="n">
        <v>0</v>
      </c>
      <c r="K692" s="36" t="n">
        <v>-4.07</v>
      </c>
      <c r="L692" s="36" t="n">
        <v>0</v>
      </c>
      <c r="M692" s="36"/>
      <c r="N692" s="6" t="s">
        <f>=I692+J692+K692+L692</f>
      </c>
      <c r="O692" s="34"/>
    </row>
    <row collapsed="false" customFormat="false" customHeight="false" hidden="false" ht="12.1" outlineLevel="0" r="693">
      <c r="A693" s="20" t="n">
        <v>44210.434722222</v>
      </c>
      <c r="B693" s="16" t="s">
        <v>491</v>
      </c>
      <c r="C693" s="16" t="s">
        <v>617</v>
      </c>
      <c r="D693" s="16" t="s">
        <v>437</v>
      </c>
      <c r="E693" s="16" t="s">
        <v>17</v>
      </c>
      <c r="F693" s="16" t="s">
        <v>19</v>
      </c>
      <c r="G693" s="7" t="n">
        <v>1</v>
      </c>
      <c r="H693" s="6" t="n">
        <v>263.4</v>
      </c>
      <c r="I693" s="6" t="n">
        <v>-263.4</v>
      </c>
      <c r="J693" s="6" t="n">
        <v>0</v>
      </c>
      <c r="K693" s="6" t="n">
        <v>-0.16</v>
      </c>
      <c r="L693" s="6" t="n">
        <v>0</v>
      </c>
      <c r="M693" s="6"/>
      <c r="N693" s="6" t="s">
        <f>=I693+J693+K693+L693</f>
      </c>
      <c r="O693" s="16"/>
    </row>
    <row collapsed="false" customFormat="false" customHeight="false" hidden="false" ht="12.1" outlineLevel="0" r="694">
      <c r="A694" s="33" t="n">
        <v>44210.847268519</v>
      </c>
      <c r="B694" s="34" t="s">
        <v>23</v>
      </c>
      <c r="C694" s="34" t="s">
        <v>597</v>
      </c>
      <c r="D694" s="34" t="s">
        <v>437</v>
      </c>
      <c r="E694" s="34" t="s">
        <v>437</v>
      </c>
      <c r="F694" s="34" t="s">
        <v>19</v>
      </c>
      <c r="G694" s="35" t="n">
        <v>3</v>
      </c>
      <c r="H694" s="36" t="n">
        <v>73.2944</v>
      </c>
      <c r="I694" s="36" t="n">
        <v>-219.88</v>
      </c>
      <c r="J694" s="36" t="n">
        <v>0</v>
      </c>
      <c r="K694" s="36" t="n">
        <v>-1.11</v>
      </c>
      <c r="L694" s="36" t="n">
        <v>0</v>
      </c>
      <c r="M694" s="36"/>
      <c r="N694" s="6" t="s">
        <f>=I694+J694+K694+L694</f>
      </c>
      <c r="O694" s="34"/>
    </row>
    <row collapsed="false" customFormat="false" customHeight="false" hidden="false" ht="12.1" outlineLevel="0" r="695">
      <c r="A695" s="20" t="n">
        <v>44210.847418981</v>
      </c>
      <c r="B695" s="16" t="s">
        <v>81</v>
      </c>
      <c r="C695" s="16" t="s">
        <v>607</v>
      </c>
      <c r="D695" s="16" t="s">
        <v>437</v>
      </c>
      <c r="E695" s="16" t="s">
        <v>17</v>
      </c>
      <c r="F695" s="16" t="s">
        <v>23</v>
      </c>
      <c r="G695" s="7" t="n">
        <v>1</v>
      </c>
      <c r="H695" s="6" t="n">
        <v>1.84</v>
      </c>
      <c r="I695" s="6" t="n">
        <v>-1.84</v>
      </c>
      <c r="J695" s="6" t="n">
        <v>0</v>
      </c>
      <c r="K695" s="6" t="n">
        <v>-0.01</v>
      </c>
      <c r="L695" s="6" t="n">
        <v>0</v>
      </c>
      <c r="M695" s="6" t="s">
        <f>=I695+J695+K695+L695</f>
      </c>
      <c r="N695" s="6"/>
      <c r="O695" s="16"/>
    </row>
    <row collapsed="false" customFormat="false" customHeight="false" hidden="false" ht="12.1" outlineLevel="0" r="696">
      <c r="A696" s="25" t="n">
        <v>44211.760069444</v>
      </c>
      <c r="B696" s="26" t="s">
        <v>46</v>
      </c>
      <c r="C696" s="26" t="s">
        <v>589</v>
      </c>
      <c r="D696" s="26" t="s">
        <v>444</v>
      </c>
      <c r="E696" s="26" t="s">
        <v>17</v>
      </c>
      <c r="F696" s="26" t="s">
        <v>19</v>
      </c>
      <c r="G696" s="27" t="n">
        <v>-2</v>
      </c>
      <c r="H696" s="28" t="n">
        <v>5913</v>
      </c>
      <c r="I696" s="28" t="n">
        <v>11826</v>
      </c>
      <c r="J696" s="28" t="n">
        <v>0</v>
      </c>
      <c r="K696" s="28" t="n">
        <v>-7.09</v>
      </c>
      <c r="L696" s="28" t="n">
        <v>0</v>
      </c>
      <c r="M696" s="28"/>
      <c r="N696" s="6" t="s">
        <f>=I696+J696+K696+L696</f>
      </c>
      <c r="O696" s="26"/>
    </row>
    <row collapsed="false" customFormat="false" customHeight="false" hidden="false" ht="12.1" outlineLevel="0" r="697">
      <c r="A697" s="20" t="n">
        <v>44211.76025463</v>
      </c>
      <c r="B697" s="16" t="s">
        <v>40</v>
      </c>
      <c r="C697" s="16" t="s">
        <v>635</v>
      </c>
      <c r="D697" s="16" t="s">
        <v>437</v>
      </c>
      <c r="E697" s="16" t="s">
        <v>17</v>
      </c>
      <c r="F697" s="16" t="s">
        <v>19</v>
      </c>
      <c r="G697" s="7" t="n">
        <v>20</v>
      </c>
      <c r="H697" s="6" t="n">
        <v>502.25</v>
      </c>
      <c r="I697" s="6" t="n">
        <v>-10045</v>
      </c>
      <c r="J697" s="6" t="n">
        <v>0</v>
      </c>
      <c r="K697" s="6" t="n">
        <v>-6.03</v>
      </c>
      <c r="L697" s="6" t="n">
        <v>0</v>
      </c>
      <c r="M697" s="6"/>
      <c r="N697" s="6" t="s">
        <f>=I697+J697+K697+L697</f>
      </c>
      <c r="O697" s="16"/>
    </row>
    <row collapsed="false" customFormat="false" customHeight="false" hidden="false" ht="12.1" outlineLevel="0" r="698">
      <c r="A698" s="25" t="n">
        <v>44211.793020833</v>
      </c>
      <c r="B698" s="26" t="s">
        <v>79</v>
      </c>
      <c r="C698" s="26" t="s">
        <v>80</v>
      </c>
      <c r="D698" s="26" t="s">
        <v>444</v>
      </c>
      <c r="E698" s="26" t="s">
        <v>17</v>
      </c>
      <c r="F698" s="26" t="s">
        <v>23</v>
      </c>
      <c r="G698" s="27" t="n">
        <v>-1</v>
      </c>
      <c r="H698" s="28" t="n">
        <v>36.58</v>
      </c>
      <c r="I698" s="28" t="n">
        <v>36.58</v>
      </c>
      <c r="J698" s="28" t="n">
        <v>0</v>
      </c>
      <c r="K698" s="28" t="n">
        <v>-0.03</v>
      </c>
      <c r="L698" s="28" t="n">
        <v>0</v>
      </c>
      <c r="M698" s="6" t="s">
        <f>=I698+J698+K698+L698</f>
      </c>
      <c r="N698" s="28"/>
      <c r="O698" s="26"/>
    </row>
    <row collapsed="false" customFormat="false" customHeight="false" hidden="false" ht="12.1" outlineLevel="0" r="699">
      <c r="A699" s="25" t="n">
        <v>44211.793020833</v>
      </c>
      <c r="B699" s="26" t="s">
        <v>79</v>
      </c>
      <c r="C699" s="26" t="s">
        <v>80</v>
      </c>
      <c r="D699" s="26" t="s">
        <v>444</v>
      </c>
      <c r="E699" s="26" t="s">
        <v>17</v>
      </c>
      <c r="F699" s="26" t="s">
        <v>23</v>
      </c>
      <c r="G699" s="27" t="n">
        <v>-1</v>
      </c>
      <c r="H699" s="28" t="n">
        <v>36.58</v>
      </c>
      <c r="I699" s="28" t="n">
        <v>36.58</v>
      </c>
      <c r="J699" s="28" t="n">
        <v>0</v>
      </c>
      <c r="K699" s="28" t="n">
        <v>-0.03</v>
      </c>
      <c r="L699" s="28" t="n">
        <v>0</v>
      </c>
      <c r="M699" s="6" t="s">
        <f>=I699+J699+K699+L699</f>
      </c>
      <c r="N699" s="28"/>
      <c r="O699" s="26"/>
    </row>
    <row collapsed="false" customFormat="false" customHeight="false" hidden="false" ht="12.1" outlineLevel="0" r="700">
      <c r="A700" s="33" t="n">
        <v>44211.797048611</v>
      </c>
      <c r="B700" s="34" t="s">
        <v>23</v>
      </c>
      <c r="C700" s="34" t="s">
        <v>597</v>
      </c>
      <c r="D700" s="34" t="s">
        <v>437</v>
      </c>
      <c r="E700" s="34" t="s">
        <v>437</v>
      </c>
      <c r="F700" s="34" t="s">
        <v>19</v>
      </c>
      <c r="G700" s="35" t="n">
        <v>9</v>
      </c>
      <c r="H700" s="36" t="n">
        <v>73.7283</v>
      </c>
      <c r="I700" s="36" t="n">
        <v>-663.55</v>
      </c>
      <c r="J700" s="36" t="n">
        <v>0</v>
      </c>
      <c r="K700" s="36" t="n">
        <v>-1.33</v>
      </c>
      <c r="L700" s="36" t="n">
        <v>0</v>
      </c>
      <c r="M700" s="36"/>
      <c r="N700" s="6" t="s">
        <f>=I700+J700+K700+L700</f>
      </c>
      <c r="O700" s="34"/>
    </row>
    <row collapsed="false" customFormat="false" customHeight="false" hidden="false" ht="12.1" outlineLevel="0" r="701">
      <c r="A701" s="20" t="n">
        <v>44211.797175926</v>
      </c>
      <c r="B701" s="16" t="s">
        <v>83</v>
      </c>
      <c r="C701" s="16" t="s">
        <v>84</v>
      </c>
      <c r="D701" s="16" t="s">
        <v>437</v>
      </c>
      <c r="E701" s="16" t="s">
        <v>17</v>
      </c>
      <c r="F701" s="16" t="s">
        <v>23</v>
      </c>
      <c r="G701" s="7" t="n">
        <v>1</v>
      </c>
      <c r="H701" s="6" t="n">
        <v>82.07</v>
      </c>
      <c r="I701" s="6" t="n">
        <v>-82.07</v>
      </c>
      <c r="J701" s="6" t="n">
        <v>0</v>
      </c>
      <c r="K701" s="6" t="n">
        <v>-0.05</v>
      </c>
      <c r="L701" s="6" t="n">
        <v>0</v>
      </c>
      <c r="M701" s="6" t="s">
        <f>=I701+J701+K701+L701</f>
      </c>
      <c r="N701" s="6"/>
      <c r="O701" s="16"/>
    </row>
    <row collapsed="false" customFormat="false" customHeight="false" hidden="false" ht="12.1" outlineLevel="0" r="702">
      <c r="A702" s="20" t="n">
        <v>44214.556956019</v>
      </c>
      <c r="B702" s="16" t="s">
        <v>491</v>
      </c>
      <c r="C702" s="16" t="s">
        <v>617</v>
      </c>
      <c r="D702" s="16" t="s">
        <v>437</v>
      </c>
      <c r="E702" s="16" t="s">
        <v>17</v>
      </c>
      <c r="F702" s="16" t="s">
        <v>19</v>
      </c>
      <c r="G702" s="7" t="n">
        <v>4</v>
      </c>
      <c r="H702" s="6" t="n">
        <v>261.9</v>
      </c>
      <c r="I702" s="6" t="n">
        <v>-1047.6</v>
      </c>
      <c r="J702" s="6" t="n">
        <v>0</v>
      </c>
      <c r="K702" s="6" t="n">
        <v>-0.62</v>
      </c>
      <c r="L702" s="6" t="n">
        <v>0</v>
      </c>
      <c r="M702" s="6"/>
      <c r="N702" s="6" t="s">
        <f>=I702+J702+K702+L702</f>
      </c>
      <c r="O702" s="16"/>
    </row>
    <row collapsed="false" customFormat="false" customHeight="false" hidden="false" ht="12.1" outlineLevel="0" r="703">
      <c r="A703" s="21" t="n">
        <v>44215</v>
      </c>
      <c r="B703" s="22" t="s">
        <v>547</v>
      </c>
      <c r="C703" s="22" t="s">
        <v>164</v>
      </c>
      <c r="D703" s="22" t="s">
        <v>547</v>
      </c>
      <c r="E703" s="22" t="s">
        <v>547</v>
      </c>
      <c r="F703" s="22" t="s">
        <v>19</v>
      </c>
      <c r="G703" s="23" t="n">
        <v>1</v>
      </c>
      <c r="H703" s="24" t="n">
        <v>4700</v>
      </c>
      <c r="I703" s="24" t="n">
        <v>4700</v>
      </c>
      <c r="J703" s="24" t="n">
        <v>0</v>
      </c>
      <c r="K703" s="24" t="n">
        <v>0</v>
      </c>
      <c r="L703" s="24" t="n">
        <v>0</v>
      </c>
      <c r="M703" s="24"/>
      <c r="N703" s="6" t="s">
        <f>=I703+J703+K703+L703</f>
      </c>
      <c r="O703" s="22"/>
    </row>
    <row collapsed="false" customFormat="false" customHeight="false" hidden="false" ht="12.1" outlineLevel="0" r="704">
      <c r="A704" s="33" t="n">
        <v>44215.672916667</v>
      </c>
      <c r="B704" s="34" t="s">
        <v>23</v>
      </c>
      <c r="C704" s="34" t="s">
        <v>597</v>
      </c>
      <c r="D704" s="34" t="s">
        <v>437</v>
      </c>
      <c r="E704" s="34" t="s">
        <v>437</v>
      </c>
      <c r="F704" s="34" t="s">
        <v>19</v>
      </c>
      <c r="G704" s="35" t="n">
        <v>1</v>
      </c>
      <c r="H704" s="36" t="n">
        <v>73.7504</v>
      </c>
      <c r="I704" s="36" t="n">
        <v>-73.75</v>
      </c>
      <c r="J704" s="36" t="n">
        <v>0</v>
      </c>
      <c r="K704" s="36" t="n">
        <v>-1.04</v>
      </c>
      <c r="L704" s="36" t="n">
        <v>0</v>
      </c>
      <c r="M704" s="36"/>
      <c r="N704" s="6" t="s">
        <f>=I704+J704+K704+L704</f>
      </c>
      <c r="O704" s="34"/>
    </row>
    <row collapsed="false" customFormat="false" customHeight="false" hidden="false" ht="12.1" outlineLevel="0" r="705">
      <c r="A705" s="20" t="n">
        <v>44215.727048611</v>
      </c>
      <c r="B705" s="16" t="s">
        <v>65</v>
      </c>
      <c r="C705" s="16" t="s">
        <v>638</v>
      </c>
      <c r="D705" s="16" t="s">
        <v>437</v>
      </c>
      <c r="E705" s="16" t="s">
        <v>17</v>
      </c>
      <c r="F705" s="16" t="s">
        <v>19</v>
      </c>
      <c r="G705" s="7" t="n">
        <v>30</v>
      </c>
      <c r="H705" s="6" t="n">
        <v>156.6</v>
      </c>
      <c r="I705" s="6" t="n">
        <v>-4698</v>
      </c>
      <c r="J705" s="6" t="n">
        <v>0</v>
      </c>
      <c r="K705" s="6" t="n">
        <v>-2.82</v>
      </c>
      <c r="L705" s="6" t="n">
        <v>0</v>
      </c>
      <c r="M705" s="6"/>
      <c r="N705" s="6" t="s">
        <f>=I705+J705+K705+L705</f>
      </c>
      <c r="O705" s="16"/>
    </row>
    <row collapsed="false" customFormat="false" customHeight="false" hidden="false" ht="12.1" outlineLevel="0" r="706">
      <c r="A706" s="20" t="n">
        <v>44215.728344907</v>
      </c>
      <c r="B706" s="16" t="s">
        <v>81</v>
      </c>
      <c r="C706" s="16" t="s">
        <v>607</v>
      </c>
      <c r="D706" s="16" t="s">
        <v>437</v>
      </c>
      <c r="E706" s="16" t="s">
        <v>17</v>
      </c>
      <c r="F706" s="16" t="s">
        <v>23</v>
      </c>
      <c r="G706" s="7" t="n">
        <v>1</v>
      </c>
      <c r="H706" s="6" t="n">
        <v>1.88</v>
      </c>
      <c r="I706" s="6" t="n">
        <v>-1.88</v>
      </c>
      <c r="J706" s="6" t="n">
        <v>0</v>
      </c>
      <c r="K706" s="6" t="n">
        <v>-0.01</v>
      </c>
      <c r="L706" s="6" t="n">
        <v>0</v>
      </c>
      <c r="M706" s="6" t="s">
        <f>=I706+J706+K706+L706</f>
      </c>
      <c r="N706" s="6"/>
      <c r="O706" s="16"/>
    </row>
    <row collapsed="false" customFormat="false" customHeight="false" hidden="false" ht="12.1" outlineLevel="0" r="707">
      <c r="A707" s="25" t="n">
        <v>44215.770868056</v>
      </c>
      <c r="B707" s="26" t="s">
        <v>464</v>
      </c>
      <c r="C707" s="26" t="s">
        <v>578</v>
      </c>
      <c r="D707" s="26" t="s">
        <v>444</v>
      </c>
      <c r="E707" s="26" t="s">
        <v>17</v>
      </c>
      <c r="F707" s="26" t="s">
        <v>19</v>
      </c>
      <c r="G707" s="27" t="n">
        <v>-40</v>
      </c>
      <c r="H707" s="28" t="n">
        <v>223.65</v>
      </c>
      <c r="I707" s="28" t="n">
        <v>8946</v>
      </c>
      <c r="J707" s="28" t="n">
        <v>0</v>
      </c>
      <c r="K707" s="28" t="n">
        <v>-5.36</v>
      </c>
      <c r="L707" s="28" t="n">
        <v>0</v>
      </c>
      <c r="M707" s="28"/>
      <c r="N707" s="6" t="s">
        <f>=I707+J707+K707+L707</f>
      </c>
      <c r="O707" s="26"/>
    </row>
    <row collapsed="false" customFormat="false" customHeight="false" hidden="false" ht="12.1" outlineLevel="0" r="708">
      <c r="A708" s="20" t="n">
        <v>44215.771168981</v>
      </c>
      <c r="B708" s="16" t="s">
        <v>65</v>
      </c>
      <c r="C708" s="16" t="s">
        <v>638</v>
      </c>
      <c r="D708" s="16" t="s">
        <v>437</v>
      </c>
      <c r="E708" s="16" t="s">
        <v>17</v>
      </c>
      <c r="F708" s="16" t="s">
        <v>19</v>
      </c>
      <c r="G708" s="7" t="n">
        <v>50</v>
      </c>
      <c r="H708" s="6" t="n">
        <v>156.4</v>
      </c>
      <c r="I708" s="6" t="n">
        <v>-7820</v>
      </c>
      <c r="J708" s="6" t="n">
        <v>0</v>
      </c>
      <c r="K708" s="6" t="n">
        <v>-4.69</v>
      </c>
      <c r="L708" s="6" t="n">
        <v>0</v>
      </c>
      <c r="M708" s="6"/>
      <c r="N708" s="6" t="s">
        <f>=I708+J708+K708+L708</f>
      </c>
      <c r="O708" s="16"/>
    </row>
    <row collapsed="false" customFormat="false" customHeight="false" hidden="false" ht="12.1" outlineLevel="0" r="709">
      <c r="A709" s="25" t="n">
        <v>44215.771585648</v>
      </c>
      <c r="B709" s="26" t="s">
        <v>464</v>
      </c>
      <c r="C709" s="26" t="s">
        <v>578</v>
      </c>
      <c r="D709" s="26" t="s">
        <v>444</v>
      </c>
      <c r="E709" s="26" t="s">
        <v>17</v>
      </c>
      <c r="F709" s="26" t="s">
        <v>19</v>
      </c>
      <c r="G709" s="27" t="n">
        <v>-10</v>
      </c>
      <c r="H709" s="28" t="n">
        <v>223.56</v>
      </c>
      <c r="I709" s="28" t="n">
        <v>2235.6</v>
      </c>
      <c r="J709" s="28" t="n">
        <v>0</v>
      </c>
      <c r="K709" s="28" t="n">
        <v>-1.35</v>
      </c>
      <c r="L709" s="28" t="n">
        <v>0</v>
      </c>
      <c r="M709" s="28"/>
      <c r="N709" s="6" t="s">
        <f>=I709+J709+K709+L709</f>
      </c>
      <c r="O709" s="26"/>
    </row>
    <row collapsed="false" customFormat="false" customHeight="false" hidden="false" ht="12.1" outlineLevel="0" r="710">
      <c r="A710" s="20" t="n">
        <v>44215.771736111</v>
      </c>
      <c r="B710" s="16" t="s">
        <v>65</v>
      </c>
      <c r="C710" s="16" t="s">
        <v>638</v>
      </c>
      <c r="D710" s="16" t="s">
        <v>437</v>
      </c>
      <c r="E710" s="16" t="s">
        <v>17</v>
      </c>
      <c r="F710" s="16" t="s">
        <v>19</v>
      </c>
      <c r="G710" s="7" t="n">
        <v>20</v>
      </c>
      <c r="H710" s="6" t="n">
        <v>156.4</v>
      </c>
      <c r="I710" s="6" t="n">
        <v>-3128</v>
      </c>
      <c r="J710" s="6" t="n">
        <v>0</v>
      </c>
      <c r="K710" s="6" t="n">
        <v>-1.87</v>
      </c>
      <c r="L710" s="6" t="n">
        <v>0</v>
      </c>
      <c r="M710" s="6"/>
      <c r="N710" s="6" t="s">
        <f>=I710+J710+K710+L710</f>
      </c>
      <c r="O710" s="16"/>
    </row>
    <row collapsed="false" customFormat="false" customHeight="false" hidden="false" ht="12.1" outlineLevel="0" r="711">
      <c r="A711" s="25" t="n">
        <v>44217.505902778</v>
      </c>
      <c r="B711" s="26" t="s">
        <v>464</v>
      </c>
      <c r="C711" s="26" t="s">
        <v>578</v>
      </c>
      <c r="D711" s="26" t="s">
        <v>444</v>
      </c>
      <c r="E711" s="26" t="s">
        <v>17</v>
      </c>
      <c r="F711" s="26" t="s">
        <v>19</v>
      </c>
      <c r="G711" s="27" t="n">
        <v>-120</v>
      </c>
      <c r="H711" s="28" t="n">
        <v>219.52</v>
      </c>
      <c r="I711" s="28" t="n">
        <v>26342.4</v>
      </c>
      <c r="J711" s="28" t="n">
        <v>0</v>
      </c>
      <c r="K711" s="28" t="n">
        <v>-15.8</v>
      </c>
      <c r="L711" s="28" t="n">
        <v>0</v>
      </c>
      <c r="M711" s="28"/>
      <c r="N711" s="6" t="s">
        <f>=I711+J711+K711+L711</f>
      </c>
      <c r="O711" s="26"/>
    </row>
    <row collapsed="false" customFormat="false" customHeight="false" hidden="false" ht="12.1" outlineLevel="0" r="712">
      <c r="A712" s="20" t="n">
        <v>44218.557951389</v>
      </c>
      <c r="B712" s="16" t="s">
        <v>500</v>
      </c>
      <c r="C712" s="16" t="s">
        <v>639</v>
      </c>
      <c r="D712" s="16" t="s">
        <v>437</v>
      </c>
      <c r="E712" s="16" t="s">
        <v>17</v>
      </c>
      <c r="F712" s="16" t="s">
        <v>19</v>
      </c>
      <c r="G712" s="7" t="n">
        <v>1</v>
      </c>
      <c r="H712" s="6" t="n">
        <v>143000</v>
      </c>
      <c r="I712" s="6" t="n">
        <v>-143000</v>
      </c>
      <c r="J712" s="6" t="n">
        <v>0</v>
      </c>
      <c r="K712" s="6" t="n">
        <v>-85.8</v>
      </c>
      <c r="L712" s="6" t="n">
        <v>0</v>
      </c>
      <c r="M712" s="6"/>
      <c r="N712" s="6" t="s">
        <f>=I712+J712+K712+L712</f>
      </c>
      <c r="O712" s="16"/>
    </row>
    <row collapsed="false" customFormat="false" customHeight="false" hidden="false" ht="12.1" outlineLevel="0" r="713">
      <c r="A713" s="25" t="n">
        <v>44218.56349537</v>
      </c>
      <c r="B713" s="26" t="s">
        <v>449</v>
      </c>
      <c r="C713" s="26" t="s">
        <v>554</v>
      </c>
      <c r="D713" s="26" t="s">
        <v>444</v>
      </c>
      <c r="E713" s="26" t="s">
        <v>17</v>
      </c>
      <c r="F713" s="26" t="s">
        <v>19</v>
      </c>
      <c r="G713" s="27" t="n">
        <v>-1</v>
      </c>
      <c r="H713" s="28" t="n">
        <v>25952</v>
      </c>
      <c r="I713" s="28" t="n">
        <v>25952</v>
      </c>
      <c r="J713" s="28" t="n">
        <v>0</v>
      </c>
      <c r="K713" s="28" t="n">
        <v>-15.57</v>
      </c>
      <c r="L713" s="28" t="n">
        <v>0</v>
      </c>
      <c r="M713" s="28"/>
      <c r="N713" s="6" t="s">
        <f>=I713+J713+K713+L713</f>
      </c>
      <c r="O713" s="26"/>
    </row>
    <row collapsed="false" customFormat="false" customHeight="false" hidden="false" ht="12.1" outlineLevel="0" r="714">
      <c r="A714" s="25" t="n">
        <v>44218.625578704</v>
      </c>
      <c r="B714" s="26" t="s">
        <v>500</v>
      </c>
      <c r="C714" s="26" t="s">
        <v>639</v>
      </c>
      <c r="D714" s="26" t="s">
        <v>444</v>
      </c>
      <c r="E714" s="26" t="s">
        <v>17</v>
      </c>
      <c r="F714" s="26" t="s">
        <v>19</v>
      </c>
      <c r="G714" s="27" t="n">
        <v>-1</v>
      </c>
      <c r="H714" s="28" t="n">
        <v>143100</v>
      </c>
      <c r="I714" s="28" t="n">
        <v>143100</v>
      </c>
      <c r="J714" s="28" t="n">
        <v>0</v>
      </c>
      <c r="K714" s="28" t="n">
        <v>-85.86</v>
      </c>
      <c r="L714" s="28" t="n">
        <v>0</v>
      </c>
      <c r="M714" s="28"/>
      <c r="N714" s="6" t="s">
        <f>=I714+J714+K714+L714</f>
      </c>
      <c r="O714" s="26"/>
    </row>
    <row collapsed="false" customFormat="false" customHeight="false" hidden="false" ht="12.1" outlineLevel="0" r="715">
      <c r="A715" s="33" t="n">
        <v>44221.452233796</v>
      </c>
      <c r="B715" s="34" t="s">
        <v>23</v>
      </c>
      <c r="C715" s="34" t="s">
        <v>597</v>
      </c>
      <c r="D715" s="34" t="s">
        <v>437</v>
      </c>
      <c r="E715" s="34" t="s">
        <v>437</v>
      </c>
      <c r="F715" s="34" t="s">
        <v>19</v>
      </c>
      <c r="G715" s="35" t="n">
        <v>200</v>
      </c>
      <c r="H715" s="36" t="n">
        <v>74.8136</v>
      </c>
      <c r="I715" s="36" t="n">
        <v>-14962.72</v>
      </c>
      <c r="J715" s="36" t="n">
        <v>0</v>
      </c>
      <c r="K715" s="36" t="n">
        <v>-8.48</v>
      </c>
      <c r="L715" s="36" t="n">
        <v>0</v>
      </c>
      <c r="M715" s="36"/>
      <c r="N715" s="6" t="s">
        <f>=I715+J715+K715+L715</f>
      </c>
      <c r="O715" s="34"/>
    </row>
    <row collapsed="false" customFormat="false" customHeight="false" hidden="false" ht="12.1" outlineLevel="0" r="716">
      <c r="A716" s="20" t="n">
        <v>44222.482650463</v>
      </c>
      <c r="B716" s="16" t="s">
        <v>21</v>
      </c>
      <c r="C716" s="16" t="s">
        <v>22</v>
      </c>
      <c r="D716" s="16" t="s">
        <v>437</v>
      </c>
      <c r="E716" s="16" t="s">
        <v>17</v>
      </c>
      <c r="F716" s="16" t="s">
        <v>23</v>
      </c>
      <c r="G716" s="7" t="n">
        <v>2</v>
      </c>
      <c r="H716" s="6" t="n">
        <v>6.57</v>
      </c>
      <c r="I716" s="6" t="n">
        <v>-13.14</v>
      </c>
      <c r="J716" s="6" t="n">
        <v>0</v>
      </c>
      <c r="K716" s="6" t="n">
        <v>-0.02</v>
      </c>
      <c r="L716" s="6" t="n">
        <v>0</v>
      </c>
      <c r="M716" s="6" t="s">
        <f>=I716+J716+K716+L716</f>
      </c>
      <c r="N716" s="6"/>
      <c r="O716" s="16"/>
    </row>
    <row collapsed="false" customFormat="false" customHeight="false" hidden="false" ht="12.1" outlineLevel="0" r="717">
      <c r="A717" s="20" t="n">
        <v>44222.482650463</v>
      </c>
      <c r="B717" s="16" t="s">
        <v>21</v>
      </c>
      <c r="C717" s="16" t="s">
        <v>22</v>
      </c>
      <c r="D717" s="16" t="s">
        <v>437</v>
      </c>
      <c r="E717" s="16" t="s">
        <v>17</v>
      </c>
      <c r="F717" s="16" t="s">
        <v>23</v>
      </c>
      <c r="G717" s="7" t="n">
        <v>2</v>
      </c>
      <c r="H717" s="6" t="n">
        <v>6.57</v>
      </c>
      <c r="I717" s="6" t="n">
        <v>-13.14</v>
      </c>
      <c r="J717" s="6" t="n">
        <v>0</v>
      </c>
      <c r="K717" s="6" t="n">
        <v>-0.02</v>
      </c>
      <c r="L717" s="6" t="n">
        <v>0</v>
      </c>
      <c r="M717" s="6" t="s">
        <f>=I717+J717+K717+L717</f>
      </c>
      <c r="N717" s="6"/>
      <c r="O717" s="16"/>
    </row>
    <row collapsed="false" customFormat="false" customHeight="false" hidden="false" ht="12.1" outlineLevel="0" r="718">
      <c r="A718" s="20" t="n">
        <v>44222.482650463</v>
      </c>
      <c r="B718" s="16" t="s">
        <v>21</v>
      </c>
      <c r="C718" s="16" t="s">
        <v>22</v>
      </c>
      <c r="D718" s="16" t="s">
        <v>437</v>
      </c>
      <c r="E718" s="16" t="s">
        <v>17</v>
      </c>
      <c r="F718" s="16" t="s">
        <v>23</v>
      </c>
      <c r="G718" s="7" t="n">
        <v>2</v>
      </c>
      <c r="H718" s="6" t="n">
        <v>6.57</v>
      </c>
      <c r="I718" s="6" t="n">
        <v>-13.14</v>
      </c>
      <c r="J718" s="6" t="n">
        <v>0</v>
      </c>
      <c r="K718" s="6" t="n">
        <v>-0.02</v>
      </c>
      <c r="L718" s="6" t="n">
        <v>0</v>
      </c>
      <c r="M718" s="6" t="s">
        <f>=I718+J718+K718+L718</f>
      </c>
      <c r="N718" s="6"/>
      <c r="O718" s="16"/>
    </row>
    <row collapsed="false" customFormat="false" customHeight="false" hidden="false" ht="12.1" outlineLevel="0" r="719">
      <c r="A719" s="20" t="n">
        <v>44222.482650463</v>
      </c>
      <c r="B719" s="16" t="s">
        <v>21</v>
      </c>
      <c r="C719" s="16" t="s">
        <v>22</v>
      </c>
      <c r="D719" s="16" t="s">
        <v>437</v>
      </c>
      <c r="E719" s="16" t="s">
        <v>17</v>
      </c>
      <c r="F719" s="16" t="s">
        <v>23</v>
      </c>
      <c r="G719" s="7" t="n">
        <v>3</v>
      </c>
      <c r="H719" s="6" t="n">
        <v>6.57</v>
      </c>
      <c r="I719" s="6" t="n">
        <v>-19.71</v>
      </c>
      <c r="J719" s="6" t="n">
        <v>0</v>
      </c>
      <c r="K719" s="6" t="n">
        <v>-0.02</v>
      </c>
      <c r="L719" s="6" t="n">
        <v>0</v>
      </c>
      <c r="M719" s="6" t="s">
        <f>=I719+J719+K719+L719</f>
      </c>
      <c r="N719" s="6"/>
      <c r="O719" s="16"/>
    </row>
    <row collapsed="false" customFormat="false" customHeight="false" hidden="false" ht="12.1" outlineLevel="0" r="720">
      <c r="A720" s="20" t="n">
        <v>44222.482650463</v>
      </c>
      <c r="B720" s="16" t="s">
        <v>21</v>
      </c>
      <c r="C720" s="16" t="s">
        <v>22</v>
      </c>
      <c r="D720" s="16" t="s">
        <v>437</v>
      </c>
      <c r="E720" s="16" t="s">
        <v>17</v>
      </c>
      <c r="F720" s="16" t="s">
        <v>23</v>
      </c>
      <c r="G720" s="7" t="n">
        <v>3</v>
      </c>
      <c r="H720" s="6" t="n">
        <v>6.57</v>
      </c>
      <c r="I720" s="6" t="n">
        <v>-19.71</v>
      </c>
      <c r="J720" s="6" t="n">
        <v>0</v>
      </c>
      <c r="K720" s="6" t="n">
        <v>-0.02</v>
      </c>
      <c r="L720" s="6" t="n">
        <v>0</v>
      </c>
      <c r="M720" s="6" t="s">
        <f>=I720+J720+K720+L720</f>
      </c>
      <c r="N720" s="6"/>
      <c r="O720" s="16"/>
    </row>
    <row collapsed="false" customFormat="false" customHeight="false" hidden="false" ht="12.1" outlineLevel="0" r="721">
      <c r="A721" s="20" t="n">
        <v>44222.482650463</v>
      </c>
      <c r="B721" s="16" t="s">
        <v>21</v>
      </c>
      <c r="C721" s="16" t="s">
        <v>22</v>
      </c>
      <c r="D721" s="16" t="s">
        <v>437</v>
      </c>
      <c r="E721" s="16" t="s">
        <v>17</v>
      </c>
      <c r="F721" s="16" t="s">
        <v>23</v>
      </c>
      <c r="G721" s="7" t="n">
        <v>3</v>
      </c>
      <c r="H721" s="6" t="n">
        <v>6.57</v>
      </c>
      <c r="I721" s="6" t="n">
        <v>-19.71</v>
      </c>
      <c r="J721" s="6" t="n">
        <v>0</v>
      </c>
      <c r="K721" s="6" t="n">
        <v>-0.02</v>
      </c>
      <c r="L721" s="6" t="n">
        <v>0</v>
      </c>
      <c r="M721" s="6" t="s">
        <f>=I721+J721+K721+L721</f>
      </c>
      <c r="N721" s="6"/>
      <c r="O721" s="16"/>
    </row>
    <row collapsed="false" customFormat="false" customHeight="false" hidden="false" ht="12.1" outlineLevel="0" r="722">
      <c r="A722" s="20" t="n">
        <v>44222.483206019</v>
      </c>
      <c r="B722" s="16" t="s">
        <v>87</v>
      </c>
      <c r="C722" s="16" t="s">
        <v>88</v>
      </c>
      <c r="D722" s="16" t="s">
        <v>437</v>
      </c>
      <c r="E722" s="16" t="s">
        <v>17</v>
      </c>
      <c r="F722" s="16" t="s">
        <v>23</v>
      </c>
      <c r="G722" s="7" t="n">
        <v>1</v>
      </c>
      <c r="H722" s="6" t="n">
        <v>33.7</v>
      </c>
      <c r="I722" s="6" t="n">
        <v>-33.7</v>
      </c>
      <c r="J722" s="6" t="n">
        <v>0</v>
      </c>
      <c r="K722" s="6" t="n">
        <v>-0.03</v>
      </c>
      <c r="L722" s="6" t="n">
        <v>0</v>
      </c>
      <c r="M722" s="6" t="s">
        <f>=I722+J722+K722+L722</f>
      </c>
      <c r="N722" s="6"/>
      <c r="O722" s="16"/>
    </row>
    <row collapsed="false" customFormat="false" customHeight="false" hidden="false" ht="12.1" outlineLevel="0" r="723">
      <c r="A723" s="20" t="n">
        <v>44222.483206019</v>
      </c>
      <c r="B723" s="16" t="s">
        <v>87</v>
      </c>
      <c r="C723" s="16" t="s">
        <v>88</v>
      </c>
      <c r="D723" s="16" t="s">
        <v>437</v>
      </c>
      <c r="E723" s="16" t="s">
        <v>17</v>
      </c>
      <c r="F723" s="16" t="s">
        <v>23</v>
      </c>
      <c r="G723" s="7" t="n">
        <v>1</v>
      </c>
      <c r="H723" s="6" t="n">
        <v>33.7</v>
      </c>
      <c r="I723" s="6" t="n">
        <v>-33.7</v>
      </c>
      <c r="J723" s="6" t="n">
        <v>0</v>
      </c>
      <c r="K723" s="6" t="n">
        <v>-0.03</v>
      </c>
      <c r="L723" s="6" t="n">
        <v>0</v>
      </c>
      <c r="M723" s="6" t="s">
        <f>=I723+J723+K723+L723</f>
      </c>
      <c r="N723" s="6"/>
      <c r="O723" s="16"/>
    </row>
    <row collapsed="false" customFormat="false" customHeight="false" hidden="false" ht="12.1" outlineLevel="0" r="724">
      <c r="A724" s="20" t="n">
        <v>44222.483206019</v>
      </c>
      <c r="B724" s="16" t="s">
        <v>87</v>
      </c>
      <c r="C724" s="16" t="s">
        <v>88</v>
      </c>
      <c r="D724" s="16" t="s">
        <v>437</v>
      </c>
      <c r="E724" s="16" t="s">
        <v>17</v>
      </c>
      <c r="F724" s="16" t="s">
        <v>23</v>
      </c>
      <c r="G724" s="7" t="n">
        <v>1</v>
      </c>
      <c r="H724" s="6" t="n">
        <v>33.7</v>
      </c>
      <c r="I724" s="6" t="n">
        <v>-33.7</v>
      </c>
      <c r="J724" s="6" t="n">
        <v>0</v>
      </c>
      <c r="K724" s="6" t="n">
        <v>-0.03</v>
      </c>
      <c r="L724" s="6" t="n">
        <v>0</v>
      </c>
      <c r="M724" s="6" t="s">
        <f>=I724+J724+K724+L724</f>
      </c>
      <c r="N724" s="6"/>
      <c r="O724" s="16"/>
    </row>
    <row collapsed="false" customFormat="false" customHeight="false" hidden="false" ht="12.1" outlineLevel="0" r="725">
      <c r="A725" s="20" t="n">
        <v>44223.418819444</v>
      </c>
      <c r="B725" s="16" t="s">
        <v>101</v>
      </c>
      <c r="C725" s="16" t="s">
        <v>102</v>
      </c>
      <c r="D725" s="16" t="s">
        <v>437</v>
      </c>
      <c r="E725" s="16" t="s">
        <v>17</v>
      </c>
      <c r="F725" s="16" t="s">
        <v>23</v>
      </c>
      <c r="G725" s="7" t="n">
        <v>1</v>
      </c>
      <c r="H725" s="6" t="n">
        <v>64.4</v>
      </c>
      <c r="I725" s="6" t="n">
        <v>-64.4</v>
      </c>
      <c r="J725" s="6" t="n">
        <v>0</v>
      </c>
      <c r="K725" s="6" t="n">
        <v>-0.04</v>
      </c>
      <c r="L725" s="6" t="n">
        <v>0</v>
      </c>
      <c r="M725" s="6" t="s">
        <f>=I725+J725+K725+L725</f>
      </c>
      <c r="N725" s="6"/>
      <c r="O725" s="16"/>
    </row>
    <row collapsed="false" customFormat="false" customHeight="false" hidden="false" ht="12.1" outlineLevel="0" r="726">
      <c r="A726" s="33" t="n">
        <v>44223.420960648</v>
      </c>
      <c r="B726" s="34" t="s">
        <v>23</v>
      </c>
      <c r="C726" s="34" t="s">
        <v>597</v>
      </c>
      <c r="D726" s="34" t="s">
        <v>437</v>
      </c>
      <c r="E726" s="34" t="s">
        <v>437</v>
      </c>
      <c r="F726" s="34" t="s">
        <v>19</v>
      </c>
      <c r="G726" s="35" t="n">
        <v>64</v>
      </c>
      <c r="H726" s="36" t="n">
        <v>74.9409</v>
      </c>
      <c r="I726" s="36" t="n">
        <v>-4796.22</v>
      </c>
      <c r="J726" s="36" t="n">
        <v>0</v>
      </c>
      <c r="K726" s="36" t="n">
        <v>-3.4</v>
      </c>
      <c r="L726" s="36" t="n">
        <v>0</v>
      </c>
      <c r="M726" s="36"/>
      <c r="N726" s="6" t="s">
        <f>=I726+J726+K726+L726</f>
      </c>
      <c r="O726" s="34"/>
    </row>
    <row collapsed="false" customFormat="false" customHeight="false" hidden="false" ht="12.1" outlineLevel="0" r="727">
      <c r="A727" s="25" t="n">
        <v>44223.605162037</v>
      </c>
      <c r="B727" s="26" t="s">
        <v>101</v>
      </c>
      <c r="C727" s="26" t="s">
        <v>102</v>
      </c>
      <c r="D727" s="26" t="s">
        <v>444</v>
      </c>
      <c r="E727" s="26" t="s">
        <v>17</v>
      </c>
      <c r="F727" s="26" t="s">
        <v>23</v>
      </c>
      <c r="G727" s="27" t="n">
        <v>-1</v>
      </c>
      <c r="H727" s="28" t="n">
        <v>64</v>
      </c>
      <c r="I727" s="28" t="n">
        <v>64</v>
      </c>
      <c r="J727" s="28" t="n">
        <v>0</v>
      </c>
      <c r="K727" s="28" t="n">
        <v>-0.04</v>
      </c>
      <c r="L727" s="28" t="n">
        <v>0</v>
      </c>
      <c r="M727" s="6" t="s">
        <f>=I727+J727+K727+L727</f>
      </c>
      <c r="N727" s="28"/>
      <c r="O727" s="26"/>
    </row>
    <row collapsed="false" customFormat="false" customHeight="false" hidden="false" ht="12.1" outlineLevel="0" r="728">
      <c r="A728" s="20" t="n">
        <v>44223.632592593</v>
      </c>
      <c r="B728" s="16" t="s">
        <v>101</v>
      </c>
      <c r="C728" s="16" t="s">
        <v>102</v>
      </c>
      <c r="D728" s="16" t="s">
        <v>437</v>
      </c>
      <c r="E728" s="16" t="s">
        <v>17</v>
      </c>
      <c r="F728" s="16" t="s">
        <v>23</v>
      </c>
      <c r="G728" s="7" t="n">
        <v>1</v>
      </c>
      <c r="H728" s="6" t="n">
        <v>63.5</v>
      </c>
      <c r="I728" s="6" t="n">
        <v>-63.5</v>
      </c>
      <c r="J728" s="6" t="n">
        <v>0</v>
      </c>
      <c r="K728" s="6" t="n">
        <v>-0.04</v>
      </c>
      <c r="L728" s="6" t="n">
        <v>0</v>
      </c>
      <c r="M728" s="6" t="s">
        <f>=I728+J728+K728+L728</f>
      </c>
      <c r="N728" s="6"/>
      <c r="O728" s="16"/>
    </row>
    <row collapsed="false" customFormat="false" customHeight="false" hidden="false" ht="12.1" outlineLevel="0" r="729">
      <c r="A729" s="33" t="n">
        <v>44224.830138889</v>
      </c>
      <c r="B729" s="34" t="s">
        <v>23</v>
      </c>
      <c r="C729" s="34" t="s">
        <v>597</v>
      </c>
      <c r="D729" s="34" t="s">
        <v>437</v>
      </c>
      <c r="E729" s="34" t="s">
        <v>437</v>
      </c>
      <c r="F729" s="34" t="s">
        <v>19</v>
      </c>
      <c r="G729" s="35" t="n">
        <v>147</v>
      </c>
      <c r="H729" s="36" t="n">
        <v>75.9605</v>
      </c>
      <c r="I729" s="36" t="n">
        <v>-11166.19</v>
      </c>
      <c r="J729" s="36" t="n">
        <v>0</v>
      </c>
      <c r="K729" s="36" t="n">
        <v>-6.58</v>
      </c>
      <c r="L729" s="36" t="n">
        <v>0</v>
      </c>
      <c r="M729" s="36"/>
      <c r="N729" s="6" t="s">
        <f>=I729+J729+K729+L729</f>
      </c>
      <c r="O729" s="34"/>
    </row>
    <row collapsed="false" customFormat="false" customHeight="false" hidden="false" ht="12.1" outlineLevel="0" r="730">
      <c r="A730" s="20" t="n">
        <v>44224.830474537</v>
      </c>
      <c r="B730" s="16" t="s">
        <v>60</v>
      </c>
      <c r="C730" s="16" t="s">
        <v>61</v>
      </c>
      <c r="D730" s="16" t="s">
        <v>437</v>
      </c>
      <c r="E730" s="16" t="s">
        <v>17</v>
      </c>
      <c r="F730" s="16" t="s">
        <v>23</v>
      </c>
      <c r="G730" s="7" t="n">
        <v>1</v>
      </c>
      <c r="H730" s="6" t="n">
        <v>147.09</v>
      </c>
      <c r="I730" s="6" t="n">
        <v>-147.09</v>
      </c>
      <c r="J730" s="6" t="n">
        <v>0</v>
      </c>
      <c r="K730" s="6" t="n">
        <v>-0.08</v>
      </c>
      <c r="L730" s="6" t="n">
        <v>0</v>
      </c>
      <c r="M730" s="6" t="s">
        <f>=I730+J730+K730+L730</f>
      </c>
      <c r="N730" s="6"/>
      <c r="O730" s="16"/>
    </row>
    <row collapsed="false" customFormat="false" customHeight="false" hidden="false" ht="12.1" outlineLevel="0" r="731">
      <c r="A731" s="33" t="n">
        <v>44224.830555556</v>
      </c>
      <c r="B731" s="34" t="s">
        <v>23</v>
      </c>
      <c r="C731" s="34" t="s">
        <v>597</v>
      </c>
      <c r="D731" s="34" t="s">
        <v>437</v>
      </c>
      <c r="E731" s="34" t="s">
        <v>437</v>
      </c>
      <c r="F731" s="34" t="s">
        <v>19</v>
      </c>
      <c r="G731" s="35" t="n">
        <v>1</v>
      </c>
      <c r="H731" s="36" t="n">
        <v>75.9674</v>
      </c>
      <c r="I731" s="36" t="n">
        <v>-75.97</v>
      </c>
      <c r="J731" s="36" t="n">
        <v>0</v>
      </c>
      <c r="K731" s="36" t="n">
        <v>-1.04</v>
      </c>
      <c r="L731" s="36" t="n">
        <v>0</v>
      </c>
      <c r="M731" s="36"/>
      <c r="N731" s="6" t="s">
        <f>=I731+J731+K731+L731</f>
      </c>
      <c r="O731" s="34"/>
    </row>
    <row collapsed="false" customFormat="false" customHeight="false" hidden="false" ht="12.1" outlineLevel="0" r="732">
      <c r="A732" s="20" t="n">
        <v>44225.488634259</v>
      </c>
      <c r="B732" s="16" t="s">
        <v>501</v>
      </c>
      <c r="C732" s="16" t="s">
        <v>640</v>
      </c>
      <c r="D732" s="16" t="s">
        <v>437</v>
      </c>
      <c r="E732" s="16" t="s">
        <v>17</v>
      </c>
      <c r="F732" s="16" t="s">
        <v>19</v>
      </c>
      <c r="G732" s="7" t="n">
        <v>200</v>
      </c>
      <c r="H732" s="6" t="n">
        <v>33.965</v>
      </c>
      <c r="I732" s="6" t="n">
        <v>-6793</v>
      </c>
      <c r="J732" s="6" t="n">
        <v>0</v>
      </c>
      <c r="K732" s="6" t="n">
        <v>-4.08</v>
      </c>
      <c r="L732" s="6" t="n">
        <v>0</v>
      </c>
      <c r="M732" s="6"/>
      <c r="N732" s="6" t="s">
        <f>=I732+J732+K732+L732</f>
      </c>
      <c r="O732" s="16"/>
    </row>
    <row collapsed="false" customFormat="false" customHeight="false" hidden="false" ht="12.1" outlineLevel="0" r="733">
      <c r="A733" s="20" t="n">
        <v>44225.51662037</v>
      </c>
      <c r="B733" s="16" t="s">
        <v>501</v>
      </c>
      <c r="C733" s="16" t="s">
        <v>640</v>
      </c>
      <c r="D733" s="16" t="s">
        <v>437</v>
      </c>
      <c r="E733" s="16" t="s">
        <v>17</v>
      </c>
      <c r="F733" s="16" t="s">
        <v>19</v>
      </c>
      <c r="G733" s="7" t="n">
        <v>200</v>
      </c>
      <c r="H733" s="6" t="n">
        <v>33.66</v>
      </c>
      <c r="I733" s="6" t="n">
        <v>-6732</v>
      </c>
      <c r="J733" s="6" t="n">
        <v>0</v>
      </c>
      <c r="K733" s="6" t="n">
        <v>-4.05</v>
      </c>
      <c r="L733" s="6" t="n">
        <v>0</v>
      </c>
      <c r="M733" s="6"/>
      <c r="N733" s="6" t="s">
        <f>=I733+J733+K733+L733</f>
      </c>
      <c r="O733" s="16"/>
    </row>
    <row collapsed="false" customFormat="false" customHeight="false" hidden="false" ht="12.1" outlineLevel="0" r="734">
      <c r="A734" s="25" t="n">
        <v>44225.858668981</v>
      </c>
      <c r="B734" s="26" t="s">
        <v>448</v>
      </c>
      <c r="C734" s="26" t="s">
        <v>553</v>
      </c>
      <c r="D734" s="26" t="s">
        <v>444</v>
      </c>
      <c r="E734" s="26" t="s">
        <v>17</v>
      </c>
      <c r="F734" s="26" t="s">
        <v>19</v>
      </c>
      <c r="G734" s="27" t="n">
        <v>-100</v>
      </c>
      <c r="H734" s="28" t="n">
        <v>40.24</v>
      </c>
      <c r="I734" s="28" t="n">
        <v>4024</v>
      </c>
      <c r="J734" s="28" t="n">
        <v>0</v>
      </c>
      <c r="K734" s="28" t="n">
        <v>-2.41</v>
      </c>
      <c r="L734" s="28" t="n">
        <v>0</v>
      </c>
      <c r="M734" s="28"/>
      <c r="N734" s="6" t="s">
        <f>=I734+J734+K734+L734</f>
      </c>
      <c r="O734" s="26"/>
    </row>
    <row collapsed="false" customFormat="false" customHeight="false" hidden="false" ht="12.1" outlineLevel="0" r="735">
      <c r="A735" s="20" t="n">
        <v>44225.858946759</v>
      </c>
      <c r="B735" s="16" t="s">
        <v>501</v>
      </c>
      <c r="C735" s="16" t="s">
        <v>640</v>
      </c>
      <c r="D735" s="16" t="s">
        <v>437</v>
      </c>
      <c r="E735" s="16" t="s">
        <v>17</v>
      </c>
      <c r="F735" s="16" t="s">
        <v>19</v>
      </c>
      <c r="G735" s="7" t="n">
        <v>100</v>
      </c>
      <c r="H735" s="6" t="n">
        <v>33.47</v>
      </c>
      <c r="I735" s="6" t="n">
        <v>-3347</v>
      </c>
      <c r="J735" s="6" t="n">
        <v>0</v>
      </c>
      <c r="K735" s="6" t="n">
        <v>-2</v>
      </c>
      <c r="L735" s="6" t="n">
        <v>0</v>
      </c>
      <c r="M735" s="6"/>
      <c r="N735" s="6" t="s">
        <f>=I735+J735+K735+L735</f>
      </c>
      <c r="O735" s="16"/>
    </row>
    <row collapsed="false" customFormat="false" customHeight="false" hidden="false" ht="12.1" outlineLevel="0" r="736">
      <c r="A736" s="33" t="n">
        <v>44229.871157407</v>
      </c>
      <c r="B736" s="34" t="s">
        <v>23</v>
      </c>
      <c r="C736" s="34" t="s">
        <v>597</v>
      </c>
      <c r="D736" s="34" t="s">
        <v>437</v>
      </c>
      <c r="E736" s="34" t="s">
        <v>437</v>
      </c>
      <c r="F736" s="34" t="s">
        <v>19</v>
      </c>
      <c r="G736" s="35" t="n">
        <v>12</v>
      </c>
      <c r="H736" s="36" t="n">
        <v>75.9134</v>
      </c>
      <c r="I736" s="36" t="n">
        <v>-910.96</v>
      </c>
      <c r="J736" s="36" t="n">
        <v>0</v>
      </c>
      <c r="K736" s="36" t="n">
        <v>-1.46</v>
      </c>
      <c r="L736" s="36" t="n">
        <v>0</v>
      </c>
      <c r="M736" s="36"/>
      <c r="N736" s="6" t="s">
        <f>=I736+J736+K736+L736</f>
      </c>
      <c r="O736" s="34"/>
    </row>
    <row collapsed="false" customFormat="false" customHeight="false" hidden="false" ht="12.1" outlineLevel="0" r="737">
      <c r="A737" s="20" t="n">
        <v>44229.871342593</v>
      </c>
      <c r="B737" s="16" t="s">
        <v>21</v>
      </c>
      <c r="C737" s="16" t="s">
        <v>22</v>
      </c>
      <c r="D737" s="16" t="s">
        <v>437</v>
      </c>
      <c r="E737" s="16" t="s">
        <v>17</v>
      </c>
      <c r="F737" s="16" t="s">
        <v>23</v>
      </c>
      <c r="G737" s="7" t="n">
        <v>1</v>
      </c>
      <c r="H737" s="6" t="n">
        <v>6.54</v>
      </c>
      <c r="I737" s="6" t="n">
        <v>-6.54</v>
      </c>
      <c r="J737" s="6" t="n">
        <v>0</v>
      </c>
      <c r="K737" s="6" t="n">
        <v>-0.01</v>
      </c>
      <c r="L737" s="6" t="n">
        <v>0</v>
      </c>
      <c r="M737" s="6" t="s">
        <f>=I737+J737+K737+L737</f>
      </c>
      <c r="N737" s="6"/>
      <c r="O737" s="16"/>
    </row>
    <row collapsed="false" customFormat="false" customHeight="false" hidden="false" ht="12.1" outlineLevel="0" r="738">
      <c r="A738" s="20" t="n">
        <v>44229.871342593</v>
      </c>
      <c r="B738" s="16" t="s">
        <v>21</v>
      </c>
      <c r="C738" s="16" t="s">
        <v>22</v>
      </c>
      <c r="D738" s="16" t="s">
        <v>437</v>
      </c>
      <c r="E738" s="16" t="s">
        <v>17</v>
      </c>
      <c r="F738" s="16" t="s">
        <v>23</v>
      </c>
      <c r="G738" s="7" t="n">
        <v>1</v>
      </c>
      <c r="H738" s="6" t="n">
        <v>6.54</v>
      </c>
      <c r="I738" s="6" t="n">
        <v>-6.54</v>
      </c>
      <c r="J738" s="6" t="n">
        <v>0</v>
      </c>
      <c r="K738" s="6" t="n">
        <v>-0.01</v>
      </c>
      <c r="L738" s="6" t="n">
        <v>0</v>
      </c>
      <c r="M738" s="6" t="s">
        <f>=I738+J738+K738+L738</f>
      </c>
      <c r="N738" s="6"/>
      <c r="O738" s="16"/>
    </row>
    <row collapsed="false" customFormat="false" customHeight="false" hidden="false" ht="12.1" outlineLevel="0" r="739">
      <c r="A739" s="33" t="n">
        <v>44229.968622685</v>
      </c>
      <c r="B739" s="34" t="s">
        <v>23</v>
      </c>
      <c r="C739" s="34" t="s">
        <v>597</v>
      </c>
      <c r="D739" s="34" t="s">
        <v>437</v>
      </c>
      <c r="E739" s="34" t="s">
        <v>437</v>
      </c>
      <c r="F739" s="34" t="s">
        <v>19</v>
      </c>
      <c r="G739" s="35" t="n">
        <v>100</v>
      </c>
      <c r="H739" s="36" t="n">
        <v>76.1124</v>
      </c>
      <c r="I739" s="36" t="n">
        <v>-7611.24</v>
      </c>
      <c r="J739" s="36" t="n">
        <v>0</v>
      </c>
      <c r="K739" s="36" t="n">
        <v>-4.81</v>
      </c>
      <c r="L739" s="36" t="n">
        <v>0</v>
      </c>
      <c r="M739" s="36"/>
      <c r="N739" s="6" t="s">
        <f>=I739+J739+K739+L739</f>
      </c>
      <c r="O739" s="34"/>
    </row>
    <row collapsed="false" customFormat="false" customHeight="false" hidden="false" ht="12.1" outlineLevel="0" r="740">
      <c r="A740" s="21" t="n">
        <v>44232</v>
      </c>
      <c r="B740" s="22" t="s">
        <v>547</v>
      </c>
      <c r="C740" s="22" t="s">
        <v>164</v>
      </c>
      <c r="D740" s="22" t="s">
        <v>547</v>
      </c>
      <c r="E740" s="22" t="s">
        <v>547</v>
      </c>
      <c r="F740" s="22" t="s">
        <v>19</v>
      </c>
      <c r="G740" s="23" t="n">
        <v>1</v>
      </c>
      <c r="H740" s="24" t="n">
        <v>5334</v>
      </c>
      <c r="I740" s="24" t="n">
        <v>5334</v>
      </c>
      <c r="J740" s="24" t="n">
        <v>0</v>
      </c>
      <c r="K740" s="24" t="n">
        <v>0</v>
      </c>
      <c r="L740" s="24" t="n">
        <v>0</v>
      </c>
      <c r="M740" s="24"/>
      <c r="N740" s="6" t="s">
        <f>=I740+J740+K740+L740</f>
      </c>
      <c r="O740" s="22"/>
    </row>
    <row collapsed="false" customFormat="false" customHeight="false" hidden="false" ht="12.1" outlineLevel="0" r="741">
      <c r="A741" s="20" t="n">
        <v>44232.424641204</v>
      </c>
      <c r="B741" s="16" t="s">
        <v>28</v>
      </c>
      <c r="C741" s="16" t="s">
        <v>577</v>
      </c>
      <c r="D741" s="16" t="s">
        <v>437</v>
      </c>
      <c r="E741" s="16" t="s">
        <v>17</v>
      </c>
      <c r="F741" s="16" t="s">
        <v>19</v>
      </c>
      <c r="G741" s="7" t="n">
        <v>10</v>
      </c>
      <c r="H741" s="6" t="n">
        <v>328.9</v>
      </c>
      <c r="I741" s="6" t="n">
        <v>-3289</v>
      </c>
      <c r="J741" s="6" t="n">
        <v>0</v>
      </c>
      <c r="K741" s="6" t="n">
        <v>-1.97</v>
      </c>
      <c r="L741" s="6" t="n">
        <v>0</v>
      </c>
      <c r="M741" s="6"/>
      <c r="N741" s="6" t="s">
        <f>=I741+J741+K741+L741</f>
      </c>
      <c r="O741" s="16"/>
    </row>
    <row collapsed="false" customFormat="false" customHeight="false" hidden="false" ht="12.1" outlineLevel="0" r="742">
      <c r="A742" s="33" t="n">
        <v>44232.713009259</v>
      </c>
      <c r="B742" s="34" t="s">
        <v>23</v>
      </c>
      <c r="C742" s="34" t="s">
        <v>597</v>
      </c>
      <c r="D742" s="34" t="s">
        <v>437</v>
      </c>
      <c r="E742" s="34" t="s">
        <v>437</v>
      </c>
      <c r="F742" s="34" t="s">
        <v>19</v>
      </c>
      <c r="G742" s="35" t="n">
        <v>27</v>
      </c>
      <c r="H742" s="36" t="n">
        <v>74.6473</v>
      </c>
      <c r="I742" s="36" t="n">
        <v>-2015.48</v>
      </c>
      <c r="J742" s="36" t="n">
        <v>0</v>
      </c>
      <c r="K742" s="36" t="n">
        <v>-2.01</v>
      </c>
      <c r="L742" s="36" t="n">
        <v>0</v>
      </c>
      <c r="M742" s="36"/>
      <c r="N742" s="6" t="s">
        <f>=I742+J742+K742+L742</f>
      </c>
      <c r="O742" s="34"/>
    </row>
    <row collapsed="false" customFormat="false" customHeight="false" hidden="false" ht="12.1" outlineLevel="0" r="743">
      <c r="A743" s="20" t="n">
        <v>44232.713217593</v>
      </c>
      <c r="B743" s="16" t="s">
        <v>502</v>
      </c>
      <c r="C743" s="16" t="s">
        <v>641</v>
      </c>
      <c r="D743" s="16" t="s">
        <v>437</v>
      </c>
      <c r="E743" s="16" t="s">
        <v>17</v>
      </c>
      <c r="F743" s="16" t="s">
        <v>23</v>
      </c>
      <c r="G743" s="7" t="n">
        <v>1</v>
      </c>
      <c r="H743" s="6" t="n">
        <v>104.81</v>
      </c>
      <c r="I743" s="6" t="n">
        <v>-104.81</v>
      </c>
      <c r="J743" s="6" t="n">
        <v>0</v>
      </c>
      <c r="K743" s="6" t="n">
        <v>-0.06</v>
      </c>
      <c r="L743" s="6" t="n">
        <v>0</v>
      </c>
      <c r="M743" s="6" t="s">
        <f>=I743+J743+K743+L743</f>
      </c>
      <c r="N743" s="6"/>
      <c r="O743" s="16"/>
    </row>
    <row collapsed="false" customFormat="false" customHeight="false" hidden="false" ht="12.1" outlineLevel="0" r="744">
      <c r="A744" s="20" t="n">
        <v>44232.714050926</v>
      </c>
      <c r="B744" s="16" t="s">
        <v>81</v>
      </c>
      <c r="C744" s="16" t="s">
        <v>607</v>
      </c>
      <c r="D744" s="16" t="s">
        <v>437</v>
      </c>
      <c r="E744" s="16" t="s">
        <v>17</v>
      </c>
      <c r="F744" s="16" t="s">
        <v>23</v>
      </c>
      <c r="G744" s="7" t="n">
        <v>1</v>
      </c>
      <c r="H744" s="6" t="n">
        <v>1.7</v>
      </c>
      <c r="I744" s="6" t="n">
        <v>-1.7</v>
      </c>
      <c r="J744" s="6" t="n">
        <v>0</v>
      </c>
      <c r="K744" s="6" t="n">
        <v>-0.01</v>
      </c>
      <c r="L744" s="6" t="n">
        <v>0</v>
      </c>
      <c r="M744" s="6" t="s">
        <f>=I744+J744+K744+L744</f>
      </c>
      <c r="N744" s="6"/>
      <c r="O744" s="16"/>
    </row>
    <row collapsed="false" customFormat="false" customHeight="false" hidden="false" ht="12.1" outlineLevel="0" r="745">
      <c r="A745" s="20" t="n">
        <v>44232.714050926</v>
      </c>
      <c r="B745" s="16" t="s">
        <v>81</v>
      </c>
      <c r="C745" s="16" t="s">
        <v>607</v>
      </c>
      <c r="D745" s="16" t="s">
        <v>437</v>
      </c>
      <c r="E745" s="16" t="s">
        <v>17</v>
      </c>
      <c r="F745" s="16" t="s">
        <v>23</v>
      </c>
      <c r="G745" s="7" t="n">
        <v>1</v>
      </c>
      <c r="H745" s="6" t="n">
        <v>1.7</v>
      </c>
      <c r="I745" s="6" t="n">
        <v>-1.7</v>
      </c>
      <c r="J745" s="6" t="n">
        <v>0</v>
      </c>
      <c r="K745" s="6" t="n">
        <v>-0.01</v>
      </c>
      <c r="L745" s="6" t="n">
        <v>0</v>
      </c>
      <c r="M745" s="6" t="s">
        <f>=I745+J745+K745+L745</f>
      </c>
      <c r="N745" s="6"/>
      <c r="O745" s="16"/>
    </row>
    <row collapsed="false" customFormat="false" customHeight="false" hidden="false" ht="12.1" outlineLevel="0" r="746">
      <c r="A746" s="20" t="n">
        <v>44232.714050926</v>
      </c>
      <c r="B746" s="16" t="s">
        <v>81</v>
      </c>
      <c r="C746" s="16" t="s">
        <v>607</v>
      </c>
      <c r="D746" s="16" t="s">
        <v>437</v>
      </c>
      <c r="E746" s="16" t="s">
        <v>17</v>
      </c>
      <c r="F746" s="16" t="s">
        <v>23</v>
      </c>
      <c r="G746" s="7" t="n">
        <v>1</v>
      </c>
      <c r="H746" s="6" t="n">
        <v>1.7</v>
      </c>
      <c r="I746" s="6" t="n">
        <v>-1.7</v>
      </c>
      <c r="J746" s="6" t="n">
        <v>0</v>
      </c>
      <c r="K746" s="6" t="n">
        <v>-0.01</v>
      </c>
      <c r="L746" s="6" t="n">
        <v>0</v>
      </c>
      <c r="M746" s="6" t="s">
        <f>=I746+J746+K746+L746</f>
      </c>
      <c r="N746" s="6"/>
      <c r="O746" s="16"/>
    </row>
    <row collapsed="false" customFormat="false" customHeight="false" hidden="false" ht="12.1" outlineLevel="0" r="747">
      <c r="A747" s="20" t="n">
        <v>44232.714050926</v>
      </c>
      <c r="B747" s="16" t="s">
        <v>81</v>
      </c>
      <c r="C747" s="16" t="s">
        <v>607</v>
      </c>
      <c r="D747" s="16" t="s">
        <v>437</v>
      </c>
      <c r="E747" s="16" t="s">
        <v>17</v>
      </c>
      <c r="F747" s="16" t="s">
        <v>23</v>
      </c>
      <c r="G747" s="7" t="n">
        <v>1</v>
      </c>
      <c r="H747" s="6" t="n">
        <v>1.7</v>
      </c>
      <c r="I747" s="6" t="n">
        <v>-1.7</v>
      </c>
      <c r="J747" s="6" t="n">
        <v>0</v>
      </c>
      <c r="K747" s="6" t="n">
        <v>-0.01</v>
      </c>
      <c r="L747" s="6" t="n">
        <v>0</v>
      </c>
      <c r="M747" s="6" t="s">
        <f>=I747+J747+K747+L747</f>
      </c>
      <c r="N747" s="6"/>
      <c r="O747" s="16"/>
    </row>
    <row collapsed="false" customFormat="false" customHeight="false" hidden="false" ht="12.1" outlineLevel="0" r="748">
      <c r="A748" s="20" t="n">
        <v>44232.714050926</v>
      </c>
      <c r="B748" s="16" t="s">
        <v>81</v>
      </c>
      <c r="C748" s="16" t="s">
        <v>607</v>
      </c>
      <c r="D748" s="16" t="s">
        <v>437</v>
      </c>
      <c r="E748" s="16" t="s">
        <v>17</v>
      </c>
      <c r="F748" s="16" t="s">
        <v>23</v>
      </c>
      <c r="G748" s="7" t="n">
        <v>1</v>
      </c>
      <c r="H748" s="6" t="n">
        <v>1.7</v>
      </c>
      <c r="I748" s="6" t="n">
        <v>-1.7</v>
      </c>
      <c r="J748" s="6" t="n">
        <v>0</v>
      </c>
      <c r="K748" s="6" t="n">
        <v>-0.01</v>
      </c>
      <c r="L748" s="6" t="n">
        <v>0</v>
      </c>
      <c r="M748" s="6" t="s">
        <f>=I748+J748+K748+L748</f>
      </c>
      <c r="N748" s="6"/>
      <c r="O748" s="16"/>
    </row>
    <row collapsed="false" customFormat="false" customHeight="false" hidden="false" ht="12.1" outlineLevel="0" r="749">
      <c r="A749" s="20" t="n">
        <v>44232.714050926</v>
      </c>
      <c r="B749" s="16" t="s">
        <v>81</v>
      </c>
      <c r="C749" s="16" t="s">
        <v>607</v>
      </c>
      <c r="D749" s="16" t="s">
        <v>437</v>
      </c>
      <c r="E749" s="16" t="s">
        <v>17</v>
      </c>
      <c r="F749" s="16" t="s">
        <v>23</v>
      </c>
      <c r="G749" s="7" t="n">
        <v>1</v>
      </c>
      <c r="H749" s="6" t="n">
        <v>1.7</v>
      </c>
      <c r="I749" s="6" t="n">
        <v>-1.7</v>
      </c>
      <c r="J749" s="6" t="n">
        <v>0</v>
      </c>
      <c r="K749" s="6" t="n">
        <v>-0.01</v>
      </c>
      <c r="L749" s="6" t="n">
        <v>0</v>
      </c>
      <c r="M749" s="6" t="s">
        <f>=I749+J749+K749+L749</f>
      </c>
      <c r="N749" s="6"/>
      <c r="O749" s="16"/>
    </row>
    <row collapsed="false" customFormat="false" customHeight="false" hidden="false" ht="12.1" outlineLevel="0" r="750">
      <c r="A750" s="20" t="n">
        <v>44232.714050926</v>
      </c>
      <c r="B750" s="16" t="s">
        <v>81</v>
      </c>
      <c r="C750" s="16" t="s">
        <v>607</v>
      </c>
      <c r="D750" s="16" t="s">
        <v>437</v>
      </c>
      <c r="E750" s="16" t="s">
        <v>17</v>
      </c>
      <c r="F750" s="16" t="s">
        <v>23</v>
      </c>
      <c r="G750" s="7" t="n">
        <v>1</v>
      </c>
      <c r="H750" s="6" t="n">
        <v>1.7</v>
      </c>
      <c r="I750" s="6" t="n">
        <v>-1.7</v>
      </c>
      <c r="J750" s="6" t="n">
        <v>0</v>
      </c>
      <c r="K750" s="6" t="n">
        <v>-0.01</v>
      </c>
      <c r="L750" s="6" t="n">
        <v>0</v>
      </c>
      <c r="M750" s="6" t="s">
        <f>=I750+J750+K750+L750</f>
      </c>
      <c r="N750" s="6"/>
      <c r="O750" s="16"/>
    </row>
    <row collapsed="false" customFormat="false" customHeight="false" hidden="false" ht="12.1" outlineLevel="0" r="751">
      <c r="A751" s="20" t="n">
        <v>44232.714050926</v>
      </c>
      <c r="B751" s="16" t="s">
        <v>81</v>
      </c>
      <c r="C751" s="16" t="s">
        <v>607</v>
      </c>
      <c r="D751" s="16" t="s">
        <v>437</v>
      </c>
      <c r="E751" s="16" t="s">
        <v>17</v>
      </c>
      <c r="F751" s="16" t="s">
        <v>23</v>
      </c>
      <c r="G751" s="7" t="n">
        <v>1</v>
      </c>
      <c r="H751" s="6" t="n">
        <v>1.7</v>
      </c>
      <c r="I751" s="6" t="n">
        <v>-1.7</v>
      </c>
      <c r="J751" s="6" t="n">
        <v>0</v>
      </c>
      <c r="K751" s="6" t="n">
        <v>-0.01</v>
      </c>
      <c r="L751" s="6" t="n">
        <v>0</v>
      </c>
      <c r="M751" s="6" t="s">
        <f>=I751+J751+K751+L751</f>
      </c>
      <c r="N751" s="6"/>
      <c r="O751" s="16"/>
    </row>
    <row collapsed="false" customFormat="false" customHeight="false" hidden="false" ht="12.1" outlineLevel="0" r="752">
      <c r="A752" s="20" t="n">
        <v>44232.714050926</v>
      </c>
      <c r="B752" s="16" t="s">
        <v>81</v>
      </c>
      <c r="C752" s="16" t="s">
        <v>607</v>
      </c>
      <c r="D752" s="16" t="s">
        <v>437</v>
      </c>
      <c r="E752" s="16" t="s">
        <v>17</v>
      </c>
      <c r="F752" s="16" t="s">
        <v>23</v>
      </c>
      <c r="G752" s="7" t="n">
        <v>1</v>
      </c>
      <c r="H752" s="6" t="n">
        <v>1.7</v>
      </c>
      <c r="I752" s="6" t="n">
        <v>-1.7</v>
      </c>
      <c r="J752" s="6" t="n">
        <v>0</v>
      </c>
      <c r="K752" s="6" t="n">
        <v>-0.01</v>
      </c>
      <c r="L752" s="6" t="n">
        <v>0</v>
      </c>
      <c r="M752" s="6" t="s">
        <f>=I752+J752+K752+L752</f>
      </c>
      <c r="N752" s="6"/>
      <c r="O752" s="16"/>
    </row>
    <row collapsed="false" customFormat="false" customHeight="false" hidden="false" ht="12.1" outlineLevel="0" r="753">
      <c r="A753" s="20" t="n">
        <v>44232.714050926</v>
      </c>
      <c r="B753" s="16" t="s">
        <v>81</v>
      </c>
      <c r="C753" s="16" t="s">
        <v>607</v>
      </c>
      <c r="D753" s="16" t="s">
        <v>437</v>
      </c>
      <c r="E753" s="16" t="s">
        <v>17</v>
      </c>
      <c r="F753" s="16" t="s">
        <v>23</v>
      </c>
      <c r="G753" s="7" t="n">
        <v>1</v>
      </c>
      <c r="H753" s="6" t="n">
        <v>1.7</v>
      </c>
      <c r="I753" s="6" t="n">
        <v>-1.7</v>
      </c>
      <c r="J753" s="6" t="n">
        <v>0</v>
      </c>
      <c r="K753" s="6" t="n">
        <v>-0.01</v>
      </c>
      <c r="L753" s="6" t="n">
        <v>0</v>
      </c>
      <c r="M753" s="6" t="s">
        <f>=I753+J753+K753+L753</f>
      </c>
      <c r="N753" s="6"/>
      <c r="O753" s="16"/>
    </row>
    <row collapsed="false" customFormat="false" customHeight="false" hidden="false" ht="12.1" outlineLevel="0" r="754">
      <c r="A754" s="20" t="n">
        <v>44232.714050926</v>
      </c>
      <c r="B754" s="16" t="s">
        <v>81</v>
      </c>
      <c r="C754" s="16" t="s">
        <v>607</v>
      </c>
      <c r="D754" s="16" t="s">
        <v>437</v>
      </c>
      <c r="E754" s="16" t="s">
        <v>17</v>
      </c>
      <c r="F754" s="16" t="s">
        <v>23</v>
      </c>
      <c r="G754" s="7" t="n">
        <v>1</v>
      </c>
      <c r="H754" s="6" t="n">
        <v>1.7</v>
      </c>
      <c r="I754" s="6" t="n">
        <v>-1.7</v>
      </c>
      <c r="J754" s="6" t="n">
        <v>0</v>
      </c>
      <c r="K754" s="6" t="n">
        <v>-0.01</v>
      </c>
      <c r="L754" s="6" t="n">
        <v>0</v>
      </c>
      <c r="M754" s="6" t="s">
        <f>=I754+J754+K754+L754</f>
      </c>
      <c r="N754" s="6"/>
      <c r="O754" s="16"/>
    </row>
    <row collapsed="false" customFormat="false" customHeight="false" hidden="false" ht="12.1" outlineLevel="0" r="755">
      <c r="A755" s="20" t="n">
        <v>44232.714050926</v>
      </c>
      <c r="B755" s="16" t="s">
        <v>81</v>
      </c>
      <c r="C755" s="16" t="s">
        <v>607</v>
      </c>
      <c r="D755" s="16" t="s">
        <v>437</v>
      </c>
      <c r="E755" s="16" t="s">
        <v>17</v>
      </c>
      <c r="F755" s="16" t="s">
        <v>23</v>
      </c>
      <c r="G755" s="7" t="n">
        <v>1</v>
      </c>
      <c r="H755" s="6" t="n">
        <v>1.7</v>
      </c>
      <c r="I755" s="6" t="n">
        <v>-1.7</v>
      </c>
      <c r="J755" s="6" t="n">
        <v>0</v>
      </c>
      <c r="K755" s="6" t="n">
        <v>-0.01</v>
      </c>
      <c r="L755" s="6" t="n">
        <v>0</v>
      </c>
      <c r="M755" s="6" t="s">
        <f>=I755+J755+K755+L755</f>
      </c>
      <c r="N755" s="6"/>
      <c r="O755" s="16"/>
    </row>
    <row collapsed="false" customFormat="false" customHeight="false" hidden="false" ht="12.1" outlineLevel="0" r="756">
      <c r="A756" s="20" t="n">
        <v>44232.714050926</v>
      </c>
      <c r="B756" s="16" t="s">
        <v>81</v>
      </c>
      <c r="C756" s="16" t="s">
        <v>607</v>
      </c>
      <c r="D756" s="16" t="s">
        <v>437</v>
      </c>
      <c r="E756" s="16" t="s">
        <v>17</v>
      </c>
      <c r="F756" s="16" t="s">
        <v>23</v>
      </c>
      <c r="G756" s="7" t="n">
        <v>1</v>
      </c>
      <c r="H756" s="6" t="n">
        <v>1.7</v>
      </c>
      <c r="I756" s="6" t="n">
        <v>-1.7</v>
      </c>
      <c r="J756" s="6" t="n">
        <v>0</v>
      </c>
      <c r="K756" s="6" t="n">
        <v>-0.01</v>
      </c>
      <c r="L756" s="6" t="n">
        <v>0</v>
      </c>
      <c r="M756" s="6" t="s">
        <f>=I756+J756+K756+L756</f>
      </c>
      <c r="N756" s="6"/>
      <c r="O756" s="16"/>
    </row>
    <row collapsed="false" customFormat="false" customHeight="false" hidden="false" ht="12.1" outlineLevel="0" r="757">
      <c r="A757" s="25" t="n">
        <v>44239.467164352</v>
      </c>
      <c r="B757" s="26" t="s">
        <v>448</v>
      </c>
      <c r="C757" s="26" t="s">
        <v>553</v>
      </c>
      <c r="D757" s="26" t="s">
        <v>444</v>
      </c>
      <c r="E757" s="26" t="s">
        <v>17</v>
      </c>
      <c r="F757" s="26" t="s">
        <v>19</v>
      </c>
      <c r="G757" s="27" t="n">
        <v>-100</v>
      </c>
      <c r="H757" s="28" t="n">
        <v>40</v>
      </c>
      <c r="I757" s="28" t="n">
        <v>4000</v>
      </c>
      <c r="J757" s="28" t="n">
        <v>0</v>
      </c>
      <c r="K757" s="28" t="n">
        <v>-2.4</v>
      </c>
      <c r="L757" s="28" t="n">
        <v>0</v>
      </c>
      <c r="M757" s="28"/>
      <c r="N757" s="6" t="s">
        <f>=I757+J757+K757+L757</f>
      </c>
      <c r="O757" s="26"/>
    </row>
    <row collapsed="false" customFormat="false" customHeight="false" hidden="false" ht="12.1" outlineLevel="0" r="758">
      <c r="A758" s="20" t="n">
        <v>44239.479340278</v>
      </c>
      <c r="B758" s="16" t="s">
        <v>448</v>
      </c>
      <c r="C758" s="16" t="s">
        <v>553</v>
      </c>
      <c r="D758" s="16" t="s">
        <v>437</v>
      </c>
      <c r="E758" s="16" t="s">
        <v>17</v>
      </c>
      <c r="F758" s="16" t="s">
        <v>19</v>
      </c>
      <c r="G758" s="7" t="n">
        <v>200</v>
      </c>
      <c r="H758" s="6" t="n">
        <v>40.03</v>
      </c>
      <c r="I758" s="6" t="n">
        <v>-8006</v>
      </c>
      <c r="J758" s="6" t="n">
        <v>0</v>
      </c>
      <c r="K758" s="6" t="n">
        <v>-4.8</v>
      </c>
      <c r="L758" s="6" t="n">
        <v>0</v>
      </c>
      <c r="M758" s="6"/>
      <c r="N758" s="6" t="s">
        <f>=I758+J758+K758+L758</f>
      </c>
      <c r="O758" s="16"/>
    </row>
    <row collapsed="false" customFormat="false" customHeight="false" hidden="false" ht="12.1" outlineLevel="0" r="759">
      <c r="A759" s="25" t="n">
        <v>44239.479652778</v>
      </c>
      <c r="B759" s="26" t="s">
        <v>448</v>
      </c>
      <c r="C759" s="26" t="s">
        <v>553</v>
      </c>
      <c r="D759" s="26" t="s">
        <v>444</v>
      </c>
      <c r="E759" s="26" t="s">
        <v>17</v>
      </c>
      <c r="F759" s="26" t="s">
        <v>19</v>
      </c>
      <c r="G759" s="27" t="n">
        <v>-100</v>
      </c>
      <c r="H759" s="28" t="n">
        <v>40.025</v>
      </c>
      <c r="I759" s="28" t="n">
        <v>4002.5</v>
      </c>
      <c r="J759" s="28" t="n">
        <v>0</v>
      </c>
      <c r="K759" s="28" t="n">
        <v>-2.4</v>
      </c>
      <c r="L759" s="28" t="n">
        <v>0</v>
      </c>
      <c r="M759" s="28"/>
      <c r="N759" s="6" t="s">
        <f>=I759+J759+K759+L759</f>
      </c>
      <c r="O759" s="26"/>
    </row>
    <row collapsed="false" customFormat="false" customHeight="false" hidden="false" ht="12.1" outlineLevel="0" r="760">
      <c r="A760" s="21" t="n">
        <v>44242</v>
      </c>
      <c r="B760" s="22" t="s">
        <v>547</v>
      </c>
      <c r="C760" s="22" t="s">
        <v>164</v>
      </c>
      <c r="D760" s="22" t="s">
        <v>547</v>
      </c>
      <c r="E760" s="22" t="s">
        <v>547</v>
      </c>
      <c r="F760" s="22" t="s">
        <v>19</v>
      </c>
      <c r="G760" s="23" t="n">
        <v>1</v>
      </c>
      <c r="H760" s="24" t="n">
        <v>7400</v>
      </c>
      <c r="I760" s="24" t="n">
        <v>7400</v>
      </c>
      <c r="J760" s="24" t="n">
        <v>0</v>
      </c>
      <c r="K760" s="24" t="n">
        <v>0</v>
      </c>
      <c r="L760" s="24" t="n">
        <v>0</v>
      </c>
      <c r="M760" s="24"/>
      <c r="N760" s="6" t="s">
        <f>=I760+J760+K760+L760</f>
      </c>
      <c r="O760" s="22"/>
    </row>
    <row collapsed="false" customFormat="false" customHeight="false" hidden="false" ht="12.1" outlineLevel="0" r="761">
      <c r="A761" s="33" t="n">
        <v>44242.50255787</v>
      </c>
      <c r="B761" s="34" t="s">
        <v>23</v>
      </c>
      <c r="C761" s="34" t="s">
        <v>597</v>
      </c>
      <c r="D761" s="34" t="s">
        <v>437</v>
      </c>
      <c r="E761" s="34" t="s">
        <v>437</v>
      </c>
      <c r="F761" s="34" t="s">
        <v>19</v>
      </c>
      <c r="G761" s="35" t="n">
        <v>100</v>
      </c>
      <c r="H761" s="36" t="n">
        <v>73.2715</v>
      </c>
      <c r="I761" s="36" t="n">
        <v>-7327.15</v>
      </c>
      <c r="J761" s="36" t="n">
        <v>0</v>
      </c>
      <c r="K761" s="36" t="n">
        <v>-4.66</v>
      </c>
      <c r="L761" s="36" t="n">
        <v>0</v>
      </c>
      <c r="M761" s="36"/>
      <c r="N761" s="6" t="s">
        <f>=I761+J761+K761+L761</f>
      </c>
      <c r="O761" s="34"/>
    </row>
    <row collapsed="false" customFormat="false" customHeight="false" hidden="false" ht="12.1" outlineLevel="0" r="762">
      <c r="A762" s="20" t="n">
        <v>44243.650150463</v>
      </c>
      <c r="B762" s="16" t="s">
        <v>95</v>
      </c>
      <c r="C762" s="16" t="s">
        <v>96</v>
      </c>
      <c r="D762" s="16" t="s">
        <v>437</v>
      </c>
      <c r="E762" s="16" t="s">
        <v>17</v>
      </c>
      <c r="F762" s="16" t="s">
        <v>23</v>
      </c>
      <c r="G762" s="7" t="n">
        <v>2</v>
      </c>
      <c r="H762" s="6" t="n">
        <v>35</v>
      </c>
      <c r="I762" s="6" t="n">
        <v>-70</v>
      </c>
      <c r="J762" s="6" t="n">
        <v>0</v>
      </c>
      <c r="K762" s="6" t="n">
        <v>-0.05</v>
      </c>
      <c r="L762" s="6" t="n">
        <v>0</v>
      </c>
      <c r="M762" s="6" t="s">
        <f>=I762+J762+K762+L762</f>
      </c>
      <c r="N762" s="6"/>
      <c r="O762" s="16"/>
    </row>
    <row collapsed="false" customFormat="false" customHeight="false" hidden="false" ht="12.1" outlineLevel="0" r="763">
      <c r="A763" s="20" t="n">
        <v>44243.653136574</v>
      </c>
      <c r="B763" s="16" t="s">
        <v>95</v>
      </c>
      <c r="C763" s="16" t="s">
        <v>96</v>
      </c>
      <c r="D763" s="16" t="s">
        <v>437</v>
      </c>
      <c r="E763" s="16" t="s">
        <v>17</v>
      </c>
      <c r="F763" s="16" t="s">
        <v>23</v>
      </c>
      <c r="G763" s="7" t="n">
        <v>2</v>
      </c>
      <c r="H763" s="6" t="n">
        <v>34.49</v>
      </c>
      <c r="I763" s="6" t="n">
        <v>-68.98</v>
      </c>
      <c r="J763" s="6" t="n">
        <v>0</v>
      </c>
      <c r="K763" s="6" t="n">
        <v>-0.04</v>
      </c>
      <c r="L763" s="6" t="n">
        <v>0</v>
      </c>
      <c r="M763" s="6" t="s">
        <f>=I763+J763+K763+L763</f>
      </c>
      <c r="N763" s="6"/>
      <c r="O763" s="16"/>
    </row>
    <row collapsed="false" customFormat="false" customHeight="false" hidden="false" ht="12.1" outlineLevel="0" r="764">
      <c r="A764" s="33" t="n">
        <v>44243.654039352</v>
      </c>
      <c r="B764" s="34" t="s">
        <v>23</v>
      </c>
      <c r="C764" s="34" t="s">
        <v>597</v>
      </c>
      <c r="D764" s="34" t="s">
        <v>437</v>
      </c>
      <c r="E764" s="34" t="s">
        <v>437</v>
      </c>
      <c r="F764" s="34" t="s">
        <v>19</v>
      </c>
      <c r="G764" s="35" t="n">
        <v>39</v>
      </c>
      <c r="H764" s="36" t="n">
        <v>73.4761</v>
      </c>
      <c r="I764" s="36" t="n">
        <v>-2865.57</v>
      </c>
      <c r="J764" s="36" t="n">
        <v>0</v>
      </c>
      <c r="K764" s="36" t="n">
        <v>-2.43</v>
      </c>
      <c r="L764" s="36" t="n">
        <v>0</v>
      </c>
      <c r="M764" s="36"/>
      <c r="N764" s="6" t="s">
        <f>=I764+J764+K764+L764</f>
      </c>
      <c r="O764" s="34"/>
    </row>
    <row collapsed="false" customFormat="false" customHeight="false" hidden="false" ht="12.1" outlineLevel="0" r="765">
      <c r="A765" s="25" t="n">
        <v>44243.655625</v>
      </c>
      <c r="B765" s="26" t="s">
        <v>501</v>
      </c>
      <c r="C765" s="26" t="s">
        <v>640</v>
      </c>
      <c r="D765" s="26" t="s">
        <v>444</v>
      </c>
      <c r="E765" s="26" t="s">
        <v>17</v>
      </c>
      <c r="F765" s="26" t="s">
        <v>19</v>
      </c>
      <c r="G765" s="27" t="n">
        <v>-100</v>
      </c>
      <c r="H765" s="28" t="n">
        <v>33.99</v>
      </c>
      <c r="I765" s="28" t="n">
        <v>3399</v>
      </c>
      <c r="J765" s="28" t="n">
        <v>0</v>
      </c>
      <c r="K765" s="28" t="n">
        <v>-2.04</v>
      </c>
      <c r="L765" s="28" t="n">
        <v>0</v>
      </c>
      <c r="M765" s="28"/>
      <c r="N765" s="6" t="s">
        <f>=I765+J765+K765+L765</f>
      </c>
      <c r="O765" s="26"/>
    </row>
    <row collapsed="false" customFormat="false" customHeight="false" hidden="false" ht="12.1" outlineLevel="0" r="766">
      <c r="A766" s="20" t="n">
        <v>44243.673773148</v>
      </c>
      <c r="B766" s="16" t="s">
        <v>95</v>
      </c>
      <c r="C766" s="16" t="s">
        <v>96</v>
      </c>
      <c r="D766" s="16" t="s">
        <v>437</v>
      </c>
      <c r="E766" s="16" t="s">
        <v>17</v>
      </c>
      <c r="F766" s="16" t="s">
        <v>23</v>
      </c>
      <c r="G766" s="7" t="n">
        <v>4</v>
      </c>
      <c r="H766" s="6" t="n">
        <v>31.11</v>
      </c>
      <c r="I766" s="6" t="n">
        <v>-124.44</v>
      </c>
      <c r="J766" s="6" t="n">
        <v>0</v>
      </c>
      <c r="K766" s="6" t="n">
        <v>-0.07</v>
      </c>
      <c r="L766" s="6" t="n">
        <v>0</v>
      </c>
      <c r="M766" s="6" t="s">
        <f>=I766+J766+K766+L766</f>
      </c>
      <c r="N766" s="6"/>
      <c r="O766" s="16"/>
    </row>
    <row collapsed="false" customFormat="false" customHeight="false" hidden="false" ht="12.1" outlineLevel="0" r="767">
      <c r="A767" s="20" t="n">
        <v>44243.674375</v>
      </c>
      <c r="B767" s="16" t="s">
        <v>95</v>
      </c>
      <c r="C767" s="16" t="s">
        <v>96</v>
      </c>
      <c r="D767" s="16" t="s">
        <v>437</v>
      </c>
      <c r="E767" s="16" t="s">
        <v>17</v>
      </c>
      <c r="F767" s="16" t="s">
        <v>23</v>
      </c>
      <c r="G767" s="7" t="n">
        <v>2</v>
      </c>
      <c r="H767" s="6" t="n">
        <v>30.88</v>
      </c>
      <c r="I767" s="6" t="n">
        <v>-61.76</v>
      </c>
      <c r="J767" s="6" t="n">
        <v>0</v>
      </c>
      <c r="K767" s="6" t="n">
        <v>-0.04</v>
      </c>
      <c r="L767" s="6" t="n">
        <v>0</v>
      </c>
      <c r="M767" s="6" t="s">
        <f>=I767+J767+K767+L767</f>
      </c>
      <c r="N767" s="6"/>
      <c r="O767" s="16"/>
    </row>
    <row collapsed="false" customFormat="false" customHeight="false" hidden="false" ht="12.1" outlineLevel="0" r="768">
      <c r="A768" s="25" t="n">
        <v>44243.674722222</v>
      </c>
      <c r="B768" s="26" t="s">
        <v>501</v>
      </c>
      <c r="C768" s="26" t="s">
        <v>640</v>
      </c>
      <c r="D768" s="26" t="s">
        <v>444</v>
      </c>
      <c r="E768" s="26" t="s">
        <v>17</v>
      </c>
      <c r="F768" s="26" t="s">
        <v>19</v>
      </c>
      <c r="G768" s="27" t="n">
        <v>-100</v>
      </c>
      <c r="H768" s="28" t="n">
        <v>33.96</v>
      </c>
      <c r="I768" s="28" t="n">
        <v>3396</v>
      </c>
      <c r="J768" s="28" t="n">
        <v>0</v>
      </c>
      <c r="K768" s="28" t="n">
        <v>-2.04</v>
      </c>
      <c r="L768" s="28" t="n">
        <v>0</v>
      </c>
      <c r="M768" s="28"/>
      <c r="N768" s="6" t="s">
        <f>=I768+J768+K768+L768</f>
      </c>
      <c r="O768" s="26"/>
    </row>
    <row collapsed="false" customFormat="false" customHeight="false" hidden="false" ht="12.1" outlineLevel="0" r="769">
      <c r="A769" s="25" t="n">
        <v>44243.674722222</v>
      </c>
      <c r="B769" s="26" t="s">
        <v>501</v>
      </c>
      <c r="C769" s="26" t="s">
        <v>640</v>
      </c>
      <c r="D769" s="26" t="s">
        <v>444</v>
      </c>
      <c r="E769" s="26" t="s">
        <v>17</v>
      </c>
      <c r="F769" s="26" t="s">
        <v>19</v>
      </c>
      <c r="G769" s="27" t="n">
        <v>-300</v>
      </c>
      <c r="H769" s="28" t="n">
        <v>33.96</v>
      </c>
      <c r="I769" s="28" t="n">
        <v>10188</v>
      </c>
      <c r="J769" s="28" t="n">
        <v>0</v>
      </c>
      <c r="K769" s="28" t="n">
        <v>-6.11</v>
      </c>
      <c r="L769" s="28" t="n">
        <v>0</v>
      </c>
      <c r="M769" s="28"/>
      <c r="N769" s="6" t="s">
        <f>=I769+J769+K769+L769</f>
      </c>
      <c r="O769" s="26"/>
    </row>
    <row collapsed="false" customFormat="false" customHeight="false" hidden="false" ht="12.1" outlineLevel="0" r="770">
      <c r="A770" s="33" t="n">
        <v>44243.674930556</v>
      </c>
      <c r="B770" s="34" t="s">
        <v>23</v>
      </c>
      <c r="C770" s="34" t="s">
        <v>597</v>
      </c>
      <c r="D770" s="34" t="s">
        <v>437</v>
      </c>
      <c r="E770" s="34" t="s">
        <v>437</v>
      </c>
      <c r="F770" s="34" t="s">
        <v>19</v>
      </c>
      <c r="G770" s="35" t="n">
        <v>187</v>
      </c>
      <c r="H770" s="36" t="n">
        <v>73.5714</v>
      </c>
      <c r="I770" s="36" t="n">
        <v>-13757.85</v>
      </c>
      <c r="J770" s="36" t="n">
        <v>0</v>
      </c>
      <c r="K770" s="36" t="n">
        <v>-7.88</v>
      </c>
      <c r="L770" s="36" t="n">
        <v>0</v>
      </c>
      <c r="M770" s="36"/>
      <c r="N770" s="6" t="s">
        <f>=I770+J770+K770+L770</f>
      </c>
      <c r="O770" s="34"/>
    </row>
    <row collapsed="false" customFormat="false" customHeight="false" hidden="false" ht="12.1" outlineLevel="0" r="771">
      <c r="A771" s="25" t="n">
        <v>44243.69755787</v>
      </c>
      <c r="B771" s="26" t="s">
        <v>95</v>
      </c>
      <c r="C771" s="26" t="s">
        <v>96</v>
      </c>
      <c r="D771" s="26" t="s">
        <v>444</v>
      </c>
      <c r="E771" s="26" t="s">
        <v>17</v>
      </c>
      <c r="F771" s="26" t="s">
        <v>23</v>
      </c>
      <c r="G771" s="27" t="n">
        <v>-1</v>
      </c>
      <c r="H771" s="28" t="n">
        <v>33.1</v>
      </c>
      <c r="I771" s="28" t="n">
        <v>33.1</v>
      </c>
      <c r="J771" s="28" t="n">
        <v>0</v>
      </c>
      <c r="K771" s="28" t="n">
        <v>-0.03</v>
      </c>
      <c r="L771" s="28" t="n">
        <v>0</v>
      </c>
      <c r="M771" s="6" t="s">
        <f>=I771+J771+K771+L771</f>
      </c>
      <c r="N771" s="28"/>
      <c r="O771" s="26"/>
    </row>
    <row collapsed="false" customFormat="false" customHeight="false" hidden="false" ht="12.1" outlineLevel="0" r="772">
      <c r="A772" s="25" t="n">
        <v>44243.69755787</v>
      </c>
      <c r="B772" s="26" t="s">
        <v>95</v>
      </c>
      <c r="C772" s="26" t="s">
        <v>96</v>
      </c>
      <c r="D772" s="26" t="s">
        <v>444</v>
      </c>
      <c r="E772" s="26" t="s">
        <v>17</v>
      </c>
      <c r="F772" s="26" t="s">
        <v>23</v>
      </c>
      <c r="G772" s="27" t="n">
        <v>-1</v>
      </c>
      <c r="H772" s="28" t="n">
        <v>33.1</v>
      </c>
      <c r="I772" s="28" t="n">
        <v>33.1</v>
      </c>
      <c r="J772" s="28" t="n">
        <v>0</v>
      </c>
      <c r="K772" s="28" t="n">
        <v>-0.03</v>
      </c>
      <c r="L772" s="28" t="n">
        <v>0</v>
      </c>
      <c r="M772" s="6" t="s">
        <f>=I772+J772+K772+L772</f>
      </c>
      <c r="N772" s="28"/>
      <c r="O772" s="26"/>
    </row>
    <row collapsed="false" customFormat="false" customHeight="false" hidden="false" ht="12.1" outlineLevel="0" r="773">
      <c r="A773" s="29" t="n">
        <v>44244</v>
      </c>
      <c r="B773" s="30" t="s">
        <v>574</v>
      </c>
      <c r="C773" s="30" t="s">
        <v>620</v>
      </c>
      <c r="D773" s="30" t="s">
        <v>574</v>
      </c>
      <c r="E773" s="30" t="s">
        <v>574</v>
      </c>
      <c r="F773" s="30" t="s">
        <v>19</v>
      </c>
      <c r="G773" s="31" t="n">
        <v>1</v>
      </c>
      <c r="H773" s="32" t="n">
        <v>-5.82</v>
      </c>
      <c r="I773" s="32" t="n">
        <v>-5.82</v>
      </c>
      <c r="J773" s="32" t="n">
        <v>0</v>
      </c>
      <c r="K773" s="32" t="n">
        <v>0</v>
      </c>
      <c r="L773" s="32" t="n">
        <v>0</v>
      </c>
      <c r="M773" s="32"/>
      <c r="N773" s="6" t="s">
        <f>=I773+J773+K773+L773</f>
      </c>
      <c r="O773" s="30"/>
    </row>
    <row collapsed="false" customFormat="false" customHeight="false" hidden="false" ht="12.1" outlineLevel="0" r="774">
      <c r="A774" s="29" t="n">
        <v>44244</v>
      </c>
      <c r="B774" s="30" t="s">
        <v>574</v>
      </c>
      <c r="C774" s="30" t="s">
        <v>619</v>
      </c>
      <c r="D774" s="30" t="s">
        <v>574</v>
      </c>
      <c r="E774" s="30" t="s">
        <v>574</v>
      </c>
      <c r="F774" s="30" t="s">
        <v>19</v>
      </c>
      <c r="G774" s="31" t="n">
        <v>1</v>
      </c>
      <c r="H774" s="32" t="n">
        <v>-1.82</v>
      </c>
      <c r="I774" s="32" t="n">
        <v>-1.82</v>
      </c>
      <c r="J774" s="32" t="n">
        <v>0</v>
      </c>
      <c r="K774" s="32" t="n">
        <v>0</v>
      </c>
      <c r="L774" s="32" t="n">
        <v>0</v>
      </c>
      <c r="M774" s="32"/>
      <c r="N774" s="6" t="s">
        <f>=I774+J774+K774+L774</f>
      </c>
      <c r="O774" s="30"/>
    </row>
    <row collapsed="false" customFormat="false" customHeight="false" hidden="false" ht="12.1" outlineLevel="0" r="775">
      <c r="A775" s="20" t="n">
        <v>44244.589247685</v>
      </c>
      <c r="B775" s="16" t="s">
        <v>79</v>
      </c>
      <c r="C775" s="16" t="s">
        <v>80</v>
      </c>
      <c r="D775" s="16" t="s">
        <v>437</v>
      </c>
      <c r="E775" s="16" t="s">
        <v>17</v>
      </c>
      <c r="F775" s="16" t="s">
        <v>23</v>
      </c>
      <c r="G775" s="7" t="n">
        <v>2</v>
      </c>
      <c r="H775" s="6" t="n">
        <v>34.72</v>
      </c>
      <c r="I775" s="6" t="n">
        <v>-69.44</v>
      </c>
      <c r="J775" s="6" t="n">
        <v>0</v>
      </c>
      <c r="K775" s="6" t="n">
        <v>-0.04</v>
      </c>
      <c r="L775" s="6" t="n">
        <v>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5" t="n">
        <v>44244.589340278</v>
      </c>
      <c r="B776" s="26" t="s">
        <v>502</v>
      </c>
      <c r="C776" s="26" t="s">
        <v>641</v>
      </c>
      <c r="D776" s="26" t="s">
        <v>444</v>
      </c>
      <c r="E776" s="26" t="s">
        <v>17</v>
      </c>
      <c r="F776" s="26" t="s">
        <v>23</v>
      </c>
      <c r="G776" s="27" t="n">
        <v>-1</v>
      </c>
      <c r="H776" s="28" t="n">
        <v>105.74</v>
      </c>
      <c r="I776" s="28" t="n">
        <v>105.74</v>
      </c>
      <c r="J776" s="28" t="n">
        <v>0</v>
      </c>
      <c r="K776" s="28" t="n">
        <v>-0.06</v>
      </c>
      <c r="L776" s="28" t="n">
        <v>0</v>
      </c>
      <c r="M776" s="6" t="s">
        <f>=I776+J776+K776+L776</f>
      </c>
      <c r="N776" s="28"/>
      <c r="O776" s="26"/>
    </row>
    <row collapsed="false" customFormat="false" customHeight="false" hidden="false" ht="12.1" outlineLevel="0" r="777">
      <c r="A777" s="20" t="n">
        <v>44244.589525463</v>
      </c>
      <c r="B777" s="16" t="s">
        <v>79</v>
      </c>
      <c r="C777" s="16" t="s">
        <v>80</v>
      </c>
      <c r="D777" s="16" t="s">
        <v>437</v>
      </c>
      <c r="E777" s="16" t="s">
        <v>17</v>
      </c>
      <c r="F777" s="16" t="s">
        <v>23</v>
      </c>
      <c r="G777" s="7" t="n">
        <v>1</v>
      </c>
      <c r="H777" s="6" t="n">
        <v>34.73</v>
      </c>
      <c r="I777" s="6" t="n">
        <v>-34.73</v>
      </c>
      <c r="J777" s="6" t="n">
        <v>0</v>
      </c>
      <c r="K777" s="6" t="n">
        <v>-0.03</v>
      </c>
      <c r="L777" s="6" t="n">
        <v>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0" t="n">
        <v>44244.589525463</v>
      </c>
      <c r="B778" s="16" t="s">
        <v>79</v>
      </c>
      <c r="C778" s="16" t="s">
        <v>80</v>
      </c>
      <c r="D778" s="16" t="s">
        <v>437</v>
      </c>
      <c r="E778" s="16" t="s">
        <v>17</v>
      </c>
      <c r="F778" s="16" t="s">
        <v>23</v>
      </c>
      <c r="G778" s="7" t="n">
        <v>1</v>
      </c>
      <c r="H778" s="6" t="n">
        <v>34.73</v>
      </c>
      <c r="I778" s="6" t="n">
        <v>-34.73</v>
      </c>
      <c r="J778" s="6" t="n">
        <v>0</v>
      </c>
      <c r="K778" s="6" t="n">
        <v>-0.03</v>
      </c>
      <c r="L778" s="6" t="n">
        <v>0</v>
      </c>
      <c r="M778" s="6" t="s">
        <f>=I778+J778+K778+L778</f>
      </c>
      <c r="N778" s="6"/>
      <c r="O778" s="16"/>
    </row>
    <row collapsed="false" customFormat="false" customHeight="false" hidden="false" ht="12.1" outlineLevel="0" r="779">
      <c r="A779" s="33" t="n">
        <v>44244.589791667</v>
      </c>
      <c r="B779" s="34" t="s">
        <v>23</v>
      </c>
      <c r="C779" s="34" t="s">
        <v>597</v>
      </c>
      <c r="D779" s="34" t="s">
        <v>437</v>
      </c>
      <c r="E779" s="34" t="s">
        <v>437</v>
      </c>
      <c r="F779" s="34" t="s">
        <v>19</v>
      </c>
      <c r="G779" s="35" t="n">
        <v>5</v>
      </c>
      <c r="H779" s="36" t="n">
        <v>74.0303</v>
      </c>
      <c r="I779" s="36" t="n">
        <v>-370.15</v>
      </c>
      <c r="J779" s="36" t="n">
        <v>0</v>
      </c>
      <c r="K779" s="36" t="n">
        <v>-1.19</v>
      </c>
      <c r="L779" s="36" t="n">
        <v>0</v>
      </c>
      <c r="M779" s="36"/>
      <c r="N779" s="6" t="s">
        <f>=I779+J779+K779+L779</f>
      </c>
      <c r="O779" s="34"/>
    </row>
    <row collapsed="false" customFormat="false" customHeight="false" hidden="false" ht="12.1" outlineLevel="0" r="780">
      <c r="A780" s="20" t="n">
        <v>44244.590162037</v>
      </c>
      <c r="B780" s="16" t="s">
        <v>79</v>
      </c>
      <c r="C780" s="16" t="s">
        <v>80</v>
      </c>
      <c r="D780" s="16" t="s">
        <v>437</v>
      </c>
      <c r="E780" s="16" t="s">
        <v>17</v>
      </c>
      <c r="F780" s="16" t="s">
        <v>23</v>
      </c>
      <c r="G780" s="7" t="n">
        <v>1</v>
      </c>
      <c r="H780" s="6" t="n">
        <v>34.72</v>
      </c>
      <c r="I780" s="6" t="n">
        <v>-34.72</v>
      </c>
      <c r="J780" s="6" t="n">
        <v>0</v>
      </c>
      <c r="K780" s="6" t="n">
        <v>-0.03</v>
      </c>
      <c r="L780" s="6" t="n">
        <v>0</v>
      </c>
      <c r="M780" s="6" t="s">
        <f>=I780+J780+K780+L780</f>
      </c>
      <c r="N780" s="6"/>
      <c r="O780" s="16"/>
    </row>
    <row collapsed="false" customFormat="false" customHeight="false" hidden="false" ht="12.1" outlineLevel="0" r="781">
      <c r="A781" s="20" t="n">
        <v>44244.590648148</v>
      </c>
      <c r="B781" s="16" t="s">
        <v>81</v>
      </c>
      <c r="C781" s="16" t="s">
        <v>607</v>
      </c>
      <c r="D781" s="16" t="s">
        <v>437</v>
      </c>
      <c r="E781" s="16" t="s">
        <v>17</v>
      </c>
      <c r="F781" s="16" t="s">
        <v>23</v>
      </c>
      <c r="G781" s="7" t="n">
        <v>1</v>
      </c>
      <c r="H781" s="6" t="n">
        <v>1.83</v>
      </c>
      <c r="I781" s="6" t="n">
        <v>-1.83</v>
      </c>
      <c r="J781" s="6" t="n">
        <v>0</v>
      </c>
      <c r="K781" s="6" t="n">
        <v>-0.01</v>
      </c>
      <c r="L781" s="6" t="n">
        <v>0</v>
      </c>
      <c r="M781" s="6" t="s">
        <f>=I781+J781+K781+L781</f>
      </c>
      <c r="N781" s="6"/>
      <c r="O781" s="16"/>
    </row>
    <row collapsed="false" customFormat="false" customHeight="false" hidden="false" ht="12.1" outlineLevel="0" r="782">
      <c r="A782" s="20" t="n">
        <v>44244.590648148</v>
      </c>
      <c r="B782" s="16" t="s">
        <v>81</v>
      </c>
      <c r="C782" s="16" t="s">
        <v>607</v>
      </c>
      <c r="D782" s="16" t="s">
        <v>437</v>
      </c>
      <c r="E782" s="16" t="s">
        <v>17</v>
      </c>
      <c r="F782" s="16" t="s">
        <v>23</v>
      </c>
      <c r="G782" s="7" t="n">
        <v>1</v>
      </c>
      <c r="H782" s="6" t="n">
        <v>1.83</v>
      </c>
      <c r="I782" s="6" t="n">
        <v>-1.83</v>
      </c>
      <c r="J782" s="6" t="n">
        <v>0</v>
      </c>
      <c r="K782" s="6" t="n">
        <v>-0.01</v>
      </c>
      <c r="L782" s="6" t="n">
        <v>0</v>
      </c>
      <c r="M782" s="6" t="s">
        <f>=I782+J782+K782+L782</f>
      </c>
      <c r="N782" s="6"/>
      <c r="O782" s="16"/>
    </row>
    <row collapsed="false" customFormat="false" customHeight="false" hidden="false" ht="12.1" outlineLevel="0"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 t="s">
        <v>642</v>
      </c>
      <c r="M783" s="5" t="s">
        <f>=SUM(M2:M782)</f>
      </c>
      <c r="N783" s="5" t="s">
        <f>=SUM(N2:N782)</f>
      </c>
      <c r="O783" s="4"/>
    </row>
  </sheetData>
  <autoFilter ref="A1:O78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114</v>
      </c>
      <c r="B1" s="42" t="s">
        <v>643</v>
      </c>
      <c r="C1" s="42" t="s">
        <v>0</v>
      </c>
      <c r="D1" s="42" t="s">
        <v>2</v>
      </c>
      <c r="E1" s="42" t="s">
        <v>644</v>
      </c>
      <c r="F1" s="42" t="s">
        <v>3</v>
      </c>
      <c r="G1" s="42" t="s">
        <v>645</v>
      </c>
      <c r="H1" s="42" t="s">
        <v>646</v>
      </c>
      <c r="I1" s="42" t="s">
        <v>647</v>
      </c>
      <c r="J1" s="42" t="s">
        <v>648</v>
      </c>
      <c r="K1" s="42" t="s">
        <v>649</v>
      </c>
      <c r="L1" s="42" t="s">
        <v>650</v>
      </c>
      <c r="M1" s="42" t="s">
        <v>651</v>
      </c>
      <c r="N1" s="42" t="s">
        <v>652</v>
      </c>
    </row>
    <row collapsed="false" customFormat="false" customHeight="false" hidden="false" ht="12.1" outlineLevel="0" r="2">
      <c r="A2" s="41" t="n">
        <v>43745</v>
      </c>
      <c r="B2" s="16" t="s">
        <v>653</v>
      </c>
      <c r="C2" s="16" t="s">
        <v>449</v>
      </c>
      <c r="D2" s="16" t="s">
        <v>654</v>
      </c>
      <c r="E2" s="7" t="n">
        <v>1</v>
      </c>
      <c r="F2" s="16" t="s">
        <v>19</v>
      </c>
      <c r="G2" s="6" t="n">
        <v>883.93</v>
      </c>
      <c r="H2" s="6" t="n">
        <v>16048</v>
      </c>
      <c r="I2" s="6" t="n">
        <v>16055.62</v>
      </c>
      <c r="J2" s="6" t="n">
        <v>115</v>
      </c>
      <c r="K2" s="6" t="n">
        <v>883.93</v>
      </c>
      <c r="L2" s="6" t="n">
        <v>768.93</v>
      </c>
      <c r="M2" s="6" t="n">
        <v>4.79</v>
      </c>
      <c r="N2" s="6" t="n">
        <v>4.79</v>
      </c>
    </row>
    <row collapsed="false" customFormat="false" customHeight="false" hidden="false" ht="12.1" outlineLevel="0" r="3">
      <c r="A3" s="41" t="n">
        <v>43748</v>
      </c>
      <c r="B3" s="16" t="s">
        <v>653</v>
      </c>
      <c r="C3" s="16" t="s">
        <v>446</v>
      </c>
      <c r="D3" s="16" t="s">
        <v>655</v>
      </c>
      <c r="E3" s="7" t="n">
        <v>2</v>
      </c>
      <c r="F3" s="16" t="s">
        <v>19</v>
      </c>
      <c r="G3" s="6" t="n">
        <v>162.98</v>
      </c>
      <c r="H3" s="6" t="n">
        <v>7530.5</v>
      </c>
      <c r="I3" s="6" t="n">
        <v>7756.15</v>
      </c>
      <c r="J3" s="6" t="n">
        <v>42</v>
      </c>
      <c r="K3" s="6" t="n">
        <v>325.96</v>
      </c>
      <c r="L3" s="6" t="n">
        <v>283.96</v>
      </c>
      <c r="M3" s="6" t="n">
        <v>1.83</v>
      </c>
      <c r="N3" s="6" t="n">
        <v>1.89</v>
      </c>
    </row>
    <row collapsed="false" customFormat="false" customHeight="false" hidden="false" ht="12.1" outlineLevel="0" r="4">
      <c r="A4" s="41" t="n">
        <v>43752</v>
      </c>
      <c r="B4" s="16" t="s">
        <v>653</v>
      </c>
      <c r="C4" s="16" t="s">
        <v>43</v>
      </c>
      <c r="D4" s="16" t="s">
        <v>44</v>
      </c>
      <c r="E4" s="7" t="n">
        <v>20</v>
      </c>
      <c r="F4" s="16" t="s">
        <v>19</v>
      </c>
      <c r="G4" s="6" t="n">
        <v>8.68</v>
      </c>
      <c r="H4" s="6" t="n">
        <v>265.5</v>
      </c>
      <c r="I4" s="6" t="n">
        <v>271.56</v>
      </c>
      <c r="J4" s="6" t="n">
        <v>23</v>
      </c>
      <c r="K4" s="6" t="n">
        <v>173.6</v>
      </c>
      <c r="L4" s="6" t="n">
        <v>150.6</v>
      </c>
      <c r="M4" s="6" t="n">
        <v>2.77</v>
      </c>
      <c r="N4" s="6" t="n">
        <v>2.84</v>
      </c>
    </row>
    <row collapsed="false" customFormat="false" customHeight="false" hidden="false" ht="12.1" outlineLevel="0" r="5">
      <c r="A5" s="41" t="n">
        <v>43802</v>
      </c>
      <c r="B5" s="16" t="s">
        <v>653</v>
      </c>
      <c r="C5" s="16" t="s">
        <v>462</v>
      </c>
      <c r="D5" s="16" t="s">
        <v>656</v>
      </c>
      <c r="E5" s="7" t="n">
        <v>7</v>
      </c>
      <c r="F5" s="16" t="s">
        <v>19</v>
      </c>
      <c r="G5" s="6" t="n">
        <v>27.47</v>
      </c>
      <c r="H5" s="6" t="n">
        <v>874.6</v>
      </c>
      <c r="I5" s="6" t="n">
        <v>890.31</v>
      </c>
      <c r="J5" s="6" t="n">
        <v>25</v>
      </c>
      <c r="K5" s="6" t="n">
        <v>192.29</v>
      </c>
      <c r="L5" s="6" t="n">
        <v>167.29</v>
      </c>
      <c r="M5" s="6" t="n">
        <v>2.68</v>
      </c>
      <c r="N5" s="6" t="n">
        <v>2.73</v>
      </c>
    </row>
    <row collapsed="false" customFormat="false" customHeight="false" hidden="false" ht="12.1" outlineLevel="0" r="6">
      <c r="A6" s="41" t="n">
        <v>43815</v>
      </c>
      <c r="B6" s="16" t="s">
        <v>653</v>
      </c>
      <c r="C6" s="16" t="s">
        <v>447</v>
      </c>
      <c r="D6" s="16" t="s">
        <v>657</v>
      </c>
      <c r="E6" s="7" t="n">
        <v>30</v>
      </c>
      <c r="F6" s="16" t="s">
        <v>19</v>
      </c>
      <c r="G6" s="6" t="n">
        <v>33.37</v>
      </c>
      <c r="H6" s="6" t="n">
        <v>545</v>
      </c>
      <c r="I6" s="6" t="n">
        <v>454.23</v>
      </c>
      <c r="J6" s="6" t="n">
        <v>130</v>
      </c>
      <c r="K6" s="6" t="n">
        <v>1001.1</v>
      </c>
      <c r="L6" s="6" t="n">
        <v>871.1</v>
      </c>
      <c r="M6" s="6" t="n">
        <v>6.39</v>
      </c>
      <c r="N6" s="6" t="n">
        <v>5.33</v>
      </c>
    </row>
    <row collapsed="false" customFormat="false" customHeight="false" hidden="false" ht="12.1" outlineLevel="0" r="7">
      <c r="A7" s="41" t="n">
        <v>43816</v>
      </c>
      <c r="B7" s="16" t="s">
        <v>653</v>
      </c>
      <c r="C7" s="16" t="s">
        <v>460</v>
      </c>
      <c r="D7" s="16" t="s">
        <v>658</v>
      </c>
      <c r="E7" s="7" t="n">
        <v>70</v>
      </c>
      <c r="F7" s="16" t="s">
        <v>19</v>
      </c>
      <c r="G7" s="6" t="n">
        <v>5.06</v>
      </c>
      <c r="H7" s="6" t="n">
        <v>96.9</v>
      </c>
      <c r="I7" s="6" t="n">
        <v>92.89</v>
      </c>
      <c r="J7" s="6" t="n">
        <v>46</v>
      </c>
      <c r="K7" s="6" t="n">
        <v>354.2</v>
      </c>
      <c r="L7" s="6" t="n">
        <v>308.2</v>
      </c>
      <c r="M7" s="6" t="n">
        <v>4.74</v>
      </c>
      <c r="N7" s="6" t="n">
        <v>4.54</v>
      </c>
    </row>
    <row collapsed="false" customFormat="false" customHeight="false" hidden="false" ht="12.1" outlineLevel="0" r="8">
      <c r="A8" s="41" t="n">
        <v>43826</v>
      </c>
      <c r="B8" s="16" t="s">
        <v>653</v>
      </c>
      <c r="C8" s="16" t="s">
        <v>449</v>
      </c>
      <c r="D8" s="16" t="s">
        <v>654</v>
      </c>
      <c r="E8" s="7" t="n">
        <v>1</v>
      </c>
      <c r="F8" s="16" t="s">
        <v>19</v>
      </c>
      <c r="G8" s="6" t="n">
        <v>604.09</v>
      </c>
      <c r="H8" s="6" t="n">
        <v>19292</v>
      </c>
      <c r="I8" s="6" t="n">
        <v>16055.62</v>
      </c>
      <c r="J8" s="6" t="n">
        <v>79</v>
      </c>
      <c r="K8" s="6" t="n">
        <v>604.09</v>
      </c>
      <c r="L8" s="6" t="n">
        <v>525.09</v>
      </c>
      <c r="M8" s="6" t="n">
        <v>3.27</v>
      </c>
      <c r="N8" s="6" t="n">
        <v>2.72</v>
      </c>
    </row>
    <row collapsed="false" customFormat="false" customHeight="false" hidden="false" ht="12.1" outlineLevel="0" r="9">
      <c r="A9" s="41" t="n">
        <v>43829</v>
      </c>
      <c r="B9" s="16" t="s">
        <v>653</v>
      </c>
      <c r="C9" s="16" t="s">
        <v>454</v>
      </c>
      <c r="D9" s="16" t="s">
        <v>659</v>
      </c>
      <c r="E9" s="7" t="n">
        <v>7</v>
      </c>
      <c r="F9" s="16" t="s">
        <v>19</v>
      </c>
      <c r="G9" s="6" t="n">
        <v>24.36</v>
      </c>
      <c r="H9" s="6" t="n">
        <v>734</v>
      </c>
      <c r="I9" s="6" t="n">
        <v>636.02</v>
      </c>
      <c r="J9" s="6" t="n">
        <v>22</v>
      </c>
      <c r="K9" s="6" t="n">
        <v>170.52</v>
      </c>
      <c r="L9" s="6" t="n">
        <v>148.52</v>
      </c>
      <c r="M9" s="6" t="n">
        <v>3.34</v>
      </c>
      <c r="N9" s="6" t="n">
        <v>2.89</v>
      </c>
    </row>
    <row collapsed="false" customFormat="false" customHeight="false" hidden="false" ht="12.1" outlineLevel="0" r="10">
      <c r="A10" s="41" t="n">
        <v>43840</v>
      </c>
      <c r="B10" s="16" t="s">
        <v>653</v>
      </c>
      <c r="C10" s="16" t="s">
        <v>43</v>
      </c>
      <c r="D10" s="16" t="s">
        <v>44</v>
      </c>
      <c r="E10" s="7" t="n">
        <v>30</v>
      </c>
      <c r="F10" s="16" t="s">
        <v>19</v>
      </c>
      <c r="G10" s="6" t="n">
        <v>13.25</v>
      </c>
      <c r="H10" s="6" t="n">
        <v>319.4</v>
      </c>
      <c r="I10" s="6" t="n">
        <v>269.74</v>
      </c>
      <c r="J10" s="6" t="n">
        <v>52</v>
      </c>
      <c r="K10" s="6" t="n">
        <v>397.5</v>
      </c>
      <c r="L10" s="6" t="n">
        <v>345.5</v>
      </c>
      <c r="M10" s="6" t="n">
        <v>4.27</v>
      </c>
      <c r="N10" s="6" t="n">
        <v>3.61</v>
      </c>
    </row>
    <row collapsed="false" customFormat="false" customHeight="false" hidden="false" ht="12.1" outlineLevel="0" r="11">
      <c r="A11" s="41" t="n">
        <v>43865</v>
      </c>
      <c r="B11" s="16" t="s">
        <v>653</v>
      </c>
      <c r="C11" s="16" t="s">
        <v>461</v>
      </c>
      <c r="D11" s="16" t="s">
        <v>660</v>
      </c>
      <c r="E11" s="7" t="n">
        <v>2</v>
      </c>
      <c r="F11" s="16" t="s">
        <v>19</v>
      </c>
      <c r="G11" s="6" t="n">
        <v>48</v>
      </c>
      <c r="H11" s="6" t="n">
        <v>2444</v>
      </c>
      <c r="I11" s="6" t="n">
        <v>2474.98</v>
      </c>
      <c r="J11" s="6" t="n">
        <v>12</v>
      </c>
      <c r="K11" s="6" t="n">
        <v>96</v>
      </c>
      <c r="L11" s="6" t="n">
        <v>84</v>
      </c>
      <c r="M11" s="6" t="n">
        <v>1.7</v>
      </c>
      <c r="N11" s="6" t="n">
        <v>1.72</v>
      </c>
    </row>
    <row collapsed="false" customFormat="false" customHeight="false" hidden="false" ht="12.1" outlineLevel="0" r="12">
      <c r="A12" s="41" t="n">
        <v>43959</v>
      </c>
      <c r="B12" s="16" t="s">
        <v>653</v>
      </c>
      <c r="C12" s="16" t="s">
        <v>458</v>
      </c>
      <c r="D12" s="16" t="s">
        <v>661</v>
      </c>
      <c r="E12" s="7" t="n">
        <v>7</v>
      </c>
      <c r="F12" s="16" t="s">
        <v>19</v>
      </c>
      <c r="G12" s="6" t="n">
        <v>18.1</v>
      </c>
      <c r="H12" s="6" t="n">
        <v>1032</v>
      </c>
      <c r="I12" s="6" t="n">
        <v>1299.15</v>
      </c>
      <c r="J12" s="6" t="n">
        <v>16</v>
      </c>
      <c r="K12" s="6" t="n">
        <v>126.7</v>
      </c>
      <c r="L12" s="6" t="n">
        <v>110.7</v>
      </c>
      <c r="M12" s="6" t="n">
        <v>1.22</v>
      </c>
      <c r="N12" s="6" t="n">
        <v>1.53</v>
      </c>
    </row>
    <row collapsed="false" customFormat="false" customHeight="false" hidden="false" ht="12.1" outlineLevel="0" r="13">
      <c r="A13" s="41" t="n">
        <v>43963</v>
      </c>
      <c r="B13" s="16" t="s">
        <v>653</v>
      </c>
      <c r="C13" s="16" t="s">
        <v>54</v>
      </c>
      <c r="D13" s="16" t="s">
        <v>55</v>
      </c>
      <c r="E13" s="7" t="n">
        <v>31</v>
      </c>
      <c r="F13" s="16" t="s">
        <v>19</v>
      </c>
      <c r="G13" s="6" t="n">
        <v>30</v>
      </c>
      <c r="H13" s="6" t="n">
        <v>580</v>
      </c>
      <c r="I13" s="6" t="n">
        <v>632.61</v>
      </c>
      <c r="J13" s="6" t="n">
        <v>121</v>
      </c>
      <c r="K13" s="6" t="n">
        <v>930</v>
      </c>
      <c r="L13" s="6" t="n">
        <v>809</v>
      </c>
      <c r="M13" s="6" t="n">
        <v>4.13</v>
      </c>
      <c r="N13" s="6" t="n">
        <v>4.5</v>
      </c>
    </row>
    <row collapsed="false" customFormat="false" customHeight="false" hidden="false" ht="12.1" outlineLevel="0" r="14">
      <c r="A14" s="41" t="n">
        <v>43966</v>
      </c>
      <c r="B14" s="16" t="s">
        <v>653</v>
      </c>
      <c r="C14" s="16" t="s">
        <v>25</v>
      </c>
      <c r="D14" s="16" t="s">
        <v>26</v>
      </c>
      <c r="E14" s="7" t="n">
        <v>210</v>
      </c>
      <c r="F14" s="16" t="s">
        <v>19</v>
      </c>
      <c r="G14" s="6" t="n">
        <v>7.93</v>
      </c>
      <c r="H14" s="6" t="n">
        <v>113.57</v>
      </c>
      <c r="I14" s="6" t="n">
        <v>103.21</v>
      </c>
      <c r="J14" s="6" t="n">
        <v>216</v>
      </c>
      <c r="K14" s="6" t="n">
        <v>1665.3</v>
      </c>
      <c r="L14" s="6" t="n">
        <v>1449.3</v>
      </c>
      <c r="M14" s="6" t="n">
        <v>6.69</v>
      </c>
      <c r="N14" s="6" t="n">
        <v>6.08</v>
      </c>
    </row>
    <row collapsed="false" customFormat="false" customHeight="false" hidden="false" ht="12.1" outlineLevel="0" r="15">
      <c r="A15" s="41" t="n">
        <v>43976</v>
      </c>
      <c r="B15" s="16" t="s">
        <v>653</v>
      </c>
      <c r="C15" s="16" t="s">
        <v>449</v>
      </c>
      <c r="D15" s="16" t="s">
        <v>654</v>
      </c>
      <c r="E15" s="7" t="n">
        <v>2</v>
      </c>
      <c r="F15" s="16" t="s">
        <v>19</v>
      </c>
      <c r="G15" s="6" t="n">
        <v>557.2</v>
      </c>
      <c r="H15" s="6" t="n">
        <v>22394</v>
      </c>
      <c r="I15" s="6" t="n">
        <v>17901.73</v>
      </c>
      <c r="J15" s="6" t="n">
        <v>145</v>
      </c>
      <c r="K15" s="6" t="n">
        <v>1114.4</v>
      </c>
      <c r="L15" s="6" t="n">
        <v>969.4</v>
      </c>
      <c r="M15" s="6" t="n">
        <v>2.71</v>
      </c>
      <c r="N15" s="6" t="n">
        <v>2.16</v>
      </c>
    </row>
    <row collapsed="false" customFormat="false" customHeight="false" hidden="false" ht="12.1" outlineLevel="0" r="16">
      <c r="A16" s="41" t="n">
        <v>43983</v>
      </c>
      <c r="B16" s="16" t="s">
        <v>653</v>
      </c>
      <c r="C16" s="16" t="s">
        <v>470</v>
      </c>
      <c r="D16" s="16" t="s">
        <v>662</v>
      </c>
      <c r="E16" s="7" t="n">
        <v>3000</v>
      </c>
      <c r="F16" s="16" t="s">
        <v>19</v>
      </c>
      <c r="G16" s="6" t="n">
        <v>0.1962</v>
      </c>
      <c r="H16" s="6" t="n">
        <v>4.9485</v>
      </c>
      <c r="I16" s="6" t="n">
        <v>5.42</v>
      </c>
      <c r="J16" s="6" t="n">
        <v>77</v>
      </c>
      <c r="K16" s="6" t="n">
        <v>588.57</v>
      </c>
      <c r="L16" s="6" t="n">
        <v>511.57</v>
      </c>
      <c r="M16" s="6" t="n">
        <v>3.15</v>
      </c>
      <c r="N16" s="6" t="n">
        <v>3.45</v>
      </c>
    </row>
    <row collapsed="false" customFormat="false" customHeight="false" hidden="false" ht="12.1" outlineLevel="0" r="17">
      <c r="A17" s="41" t="n">
        <v>43984</v>
      </c>
      <c r="B17" s="16" t="s">
        <v>653</v>
      </c>
      <c r="C17" s="16" t="s">
        <v>461</v>
      </c>
      <c r="D17" s="16" t="s">
        <v>660</v>
      </c>
      <c r="E17" s="7" t="n">
        <v>2</v>
      </c>
      <c r="F17" s="16" t="s">
        <v>19</v>
      </c>
      <c r="G17" s="6" t="n">
        <v>18</v>
      </c>
      <c r="H17" s="6" t="n">
        <v>2819</v>
      </c>
      <c r="I17" s="6" t="n">
        <v>2474.98</v>
      </c>
      <c r="J17" s="6" t="n">
        <v>5</v>
      </c>
      <c r="K17" s="6" t="n">
        <v>36</v>
      </c>
      <c r="L17" s="6" t="n">
        <v>31</v>
      </c>
      <c r="M17" s="6" t="n">
        <v>0.63</v>
      </c>
      <c r="N17" s="6" t="n">
        <v>0.55</v>
      </c>
    </row>
    <row collapsed="false" customFormat="false" customHeight="false" hidden="false" ht="12.1" outlineLevel="0" r="18">
      <c r="A18" s="41" t="n">
        <v>43991</v>
      </c>
      <c r="B18" s="16" t="s">
        <v>653</v>
      </c>
      <c r="C18" s="16" t="s">
        <v>472</v>
      </c>
      <c r="D18" s="16" t="s">
        <v>663</v>
      </c>
      <c r="E18" s="7" t="n">
        <v>40</v>
      </c>
      <c r="F18" s="16" t="s">
        <v>19</v>
      </c>
      <c r="G18" s="6" t="n">
        <v>3.12</v>
      </c>
      <c r="H18" s="6" t="n">
        <v>137</v>
      </c>
      <c r="I18" s="6" t="n">
        <v>123.5</v>
      </c>
      <c r="J18" s="6" t="n">
        <v>16</v>
      </c>
      <c r="K18" s="6" t="n">
        <v>124.8</v>
      </c>
      <c r="L18" s="6" t="n">
        <v>108.8</v>
      </c>
      <c r="M18" s="6" t="n">
        <v>2.2</v>
      </c>
      <c r="N18" s="6" t="n">
        <v>1.99</v>
      </c>
    </row>
    <row collapsed="false" customFormat="false" customHeight="false" hidden="false" ht="12.1" outlineLevel="0" r="19">
      <c r="A19" s="41" t="n">
        <v>43990</v>
      </c>
      <c r="B19" s="16" t="s">
        <v>653</v>
      </c>
      <c r="C19" s="16" t="s">
        <v>477</v>
      </c>
      <c r="D19" s="16" t="s">
        <v>622</v>
      </c>
      <c r="E19" s="7" t="n">
        <v>3</v>
      </c>
      <c r="F19" s="16" t="s">
        <v>23</v>
      </c>
      <c r="G19" s="6" t="n">
        <v>12.0929</v>
      </c>
      <c r="H19" s="6" t="n">
        <v>17.41</v>
      </c>
      <c r="I19" s="6" t="n">
        <v>1076.45</v>
      </c>
      <c r="J19" s="6" t="n">
        <v>0.05</v>
      </c>
      <c r="K19" s="6" t="n">
        <v>36.2788</v>
      </c>
      <c r="L19" s="6" t="n">
        <v>32.85</v>
      </c>
      <c r="M19" s="6" t="n">
        <v>1.02</v>
      </c>
      <c r="N19" s="6" t="n">
        <v>0.92</v>
      </c>
    </row>
    <row collapsed="false" customFormat="false" customHeight="false" hidden="false" ht="12.1" outlineLevel="0" r="20">
      <c r="A20" s="41" t="n">
        <v>43993</v>
      </c>
      <c r="B20" s="16" t="s">
        <v>653</v>
      </c>
      <c r="C20" s="16" t="s">
        <v>52</v>
      </c>
      <c r="D20" s="16" t="s">
        <v>53</v>
      </c>
      <c r="E20" s="7" t="n">
        <v>50</v>
      </c>
      <c r="F20" s="16" t="s">
        <v>19</v>
      </c>
      <c r="G20" s="6" t="n">
        <v>13.6226</v>
      </c>
      <c r="H20" s="6" t="n">
        <v>159</v>
      </c>
      <c r="I20" s="6" t="n">
        <v>133.55</v>
      </c>
      <c r="J20" s="6" t="n">
        <v>89</v>
      </c>
      <c r="K20" s="6" t="n">
        <v>681.13</v>
      </c>
      <c r="L20" s="6" t="n">
        <v>592.13</v>
      </c>
      <c r="M20" s="6" t="n">
        <v>8.87</v>
      </c>
      <c r="N20" s="6" t="n">
        <v>7.45</v>
      </c>
    </row>
    <row collapsed="false" customFormat="false" customHeight="false" hidden="false" ht="12.1" outlineLevel="0" r="21">
      <c r="A21" s="41" t="n">
        <v>43997</v>
      </c>
      <c r="B21" s="16" t="s">
        <v>653</v>
      </c>
      <c r="C21" s="16" t="s">
        <v>456</v>
      </c>
      <c r="D21" s="16" t="s">
        <v>664</v>
      </c>
      <c r="E21" s="7" t="n">
        <v>4000</v>
      </c>
      <c r="F21" s="16" t="s">
        <v>19</v>
      </c>
      <c r="G21" s="6" t="n">
        <v>0.1893</v>
      </c>
      <c r="H21" s="6" t="n">
        <v>2.152</v>
      </c>
      <c r="I21" s="6" t="n">
        <v>1.71</v>
      </c>
      <c r="J21" s="6" t="n">
        <v>98</v>
      </c>
      <c r="K21" s="6" t="n">
        <v>757.216</v>
      </c>
      <c r="L21" s="6" t="n">
        <v>659.22</v>
      </c>
      <c r="M21" s="6" t="n">
        <v>9.66</v>
      </c>
      <c r="N21" s="6" t="n">
        <v>7.66</v>
      </c>
    </row>
    <row collapsed="false" customFormat="false" customHeight="false" hidden="false" ht="12.1" outlineLevel="0" r="22">
      <c r="A22" s="41" t="n">
        <v>43998</v>
      </c>
      <c r="B22" s="16" t="s">
        <v>653</v>
      </c>
      <c r="C22" s="16" t="s">
        <v>462</v>
      </c>
      <c r="D22" s="16" t="s">
        <v>656</v>
      </c>
      <c r="E22" s="7" t="n">
        <v>7</v>
      </c>
      <c r="F22" s="16" t="s">
        <v>19</v>
      </c>
      <c r="G22" s="6" t="n">
        <v>26.26</v>
      </c>
      <c r="H22" s="6" t="n">
        <v>880</v>
      </c>
      <c r="I22" s="6" t="n">
        <v>890.31</v>
      </c>
      <c r="J22" s="6" t="n">
        <v>24</v>
      </c>
      <c r="K22" s="6" t="n">
        <v>183.82</v>
      </c>
      <c r="L22" s="6" t="n">
        <v>159.82</v>
      </c>
      <c r="M22" s="6" t="n">
        <v>2.56</v>
      </c>
      <c r="N22" s="6" t="n">
        <v>2.59</v>
      </c>
    </row>
    <row collapsed="false" customFormat="false" customHeight="false" hidden="false" ht="12.1" outlineLevel="0" r="23">
      <c r="A23" s="41" t="n">
        <v>43998</v>
      </c>
      <c r="B23" s="16" t="s">
        <v>653</v>
      </c>
      <c r="C23" s="16" t="s">
        <v>462</v>
      </c>
      <c r="D23" s="16" t="s">
        <v>656</v>
      </c>
      <c r="E23" s="7" t="n">
        <v>7</v>
      </c>
      <c r="F23" s="16" t="s">
        <v>19</v>
      </c>
      <c r="G23" s="6" t="n">
        <v>27.35</v>
      </c>
      <c r="H23" s="6" t="n">
        <v>880</v>
      </c>
      <c r="I23" s="6" t="n">
        <v>890.31</v>
      </c>
      <c r="J23" s="6" t="n">
        <v>25</v>
      </c>
      <c r="K23" s="6" t="n">
        <v>191.45</v>
      </c>
      <c r="L23" s="6" t="n">
        <v>166.45</v>
      </c>
      <c r="M23" s="6" t="n">
        <v>2.67</v>
      </c>
      <c r="N23" s="6" t="n">
        <v>2.7</v>
      </c>
    </row>
    <row collapsed="false" customFormat="false" customHeight="false" hidden="false" ht="12.1" outlineLevel="0" r="24">
      <c r="A24" s="41" t="n">
        <v>44008</v>
      </c>
      <c r="B24" s="16" t="s">
        <v>653</v>
      </c>
      <c r="C24" s="16" t="s">
        <v>28</v>
      </c>
      <c r="D24" s="16" t="s">
        <v>29</v>
      </c>
      <c r="E24" s="7" t="n">
        <v>10</v>
      </c>
      <c r="F24" s="16" t="s">
        <v>19</v>
      </c>
      <c r="G24" s="6" t="n">
        <v>19.82</v>
      </c>
      <c r="H24" s="6" t="n">
        <v>337</v>
      </c>
      <c r="I24" s="6" t="n">
        <v>417.95</v>
      </c>
      <c r="J24" s="6" t="n">
        <v>26</v>
      </c>
      <c r="K24" s="6" t="n">
        <v>198.2</v>
      </c>
      <c r="L24" s="6" t="n">
        <v>172.2</v>
      </c>
      <c r="M24" s="6" t="n">
        <v>4.12</v>
      </c>
      <c r="N24" s="6" t="n">
        <v>5.11</v>
      </c>
    </row>
    <row collapsed="false" customFormat="false" customHeight="false" hidden="false" ht="12.1" outlineLevel="0" r="25">
      <c r="A25" s="41" t="n">
        <v>44018</v>
      </c>
      <c r="B25" s="16" t="s">
        <v>653</v>
      </c>
      <c r="C25" s="16" t="s">
        <v>461</v>
      </c>
      <c r="D25" s="16" t="s">
        <v>660</v>
      </c>
      <c r="E25" s="7" t="n">
        <v>2</v>
      </c>
      <c r="F25" s="16" t="s">
        <v>19</v>
      </c>
      <c r="G25" s="6" t="n">
        <v>78</v>
      </c>
      <c r="H25" s="6" t="n">
        <v>2621</v>
      </c>
      <c r="I25" s="6" t="n">
        <v>2474.98</v>
      </c>
      <c r="J25" s="6" t="n">
        <v>20</v>
      </c>
      <c r="K25" s="6" t="n">
        <v>156</v>
      </c>
      <c r="L25" s="6" t="n">
        <v>136</v>
      </c>
      <c r="M25" s="6" t="n">
        <v>2.75</v>
      </c>
      <c r="N25" s="6" t="n">
        <v>2.59</v>
      </c>
    </row>
    <row collapsed="false" customFormat="false" customHeight="false" hidden="false" ht="12.1" outlineLevel="0" r="26">
      <c r="A26" s="41" t="n">
        <v>44019</v>
      </c>
      <c r="B26" s="16" t="s">
        <v>653</v>
      </c>
      <c r="C26" s="16" t="s">
        <v>471</v>
      </c>
      <c r="D26" s="16" t="s">
        <v>665</v>
      </c>
      <c r="E26" s="7" t="n">
        <v>500000</v>
      </c>
      <c r="F26" s="16" t="s">
        <v>19</v>
      </c>
      <c r="G26" s="6" t="n">
        <v>0.001</v>
      </c>
      <c r="H26" s="6" t="n">
        <v>0.012498</v>
      </c>
      <c r="I26" s="6" t="n">
        <v>0.01</v>
      </c>
      <c r="J26" s="6" t="n">
        <v>67</v>
      </c>
      <c r="K26" s="6" t="n">
        <v>518.2615</v>
      </c>
      <c r="L26" s="6" t="n">
        <v>451.26</v>
      </c>
      <c r="M26" s="6" t="n">
        <v>6.2</v>
      </c>
      <c r="N26" s="6" t="n">
        <v>7.22</v>
      </c>
    </row>
    <row collapsed="false" customFormat="false" customHeight="false" hidden="false" ht="12.1" outlineLevel="0" r="27">
      <c r="A27" s="41" t="n">
        <v>44021</v>
      </c>
      <c r="B27" s="16" t="s">
        <v>653</v>
      </c>
      <c r="C27" s="16" t="s">
        <v>43</v>
      </c>
      <c r="D27" s="16" t="s">
        <v>44</v>
      </c>
      <c r="E27" s="7" t="n">
        <v>80</v>
      </c>
      <c r="F27" s="16" t="s">
        <v>19</v>
      </c>
      <c r="G27" s="6" t="n">
        <v>20.57</v>
      </c>
      <c r="H27" s="6" t="n">
        <v>315</v>
      </c>
      <c r="I27" s="6" t="n">
        <v>282.53</v>
      </c>
      <c r="J27" s="6" t="n">
        <v>214</v>
      </c>
      <c r="K27" s="6" t="n">
        <v>1645.6</v>
      </c>
      <c r="L27" s="6" t="n">
        <v>1431.6</v>
      </c>
      <c r="M27" s="6" t="n">
        <v>6.33</v>
      </c>
      <c r="N27" s="6" t="n">
        <v>5.68</v>
      </c>
    </row>
    <row collapsed="false" customFormat="false" customHeight="false" hidden="false" ht="12.1" outlineLevel="0" r="28">
      <c r="A28" s="41" t="n">
        <v>44022</v>
      </c>
      <c r="B28" s="16" t="s">
        <v>653</v>
      </c>
      <c r="C28" s="16" t="s">
        <v>93</v>
      </c>
      <c r="D28" s="16" t="s">
        <v>94</v>
      </c>
      <c r="E28" s="7" t="n">
        <v>12000</v>
      </c>
      <c r="F28" s="16" t="s">
        <v>19</v>
      </c>
      <c r="G28" s="6" t="n">
        <v>0.0544</v>
      </c>
      <c r="H28" s="6" t="n">
        <v>0.7552</v>
      </c>
      <c r="I28" s="6" t="n">
        <v>0.64</v>
      </c>
      <c r="J28" s="6" t="n">
        <v>85</v>
      </c>
      <c r="K28" s="6" t="n">
        <v>652.8</v>
      </c>
      <c r="L28" s="6" t="n">
        <v>567.8</v>
      </c>
      <c r="M28" s="6" t="n">
        <v>7.39</v>
      </c>
      <c r="N28" s="6" t="n">
        <v>6.27</v>
      </c>
    </row>
    <row collapsed="false" customFormat="false" customHeight="false" hidden="false" ht="12.1" outlineLevel="0" r="29">
      <c r="A29" s="41" t="n">
        <v>44022</v>
      </c>
      <c r="B29" s="16" t="s">
        <v>653</v>
      </c>
      <c r="C29" s="16" t="s">
        <v>46</v>
      </c>
      <c r="D29" s="16" t="s">
        <v>47</v>
      </c>
      <c r="E29" s="7" t="n">
        <v>6</v>
      </c>
      <c r="F29" s="16" t="s">
        <v>19</v>
      </c>
      <c r="G29" s="6" t="n">
        <v>350</v>
      </c>
      <c r="H29" s="6" t="n">
        <v>5098</v>
      </c>
      <c r="I29" s="6" t="n">
        <v>5042.44</v>
      </c>
      <c r="J29" s="6" t="n">
        <v>273</v>
      </c>
      <c r="K29" s="6" t="n">
        <v>2100</v>
      </c>
      <c r="L29" s="6" t="n">
        <v>1827</v>
      </c>
      <c r="M29" s="6" t="n">
        <v>6.04</v>
      </c>
      <c r="N29" s="6" t="n">
        <v>5.97</v>
      </c>
    </row>
    <row collapsed="false" customFormat="false" customHeight="false" hidden="false" ht="12.1" outlineLevel="0" r="30">
      <c r="A30" s="41" t="n">
        <v>44025</v>
      </c>
      <c r="B30" s="16" t="s">
        <v>653</v>
      </c>
      <c r="C30" s="16" t="s">
        <v>473</v>
      </c>
      <c r="D30" s="16" t="s">
        <v>666</v>
      </c>
      <c r="E30" s="7" t="n">
        <v>160</v>
      </c>
      <c r="F30" s="16" t="s">
        <v>19</v>
      </c>
      <c r="G30" s="6" t="n">
        <v>2.63</v>
      </c>
      <c r="H30" s="6" t="n">
        <v>63.55</v>
      </c>
      <c r="I30" s="6" t="n">
        <v>59.62</v>
      </c>
      <c r="J30" s="6" t="n">
        <v>55</v>
      </c>
      <c r="K30" s="6" t="n">
        <v>420.8</v>
      </c>
      <c r="L30" s="6" t="n">
        <v>365.8</v>
      </c>
      <c r="M30" s="6" t="n">
        <v>3.83</v>
      </c>
      <c r="N30" s="6" t="n">
        <v>3.6</v>
      </c>
    </row>
    <row collapsed="false" customFormat="false" customHeight="false" hidden="false" ht="12.1" outlineLevel="0" r="31">
      <c r="A31" s="41" t="n">
        <v>44028</v>
      </c>
      <c r="B31" s="16" t="s">
        <v>653</v>
      </c>
      <c r="C31" s="16" t="s">
        <v>63</v>
      </c>
      <c r="D31" s="16" t="s">
        <v>64</v>
      </c>
      <c r="E31" s="7" t="n">
        <v>200</v>
      </c>
      <c r="F31" s="16" t="s">
        <v>19</v>
      </c>
      <c r="G31" s="6" t="n">
        <v>0.13</v>
      </c>
      <c r="H31" s="6" t="n">
        <v>18.087</v>
      </c>
      <c r="I31" s="6" t="n">
        <v>15.2</v>
      </c>
      <c r="J31" s="6" t="n">
        <v>3</v>
      </c>
      <c r="K31" s="6" t="n">
        <v>26</v>
      </c>
      <c r="L31" s="6" t="n">
        <v>23</v>
      </c>
      <c r="M31" s="6" t="n">
        <v>0.76</v>
      </c>
      <c r="N31" s="6" t="n">
        <v>0.64</v>
      </c>
    </row>
    <row collapsed="false" customFormat="false" customHeight="false" hidden="false" ht="12.1" outlineLevel="0" r="32">
      <c r="A32" s="41" t="n">
        <v>44028</v>
      </c>
      <c r="B32" s="16" t="s">
        <v>653</v>
      </c>
      <c r="C32" s="16" t="s">
        <v>464</v>
      </c>
      <c r="D32" s="16" t="s">
        <v>667</v>
      </c>
      <c r="E32" s="7" t="n">
        <v>120</v>
      </c>
      <c r="F32" s="16" t="s">
        <v>19</v>
      </c>
      <c r="G32" s="6" t="n">
        <v>15.24</v>
      </c>
      <c r="H32" s="6" t="n">
        <v>183.32</v>
      </c>
      <c r="I32" s="6" t="n">
        <v>227.78</v>
      </c>
      <c r="J32" s="6" t="n">
        <v>238</v>
      </c>
      <c r="K32" s="6" t="n">
        <v>1828.8</v>
      </c>
      <c r="L32" s="6" t="n">
        <v>1590.8</v>
      </c>
      <c r="M32" s="6" t="n">
        <v>5.82</v>
      </c>
      <c r="N32" s="6" t="n">
        <v>7.23</v>
      </c>
    </row>
    <row collapsed="false" customFormat="false" customHeight="false" hidden="false" ht="12.1" outlineLevel="0" r="33">
      <c r="A33" s="41" t="n">
        <v>44032</v>
      </c>
      <c r="B33" s="16" t="s">
        <v>653</v>
      </c>
      <c r="C33" s="16" t="s">
        <v>448</v>
      </c>
      <c r="D33" s="16" t="s">
        <v>668</v>
      </c>
      <c r="E33" s="7" t="n">
        <v>100</v>
      </c>
      <c r="F33" s="16" t="s">
        <v>19</v>
      </c>
      <c r="G33" s="6" t="n">
        <v>0.97</v>
      </c>
      <c r="H33" s="6" t="n">
        <v>36.28</v>
      </c>
      <c r="I33" s="6" t="n">
        <v>34.69</v>
      </c>
      <c r="J33" s="6" t="n">
        <v>13</v>
      </c>
      <c r="K33" s="6" t="n">
        <v>97</v>
      </c>
      <c r="L33" s="6" t="n">
        <v>84</v>
      </c>
      <c r="M33" s="6" t="n">
        <v>2.42</v>
      </c>
      <c r="N33" s="6" t="n">
        <v>2.32</v>
      </c>
    </row>
    <row collapsed="false" customFormat="false" customHeight="false" hidden="false" ht="12.1" outlineLevel="0" r="34">
      <c r="A34" s="41" t="n">
        <v>44040</v>
      </c>
      <c r="B34" s="16" t="s">
        <v>653</v>
      </c>
      <c r="C34" s="16" t="s">
        <v>466</v>
      </c>
      <c r="D34" s="16" t="s">
        <v>669</v>
      </c>
      <c r="E34" s="7" t="n">
        <v>2000</v>
      </c>
      <c r="F34" s="16" t="s">
        <v>19</v>
      </c>
      <c r="G34" s="6" t="n">
        <v>1.35</v>
      </c>
      <c r="H34" s="6" t="n">
        <v>9.51</v>
      </c>
      <c r="I34" s="6" t="n">
        <v>9.17</v>
      </c>
      <c r="J34" s="6" t="n">
        <v>351</v>
      </c>
      <c r="K34" s="6" t="n">
        <v>2700</v>
      </c>
      <c r="L34" s="6" t="n">
        <v>2349</v>
      </c>
      <c r="M34" s="6" t="n">
        <v>12.81</v>
      </c>
      <c r="N34" s="6" t="n">
        <v>12.35</v>
      </c>
    </row>
    <row collapsed="false" customFormat="false" customHeight="false" hidden="false" ht="12.1" outlineLevel="0" r="35">
      <c r="A35" s="41" t="n">
        <v>44049</v>
      </c>
      <c r="B35" s="16" t="s">
        <v>653</v>
      </c>
      <c r="C35" s="16" t="s">
        <v>31</v>
      </c>
      <c r="D35" s="16" t="s">
        <v>32</v>
      </c>
      <c r="E35" s="7" t="n">
        <v>6</v>
      </c>
      <c r="F35" s="16" t="s">
        <v>23</v>
      </c>
      <c r="G35" s="6" t="n">
        <v>24.1826</v>
      </c>
      <c r="H35" s="6" t="n">
        <v>48.92</v>
      </c>
      <c r="I35" s="6" t="n">
        <v>3597.13</v>
      </c>
      <c r="J35" s="6" t="n">
        <v>0.2</v>
      </c>
      <c r="K35" s="6" t="n">
        <v>145.0956</v>
      </c>
      <c r="L35" s="6" t="n">
        <v>130.44</v>
      </c>
      <c r="M35" s="6" t="n">
        <v>0.6</v>
      </c>
      <c r="N35" s="6" t="n">
        <v>0.61</v>
      </c>
    </row>
    <row collapsed="false" customFormat="false" customHeight="false" hidden="false" ht="12.1" outlineLevel="0" r="36">
      <c r="A36" s="41" t="n">
        <v>44069</v>
      </c>
      <c r="B36" s="16" t="s">
        <v>653</v>
      </c>
      <c r="C36" s="16" t="s">
        <v>490</v>
      </c>
      <c r="D36" s="16" t="s">
        <v>637</v>
      </c>
      <c r="E36" s="7" t="n">
        <v>2</v>
      </c>
      <c r="F36" s="16" t="s">
        <v>23</v>
      </c>
      <c r="G36" s="6" t="n">
        <v>73.5439</v>
      </c>
      <c r="H36" s="6" t="n">
        <v>36.733</v>
      </c>
      <c r="I36" s="6" t="n">
        <v>2444.68</v>
      </c>
      <c r="J36" s="6" t="n">
        <v>0.59</v>
      </c>
      <c r="K36" s="6" t="n">
        <v>147.0879</v>
      </c>
      <c r="L36" s="6" t="n">
        <v>103.13</v>
      </c>
      <c r="M36" s="6" t="n">
        <v>2.11</v>
      </c>
      <c r="N36" s="6" t="n">
        <v>1.88</v>
      </c>
    </row>
    <row collapsed="false" customFormat="false" customHeight="false" hidden="false" ht="12.1" outlineLevel="0" r="37">
      <c r="A37" s="41" t="n">
        <v>44088</v>
      </c>
      <c r="B37" s="16" t="s">
        <v>653</v>
      </c>
      <c r="C37" s="16" t="s">
        <v>75</v>
      </c>
      <c r="D37" s="16" t="s">
        <v>76</v>
      </c>
      <c r="E37" s="7" t="n">
        <v>1</v>
      </c>
      <c r="F37" s="16" t="s">
        <v>23</v>
      </c>
      <c r="G37" s="6" t="n">
        <v>50.9249</v>
      </c>
      <c r="H37" s="6" t="n">
        <v>65.58</v>
      </c>
      <c r="I37" s="6" t="n">
        <v>4941.98</v>
      </c>
      <c r="J37" s="6" t="n">
        <v>0.07</v>
      </c>
      <c r="K37" s="6" t="n">
        <v>50.9249</v>
      </c>
      <c r="L37" s="6" t="n">
        <v>45.68</v>
      </c>
      <c r="M37" s="6" t="n">
        <v>0.92</v>
      </c>
      <c r="N37" s="6" t="n">
        <v>0.93</v>
      </c>
    </row>
    <row collapsed="false" customFormat="false" customHeight="false" hidden="false" ht="12.1" outlineLevel="0" r="38">
      <c r="A38" s="41" t="n">
        <v>44092</v>
      </c>
      <c r="B38" s="16" t="s">
        <v>653</v>
      </c>
      <c r="C38" s="16" t="s">
        <v>492</v>
      </c>
      <c r="D38" s="16" t="s">
        <v>670</v>
      </c>
      <c r="E38" s="7" t="n">
        <v>15</v>
      </c>
      <c r="F38" s="16" t="s">
        <v>19</v>
      </c>
      <c r="G38" s="6" t="n">
        <v>13.9</v>
      </c>
      <c r="H38" s="6" t="n">
        <v>743.4</v>
      </c>
      <c r="I38" s="6" t="n">
        <v>753.65</v>
      </c>
      <c r="J38" s="6" t="n">
        <v>27</v>
      </c>
      <c r="K38" s="6" t="n">
        <v>208.5</v>
      </c>
      <c r="L38" s="6" t="n">
        <v>181.5</v>
      </c>
      <c r="M38" s="6" t="n">
        <v>1.61</v>
      </c>
      <c r="N38" s="6" t="n">
        <v>1.63</v>
      </c>
    </row>
    <row collapsed="false" customFormat="false" customHeight="false" hidden="false" ht="12.1" outlineLevel="0" r="39">
      <c r="A39" s="41" t="n">
        <v>44109</v>
      </c>
      <c r="B39" s="16" t="s">
        <v>653</v>
      </c>
      <c r="C39" s="16" t="s">
        <v>16</v>
      </c>
      <c r="D39" s="16" t="s">
        <v>18</v>
      </c>
      <c r="E39" s="7" t="n">
        <v>220</v>
      </c>
      <c r="F39" s="16" t="s">
        <v>19</v>
      </c>
      <c r="G39" s="6" t="n">
        <v>18.7</v>
      </c>
      <c r="H39" s="6" t="n">
        <v>202.62</v>
      </c>
      <c r="I39" s="6" t="n">
        <v>194.06</v>
      </c>
      <c r="J39" s="6" t="n">
        <v>535</v>
      </c>
      <c r="K39" s="6" t="n">
        <v>4114</v>
      </c>
      <c r="L39" s="6" t="n">
        <v>3579</v>
      </c>
      <c r="M39" s="6" t="n">
        <v>8.38</v>
      </c>
      <c r="N39" s="6" t="n">
        <v>8.03</v>
      </c>
    </row>
    <row collapsed="false" customFormat="false" customHeight="false" hidden="false" ht="12.1" outlineLevel="0" r="40">
      <c r="A40" s="41" t="n">
        <v>44109</v>
      </c>
      <c r="B40" s="16" t="s">
        <v>653</v>
      </c>
      <c r="C40" s="16" t="s">
        <v>69</v>
      </c>
      <c r="D40" s="16" t="s">
        <v>70</v>
      </c>
      <c r="E40" s="7" t="n">
        <v>640000</v>
      </c>
      <c r="F40" s="16" t="s">
        <v>19</v>
      </c>
      <c r="G40" s="6" t="n">
        <v>0.0008</v>
      </c>
      <c r="H40" s="6" t="n">
        <v>0.03375</v>
      </c>
      <c r="I40" s="6" t="n">
        <v>0.04</v>
      </c>
      <c r="J40" s="6" t="n">
        <v>64</v>
      </c>
      <c r="K40" s="6" t="n">
        <v>495.008</v>
      </c>
      <c r="L40" s="6" t="n">
        <v>431.01</v>
      </c>
      <c r="M40" s="6" t="n">
        <v>1.66</v>
      </c>
      <c r="N40" s="6" t="n">
        <v>2</v>
      </c>
    </row>
    <row collapsed="false" customFormat="false" customHeight="false" hidden="false" ht="12.1" outlineLevel="0" r="41">
      <c r="A41" s="41" t="n">
        <v>44116</v>
      </c>
      <c r="B41" s="16" t="s">
        <v>653</v>
      </c>
      <c r="C41" s="16" t="s">
        <v>458</v>
      </c>
      <c r="D41" s="16" t="s">
        <v>661</v>
      </c>
      <c r="E41" s="7" t="n">
        <v>7</v>
      </c>
      <c r="F41" s="16" t="s">
        <v>19</v>
      </c>
      <c r="G41" s="6" t="n">
        <v>11.82</v>
      </c>
      <c r="H41" s="6" t="n">
        <v>1099.8</v>
      </c>
      <c r="I41" s="6" t="n">
        <v>1299.15</v>
      </c>
      <c r="J41" s="6" t="n">
        <v>11</v>
      </c>
      <c r="K41" s="6" t="n">
        <v>82.74</v>
      </c>
      <c r="L41" s="6" t="n">
        <v>71.74</v>
      </c>
      <c r="M41" s="6" t="n">
        <v>0.79</v>
      </c>
      <c r="N41" s="6" t="n">
        <v>0.93</v>
      </c>
    </row>
    <row collapsed="false" customFormat="false" customHeight="false" hidden="false" ht="12.1" outlineLevel="0" r="42">
      <c r="A42" s="41" t="n">
        <v>44112</v>
      </c>
      <c r="B42" s="16" t="s">
        <v>653</v>
      </c>
      <c r="C42" s="16" t="s">
        <v>57</v>
      </c>
      <c r="D42" s="16" t="s">
        <v>58</v>
      </c>
      <c r="E42" s="7" t="n">
        <v>3</v>
      </c>
      <c r="F42" s="16" t="s">
        <v>23</v>
      </c>
      <c r="G42" s="6" t="n">
        <v>40.6079</v>
      </c>
      <c r="H42" s="6" t="n">
        <v>28.8</v>
      </c>
      <c r="I42" s="6" t="n">
        <v>2231.54</v>
      </c>
      <c r="J42" s="6" t="n">
        <v>0.16</v>
      </c>
      <c r="K42" s="6" t="n">
        <v>121.8237</v>
      </c>
      <c r="L42" s="6" t="n">
        <v>109.33</v>
      </c>
      <c r="M42" s="6" t="n">
        <v>1.63</v>
      </c>
      <c r="N42" s="6" t="n">
        <v>1.62</v>
      </c>
    </row>
    <row collapsed="false" customFormat="false" customHeight="false" hidden="false" ht="12.1" outlineLevel="0" r="43">
      <c r="A43" s="41" t="n">
        <v>44116</v>
      </c>
      <c r="B43" s="16" t="s">
        <v>653</v>
      </c>
      <c r="C43" s="16" t="s">
        <v>54</v>
      </c>
      <c r="D43" s="16" t="s">
        <v>55</v>
      </c>
      <c r="E43" s="7" t="n">
        <v>31</v>
      </c>
      <c r="F43" s="16" t="s">
        <v>19</v>
      </c>
      <c r="G43" s="6" t="n">
        <v>20</v>
      </c>
      <c r="H43" s="6" t="n">
        <v>869.6</v>
      </c>
      <c r="I43" s="6" t="n">
        <v>632.61</v>
      </c>
      <c r="J43" s="6" t="n">
        <v>81</v>
      </c>
      <c r="K43" s="6" t="n">
        <v>620</v>
      </c>
      <c r="L43" s="6" t="n">
        <v>539</v>
      </c>
      <c r="M43" s="6" t="n">
        <v>2.75</v>
      </c>
      <c r="N43" s="6" t="n">
        <v>2</v>
      </c>
    </row>
    <row collapsed="false" customFormat="false" customHeight="false" hidden="false" ht="12.1" outlineLevel="0" r="44">
      <c r="A44" s="41" t="n">
        <v>44116</v>
      </c>
      <c r="B44" s="16" t="s">
        <v>653</v>
      </c>
      <c r="C44" s="16" t="s">
        <v>43</v>
      </c>
      <c r="D44" s="16" t="s">
        <v>44</v>
      </c>
      <c r="E44" s="7" t="n">
        <v>110</v>
      </c>
      <c r="F44" s="16" t="s">
        <v>19</v>
      </c>
      <c r="G44" s="6" t="n">
        <v>8.93</v>
      </c>
      <c r="H44" s="6" t="n">
        <v>330.8</v>
      </c>
      <c r="I44" s="6" t="n">
        <v>297.04</v>
      </c>
      <c r="J44" s="6" t="n">
        <v>128</v>
      </c>
      <c r="K44" s="6" t="n">
        <v>982.3</v>
      </c>
      <c r="L44" s="6" t="n">
        <v>854.3</v>
      </c>
      <c r="M44" s="6" t="n">
        <v>2.61</v>
      </c>
      <c r="N44" s="6" t="n">
        <v>2.35</v>
      </c>
    </row>
    <row collapsed="false" customFormat="false" customHeight="false" hidden="false" ht="12.1" outlineLevel="0" r="45">
      <c r="A45" s="41" t="n">
        <v>44140</v>
      </c>
      <c r="B45" s="16" t="s">
        <v>653</v>
      </c>
      <c r="C45" s="16" t="s">
        <v>31</v>
      </c>
      <c r="D45" s="16" t="s">
        <v>32</v>
      </c>
      <c r="E45" s="7" t="n">
        <v>8</v>
      </c>
      <c r="F45" s="16" t="s">
        <v>23</v>
      </c>
      <c r="G45" s="6" t="n">
        <v>26.4002</v>
      </c>
      <c r="H45" s="6" t="n">
        <v>45.7</v>
      </c>
      <c r="I45" s="6" t="n">
        <v>3614.1</v>
      </c>
      <c r="J45" s="6" t="n">
        <v>0.26</v>
      </c>
      <c r="K45" s="6" t="n">
        <v>211.2016</v>
      </c>
      <c r="L45" s="6" t="n">
        <v>190.4</v>
      </c>
      <c r="M45" s="6" t="n">
        <v>0.66</v>
      </c>
      <c r="N45" s="6" t="n">
        <v>0.65</v>
      </c>
    </row>
    <row collapsed="false" customFormat="false" customHeight="false" hidden="false" ht="12.1" outlineLevel="0" r="46">
      <c r="A46" s="41" t="n">
        <v>44140</v>
      </c>
      <c r="B46" s="16" t="s">
        <v>653</v>
      </c>
      <c r="C46" s="16" t="s">
        <v>79</v>
      </c>
      <c r="D46" s="16" t="s">
        <v>80</v>
      </c>
      <c r="E46" s="7" t="n">
        <v>2</v>
      </c>
      <c r="F46" s="16" t="s">
        <v>23</v>
      </c>
      <c r="G46" s="6" t="n">
        <v>30.4002</v>
      </c>
      <c r="H46" s="6" t="n">
        <v>36.95</v>
      </c>
      <c r="I46" s="6" t="n">
        <v>2734.51</v>
      </c>
      <c r="J46" s="6" t="n">
        <v>0.08</v>
      </c>
      <c r="K46" s="6" t="n">
        <v>60.8005</v>
      </c>
      <c r="L46" s="6" t="n">
        <v>54.4</v>
      </c>
      <c r="M46" s="6" t="n">
        <v>0.99</v>
      </c>
      <c r="N46" s="6" t="n">
        <v>0.92</v>
      </c>
    </row>
    <row collapsed="false" customFormat="false" customHeight="false" hidden="false" ht="12.1" outlineLevel="0" r="47">
      <c r="A47" s="41" t="n">
        <v>44140</v>
      </c>
      <c r="B47" s="16" t="s">
        <v>653</v>
      </c>
      <c r="C47" s="16" t="s">
        <v>21</v>
      </c>
      <c r="D47" s="16" t="s">
        <v>22</v>
      </c>
      <c r="E47" s="7" t="n">
        <v>15</v>
      </c>
      <c r="F47" s="16" t="s">
        <v>23</v>
      </c>
      <c r="G47" s="6" t="n">
        <v>12.2401</v>
      </c>
      <c r="H47" s="6" t="n">
        <v>5.1975</v>
      </c>
      <c r="I47" s="6" t="n">
        <v>443.06</v>
      </c>
      <c r="J47" s="6" t="n">
        <v>0.85</v>
      </c>
      <c r="K47" s="6" t="n">
        <v>183.6014</v>
      </c>
      <c r="L47" s="6" t="n">
        <v>115.6</v>
      </c>
      <c r="M47" s="6" t="n">
        <v>1.74</v>
      </c>
      <c r="N47" s="6" t="n">
        <v>1.85</v>
      </c>
    </row>
    <row collapsed="false" customFormat="false" customHeight="false" hidden="false" ht="12.1" outlineLevel="0" r="48">
      <c r="A48" s="41" t="n">
        <v>44141</v>
      </c>
      <c r="B48" s="16" t="s">
        <v>653</v>
      </c>
      <c r="C48" s="16" t="s">
        <v>495</v>
      </c>
      <c r="D48" s="16" t="s">
        <v>626</v>
      </c>
      <c r="E48" s="7" t="n">
        <v>3</v>
      </c>
      <c r="F48" s="16" t="s">
        <v>23</v>
      </c>
      <c r="G48" s="6" t="n">
        <v>16.0835</v>
      </c>
      <c r="H48" s="6" t="n">
        <v>119.03</v>
      </c>
      <c r="I48" s="6" t="n">
        <v>9171.61</v>
      </c>
      <c r="J48" s="6" t="n">
        <v>0.06</v>
      </c>
      <c r="K48" s="6" t="n">
        <v>48.2504</v>
      </c>
      <c r="L48" s="6" t="n">
        <v>43.54</v>
      </c>
      <c r="M48" s="6" t="n">
        <v>0.16</v>
      </c>
      <c r="N48" s="6" t="n">
        <v>0.16</v>
      </c>
    </row>
    <row collapsed="false" customFormat="false" customHeight="false" hidden="false" ht="12.1" outlineLevel="0" r="49">
      <c r="A49" s="41" t="n">
        <v>44155</v>
      </c>
      <c r="B49" s="16" t="s">
        <v>653</v>
      </c>
      <c r="C49" s="16" t="s">
        <v>447</v>
      </c>
      <c r="D49" s="16" t="s">
        <v>657</v>
      </c>
      <c r="E49" s="7" t="n">
        <v>40</v>
      </c>
      <c r="F49" s="16" t="s">
        <v>19</v>
      </c>
      <c r="G49" s="6" t="n">
        <v>30</v>
      </c>
      <c r="H49" s="6" t="n">
        <v>718.5</v>
      </c>
      <c r="I49" s="6" t="n">
        <v>465.07</v>
      </c>
      <c r="J49" s="6" t="n">
        <v>156</v>
      </c>
      <c r="K49" s="6" t="n">
        <v>1200</v>
      </c>
      <c r="L49" s="6" t="n">
        <v>1044</v>
      </c>
      <c r="M49" s="6" t="n">
        <v>5.61</v>
      </c>
      <c r="N49" s="6" t="n">
        <v>3.63</v>
      </c>
    </row>
    <row collapsed="false" customFormat="false" customHeight="false" hidden="false" ht="12.1" outlineLevel="0" r="50">
      <c r="A50" s="41" t="n">
        <v>44179</v>
      </c>
      <c r="B50" s="16" t="s">
        <v>653</v>
      </c>
      <c r="C50" s="16" t="s">
        <v>75</v>
      </c>
      <c r="D50" s="16" t="s">
        <v>76</v>
      </c>
      <c r="E50" s="7" t="n">
        <v>1</v>
      </c>
      <c r="F50" s="16" t="s">
        <v>23</v>
      </c>
      <c r="G50" s="6" t="n">
        <v>49.7213</v>
      </c>
      <c r="H50" s="6" t="n">
        <v>60.76</v>
      </c>
      <c r="I50" s="6" t="n">
        <v>4941.98</v>
      </c>
      <c r="J50" s="6" t="n">
        <v>0.07</v>
      </c>
      <c r="K50" s="6" t="n">
        <v>49.7213</v>
      </c>
      <c r="L50" s="6" t="n">
        <v>44.6</v>
      </c>
      <c r="M50" s="6" t="n">
        <v>0.9</v>
      </c>
      <c r="N50" s="6" t="n">
        <v>1</v>
      </c>
    </row>
    <row collapsed="false" customFormat="false" customHeight="false" hidden="false" ht="12.1" outlineLevel="0" r="51">
      <c r="A51" s="41" t="n">
        <v>44183</v>
      </c>
      <c r="B51" s="16" t="s">
        <v>653</v>
      </c>
      <c r="C51" s="16" t="s">
        <v>46</v>
      </c>
      <c r="D51" s="16" t="s">
        <v>47</v>
      </c>
      <c r="E51" s="7" t="n">
        <v>7</v>
      </c>
      <c r="F51" s="16" t="s">
        <v>19</v>
      </c>
      <c r="G51" s="6" t="n">
        <v>46</v>
      </c>
      <c r="H51" s="6" t="n">
        <v>5140</v>
      </c>
      <c r="I51" s="6" t="n">
        <v>5004.22</v>
      </c>
      <c r="J51" s="6" t="n">
        <v>42</v>
      </c>
      <c r="K51" s="6" t="n">
        <v>322</v>
      </c>
      <c r="L51" s="6" t="n">
        <v>280</v>
      </c>
      <c r="M51" s="6" t="n">
        <v>0.8</v>
      </c>
      <c r="N51" s="6" t="n">
        <v>0.78</v>
      </c>
    </row>
    <row collapsed="false" customFormat="false" customHeight="false" hidden="false" ht="12.1" outlineLevel="0" r="52">
      <c r="A52" s="41" t="n">
        <v>44189</v>
      </c>
      <c r="B52" s="16" t="s">
        <v>653</v>
      </c>
      <c r="C52" s="16" t="s">
        <v>449</v>
      </c>
      <c r="D52" s="16" t="s">
        <v>654</v>
      </c>
      <c r="E52" s="7" t="n">
        <v>1</v>
      </c>
      <c r="F52" s="16" t="s">
        <v>19</v>
      </c>
      <c r="G52" s="6" t="n">
        <v>623.35</v>
      </c>
      <c r="H52" s="6" t="n">
        <v>23220</v>
      </c>
      <c r="I52" s="6" t="n">
        <v>18849.3</v>
      </c>
      <c r="J52" s="6" t="n">
        <v>81</v>
      </c>
      <c r="K52" s="6" t="n">
        <v>623.35</v>
      </c>
      <c r="L52" s="6" t="n">
        <v>542.35</v>
      </c>
      <c r="M52" s="6" t="n">
        <v>2.88</v>
      </c>
      <c r="N52" s="6" t="n">
        <v>2.34</v>
      </c>
    </row>
    <row collapsed="false" customFormat="false" customHeight="false" hidden="false" ht="12.1" outlineLevel="0" r="53">
      <c r="A53" s="41" t="n">
        <v>44204</v>
      </c>
      <c r="B53" s="16" t="s">
        <v>653</v>
      </c>
      <c r="C53" s="16" t="s">
        <v>57</v>
      </c>
      <c r="D53" s="16" t="s">
        <v>58</v>
      </c>
      <c r="E53" s="7" t="n">
        <v>7</v>
      </c>
      <c r="F53" s="16" t="s">
        <v>23</v>
      </c>
      <c r="G53" s="6" t="n">
        <v>38.4154</v>
      </c>
      <c r="H53" s="6" t="n">
        <v>29.39</v>
      </c>
      <c r="I53" s="6" t="n">
        <v>2198.98</v>
      </c>
      <c r="J53" s="6" t="n">
        <v>0.36</v>
      </c>
      <c r="K53" s="6" t="n">
        <v>268.9075</v>
      </c>
      <c r="L53" s="6" t="n">
        <v>242.31</v>
      </c>
      <c r="M53" s="6" t="n">
        <v>1.57</v>
      </c>
      <c r="N53" s="6" t="n">
        <v>1.59</v>
      </c>
    </row>
    <row collapsed="false" customFormat="false" customHeight="false" hidden="false" ht="12.1" outlineLevel="0" r="54">
      <c r="A54" s="41" t="n">
        <v>44210</v>
      </c>
      <c r="B54" s="16" t="s">
        <v>653</v>
      </c>
      <c r="C54" s="16" t="s">
        <v>85</v>
      </c>
      <c r="D54" s="16" t="s">
        <v>86</v>
      </c>
      <c r="E54" s="7" t="n">
        <v>300</v>
      </c>
      <c r="F54" s="16" t="s">
        <v>19</v>
      </c>
      <c r="G54" s="6" t="n">
        <v>2.391</v>
      </c>
      <c r="H54" s="6" t="n">
        <v>56.945</v>
      </c>
      <c r="I54" s="6" t="n">
        <v>36.06</v>
      </c>
      <c r="J54" s="6" t="n">
        <v>93</v>
      </c>
      <c r="K54" s="6" t="n">
        <v>717.3</v>
      </c>
      <c r="L54" s="6" t="n">
        <v>624.3</v>
      </c>
      <c r="M54" s="6" t="n">
        <v>5.77</v>
      </c>
      <c r="N54" s="6" t="n">
        <v>3.65</v>
      </c>
    </row>
    <row collapsed="false" customFormat="false" customHeight="false" hidden="false" ht="12.1" outlineLevel="0" r="55">
      <c r="A55" s="41" t="n">
        <v>44231</v>
      </c>
      <c r="B55" s="16" t="s">
        <v>653</v>
      </c>
      <c r="C55" s="16" t="s">
        <v>31</v>
      </c>
      <c r="D55" s="16" t="s">
        <v>32</v>
      </c>
      <c r="E55" s="7" t="n">
        <v>5</v>
      </c>
      <c r="F55" s="16" t="s">
        <v>23</v>
      </c>
      <c r="G55" s="6" t="n">
        <v>26.4759</v>
      </c>
      <c r="H55" s="6" t="n">
        <v>57.332</v>
      </c>
      <c r="I55" s="6" t="n">
        <v>3462.6</v>
      </c>
      <c r="J55" s="6" t="n">
        <v>0.17</v>
      </c>
      <c r="K55" s="6" t="n">
        <v>132.3794</v>
      </c>
      <c r="L55" s="6" t="n">
        <v>119.45</v>
      </c>
      <c r="M55" s="6" t="n">
        <v>0.69</v>
      </c>
      <c r="N55" s="6" t="n">
        <v>0.55</v>
      </c>
    </row>
    <row collapsed="false" customFormat="false" customHeight="false" hidden="false" ht="12.1" outlineLevel="0" r="56">
      <c r="A56" s="41" t="n">
        <v>44232</v>
      </c>
      <c r="B56" s="16" t="s">
        <v>653</v>
      </c>
      <c r="C56" s="16" t="s">
        <v>21</v>
      </c>
      <c r="D56" s="16" t="s">
        <v>22</v>
      </c>
      <c r="E56" s="7" t="n">
        <v>41</v>
      </c>
      <c r="F56" s="16" t="s">
        <v>23</v>
      </c>
      <c r="G56" s="6" t="n">
        <v>11.5866</v>
      </c>
      <c r="H56" s="6" t="n">
        <v>6.597</v>
      </c>
      <c r="I56" s="6" t="n">
        <v>472.35</v>
      </c>
      <c r="J56" s="6" t="n">
        <v>2.32</v>
      </c>
      <c r="K56" s="6" t="n">
        <v>475.0499</v>
      </c>
      <c r="L56" s="6" t="n">
        <v>299.36</v>
      </c>
      <c r="M56" s="6" t="n">
        <v>1.55</v>
      </c>
      <c r="N56" s="6" t="n">
        <v>1.46</v>
      </c>
    </row>
    <row collapsed="false" customFormat="false" customHeight="false" hidden="false" ht="12.1" outlineLevel="0" r="57">
      <c r="A57" s="41" t="n">
        <v>44244</v>
      </c>
      <c r="B57" s="16" t="s">
        <v>653</v>
      </c>
      <c r="C57" s="16" t="s">
        <v>37</v>
      </c>
      <c r="D57" s="16" t="s">
        <v>38</v>
      </c>
      <c r="E57" s="7" t="n">
        <v>1</v>
      </c>
      <c r="F57" s="16" t="s">
        <v>23</v>
      </c>
      <c r="G57" s="6" t="n">
        <v>41.0421</v>
      </c>
      <c r="H57" s="6" t="n">
        <v>243.14</v>
      </c>
      <c r="I57" s="6" t="n">
        <v>16394.36</v>
      </c>
      <c r="J57" s="6" t="n">
        <v>0.06</v>
      </c>
      <c r="K57" s="6" t="n">
        <v>41.0421</v>
      </c>
      <c r="L57" s="6" t="n">
        <v>36.64</v>
      </c>
      <c r="M57" s="6" t="n">
        <v>0.22</v>
      </c>
      <c r="N57" s="6" t="n">
        <v>0.21</v>
      </c>
    </row>
    <row collapsed="false" customFormat="false" customHeight="false" hidden="false" ht="12.1" outlineLevel="0" r="58">
      <c r="A58" s="41" t="n">
        <v>44266</v>
      </c>
      <c r="B58" s="16" t="s">
        <v>653</v>
      </c>
      <c r="C58" s="16" t="s">
        <v>87</v>
      </c>
      <c r="D58" s="16" t="s">
        <v>88</v>
      </c>
      <c r="E58" s="7" t="n">
        <v>4</v>
      </c>
      <c r="F58" s="16" t="s">
        <v>23</v>
      </c>
      <c r="G58" s="6" t="n">
        <v>29.6157</v>
      </c>
      <c r="H58" s="6" t="n">
        <v>39.51</v>
      </c>
      <c r="I58" s="6" t="n">
        <v>2527</v>
      </c>
      <c r="J58" s="6" t="n">
        <v>0.16</v>
      </c>
      <c r="K58" s="6" t="n">
        <v>118.4629</v>
      </c>
      <c r="L58" s="6" t="n">
        <v>106.62</v>
      </c>
      <c r="M58" s="6" t="n">
        <v>1.05</v>
      </c>
      <c r="N58" s="6" t="n">
        <v>0.91</v>
      </c>
    </row>
    <row collapsed="false" customFormat="false" customHeight="false" hidden="false" ht="12.1" outlineLevel="0" r="59">
      <c r="A59" s="41" t="n">
        <v>44267</v>
      </c>
      <c r="B59" s="16" t="s">
        <v>653</v>
      </c>
      <c r="C59" s="16" t="s">
        <v>75</v>
      </c>
      <c r="D59" s="16" t="s">
        <v>76</v>
      </c>
      <c r="E59" s="7" t="n">
        <v>1</v>
      </c>
      <c r="F59" s="16" t="s">
        <v>23</v>
      </c>
      <c r="G59" s="6" t="n">
        <v>52.1847</v>
      </c>
      <c r="H59" s="6" t="n">
        <v>62.38</v>
      </c>
      <c r="I59" s="6" t="n">
        <v>4941.98</v>
      </c>
      <c r="J59" s="6" t="n">
        <v>0.07</v>
      </c>
      <c r="K59" s="6" t="n">
        <v>52.1847</v>
      </c>
      <c r="L59" s="6" t="n">
        <v>47.04</v>
      </c>
      <c r="M59" s="6" t="n">
        <v>0.95</v>
      </c>
      <c r="N59" s="6" t="n">
        <v>1.03</v>
      </c>
    </row>
    <row collapsed="false" customFormat="false" customHeight="false" hidden="false" ht="12.1" outlineLevel="0" r="60">
      <c r="A60" s="41" t="n">
        <v>44267</v>
      </c>
      <c r="B60" s="16" t="s">
        <v>653</v>
      </c>
      <c r="C60" s="16" t="s">
        <v>60</v>
      </c>
      <c r="D60" s="16" t="s">
        <v>61</v>
      </c>
      <c r="E60" s="7" t="n">
        <v>1</v>
      </c>
      <c r="F60" s="16" t="s">
        <v>23</v>
      </c>
      <c r="G60" s="6" t="n">
        <v>85.2595</v>
      </c>
      <c r="H60" s="6" t="n">
        <v>133.69</v>
      </c>
      <c r="I60" s="6" t="n">
        <v>11043.64</v>
      </c>
      <c r="J60" s="6" t="n">
        <v>0.35</v>
      </c>
      <c r="K60" s="6" t="n">
        <v>85.2595</v>
      </c>
      <c r="L60" s="6" t="n">
        <v>59.53</v>
      </c>
      <c r="M60" s="6" t="n">
        <v>0.54</v>
      </c>
      <c r="N60" s="6" t="n">
        <v>0.61</v>
      </c>
    </row>
    <row collapsed="false" customFormat="false" customHeight="false" hidden="false" ht="12.1" outlineLevel="0" r="61">
      <c r="A61" s="41" t="n">
        <v>44294</v>
      </c>
      <c r="B61" s="16" t="s">
        <v>653</v>
      </c>
      <c r="C61" s="16" t="s">
        <v>57</v>
      </c>
      <c r="D61" s="16" t="s">
        <v>58</v>
      </c>
      <c r="E61" s="7" t="n">
        <v>8</v>
      </c>
      <c r="F61" s="16" t="s">
        <v>23</v>
      </c>
      <c r="G61" s="6" t="n">
        <v>40.442</v>
      </c>
      <c r="H61" s="6" t="n">
        <v>30.93</v>
      </c>
      <c r="I61" s="6" t="n">
        <v>2191.65</v>
      </c>
      <c r="J61" s="6" t="n">
        <v>0.42</v>
      </c>
      <c r="K61" s="6" t="n">
        <v>323.5357</v>
      </c>
      <c r="L61" s="6" t="n">
        <v>290.87</v>
      </c>
      <c r="M61" s="6" t="n">
        <v>1.66</v>
      </c>
      <c r="N61" s="6" t="n">
        <v>1.51</v>
      </c>
    </row>
    <row collapsed="false" customFormat="false" customHeight="false" hidden="false" ht="12.1" outlineLevel="0" r="62">
      <c r="A62" s="41" t="n">
        <v>44302</v>
      </c>
      <c r="B62" s="16" t="s">
        <v>653</v>
      </c>
      <c r="C62" s="16" t="s">
        <v>492</v>
      </c>
      <c r="D62" s="16" t="s">
        <v>670</v>
      </c>
      <c r="E62" s="7" t="n">
        <v>15</v>
      </c>
      <c r="F62" s="16" t="s">
        <v>19</v>
      </c>
      <c r="G62" s="6" t="n">
        <v>76.44</v>
      </c>
      <c r="H62" s="6" t="n">
        <v>901</v>
      </c>
      <c r="I62" s="6" t="n">
        <v>753.65</v>
      </c>
      <c r="J62" s="6" t="n">
        <v>149</v>
      </c>
      <c r="K62" s="6" t="n">
        <v>1146.6</v>
      </c>
      <c r="L62" s="6" t="n">
        <v>997.6</v>
      </c>
      <c r="M62" s="6" t="n">
        <v>8.82</v>
      </c>
      <c r="N62" s="6" t="n">
        <v>7.38</v>
      </c>
    </row>
    <row collapsed="false" customFormat="false" customHeight="false" hidden="false" ht="12.1" outlineLevel="0" r="63">
      <c r="A63" s="41" t="n">
        <v>44315</v>
      </c>
      <c r="B63" s="16" t="s">
        <v>653</v>
      </c>
      <c r="C63" s="16" t="s">
        <v>40</v>
      </c>
      <c r="D63" s="16" t="s">
        <v>41</v>
      </c>
      <c r="E63" s="7" t="n">
        <v>50</v>
      </c>
      <c r="F63" s="16" t="s">
        <v>19</v>
      </c>
      <c r="G63" s="6" t="n">
        <v>28</v>
      </c>
      <c r="H63" s="6" t="n">
        <v>464</v>
      </c>
      <c r="I63" s="6" t="n">
        <v>475.97</v>
      </c>
      <c r="J63" s="6" t="n">
        <v>182</v>
      </c>
      <c r="K63" s="6" t="n">
        <v>1400</v>
      </c>
      <c r="L63" s="6" t="n">
        <v>1218</v>
      </c>
      <c r="M63" s="6" t="n">
        <v>5.12</v>
      </c>
      <c r="N63" s="6" t="n">
        <v>5.25</v>
      </c>
    </row>
    <row collapsed="false" customFormat="false" customHeight="false" hidden="false" ht="12.1" outlineLevel="0" r="64">
      <c r="A64" s="41" t="n">
        <v>44322</v>
      </c>
      <c r="B64" s="16" t="s">
        <v>653</v>
      </c>
      <c r="C64" s="16" t="s">
        <v>31</v>
      </c>
      <c r="D64" s="16" t="s">
        <v>32</v>
      </c>
      <c r="E64" s="7" t="n">
        <v>5</v>
      </c>
      <c r="F64" s="16" t="s">
        <v>23</v>
      </c>
      <c r="G64" s="6" t="n">
        <v>26.0519</v>
      </c>
      <c r="H64" s="6" t="n">
        <v>56.85</v>
      </c>
      <c r="I64" s="6" t="n">
        <v>3462.6</v>
      </c>
      <c r="J64" s="6" t="n">
        <v>0.17</v>
      </c>
      <c r="K64" s="6" t="n">
        <v>130.2594</v>
      </c>
      <c r="L64" s="6" t="n">
        <v>117.53</v>
      </c>
      <c r="M64" s="6" t="n">
        <v>0.68</v>
      </c>
      <c r="N64" s="6" t="n">
        <v>0.55</v>
      </c>
    </row>
    <row collapsed="false" customFormat="false" customHeight="false" hidden="false" ht="12.1" outlineLevel="0" r="65">
      <c r="A65" s="41" t="n">
        <v>44322</v>
      </c>
      <c r="B65" s="16" t="s">
        <v>653</v>
      </c>
      <c r="C65" s="16" t="s">
        <v>79</v>
      </c>
      <c r="D65" s="16" t="s">
        <v>80</v>
      </c>
      <c r="E65" s="7" t="n">
        <v>5</v>
      </c>
      <c r="F65" s="16" t="s">
        <v>23</v>
      </c>
      <c r="G65" s="6" t="n">
        <v>29.1961</v>
      </c>
      <c r="H65" s="6" t="n">
        <v>39.97</v>
      </c>
      <c r="I65" s="6" t="n">
        <v>2546.81</v>
      </c>
      <c r="J65" s="6" t="n">
        <v>0.2</v>
      </c>
      <c r="K65" s="6" t="n">
        <v>145.9803</v>
      </c>
      <c r="L65" s="6" t="n">
        <v>131.01</v>
      </c>
      <c r="M65" s="6" t="n">
        <v>1.03</v>
      </c>
      <c r="N65" s="6" t="n">
        <v>0.88</v>
      </c>
    </row>
    <row collapsed="false" customFormat="false" customHeight="false" hidden="false" ht="12.1" outlineLevel="0" r="66">
      <c r="A66" s="41" t="n">
        <v>44327</v>
      </c>
      <c r="B66" s="16" t="s">
        <v>653</v>
      </c>
      <c r="C66" s="16" t="s">
        <v>54</v>
      </c>
      <c r="D66" s="16" t="s">
        <v>55</v>
      </c>
      <c r="E66" s="7" t="n">
        <v>31</v>
      </c>
      <c r="F66" s="16" t="s">
        <v>19</v>
      </c>
      <c r="G66" s="6" t="n">
        <v>39</v>
      </c>
      <c r="H66" s="6" t="n">
        <v>781</v>
      </c>
      <c r="I66" s="6" t="n">
        <v>632.61</v>
      </c>
      <c r="J66" s="6" t="n">
        <v>157</v>
      </c>
      <c r="K66" s="6" t="n">
        <v>1209</v>
      </c>
      <c r="L66" s="6" t="n">
        <v>1052</v>
      </c>
      <c r="M66" s="6" t="n">
        <v>5.36</v>
      </c>
      <c r="N66" s="6" t="n">
        <v>4.35</v>
      </c>
    </row>
    <row collapsed="false" customFormat="false" customHeight="false" hidden="false" ht="12.1" outlineLevel="0" r="67">
      <c r="A67" s="41" t="n">
        <v>44328</v>
      </c>
      <c r="B67" s="16" t="s">
        <v>653</v>
      </c>
      <c r="C67" s="16" t="s">
        <v>16</v>
      </c>
      <c r="D67" s="16" t="s">
        <v>18</v>
      </c>
      <c r="E67" s="7" t="n">
        <v>220</v>
      </c>
      <c r="F67" s="16" t="s">
        <v>19</v>
      </c>
      <c r="G67" s="6" t="n">
        <v>18.7</v>
      </c>
      <c r="H67" s="6" t="n">
        <v>280.59</v>
      </c>
      <c r="I67" s="6" t="n">
        <v>194.06</v>
      </c>
      <c r="J67" s="6" t="n">
        <v>535</v>
      </c>
      <c r="K67" s="6" t="n">
        <v>4114</v>
      </c>
      <c r="L67" s="6" t="n">
        <v>3579</v>
      </c>
      <c r="M67" s="6" t="n">
        <v>8.38</v>
      </c>
      <c r="N67" s="6" t="n">
        <v>5.8</v>
      </c>
    </row>
    <row collapsed="false" customFormat="false" customHeight="false" hidden="false" ht="12.1" outlineLevel="0" r="68">
      <c r="A68" s="41" t="n">
        <v>44326</v>
      </c>
      <c r="B68" s="16" t="s">
        <v>653</v>
      </c>
      <c r="C68" s="16" t="s">
        <v>21</v>
      </c>
      <c r="D68" s="16" t="s">
        <v>22</v>
      </c>
      <c r="E68" s="7" t="n">
        <v>41</v>
      </c>
      <c r="F68" s="16" t="s">
        <v>23</v>
      </c>
      <c r="G68" s="6" t="n">
        <v>11.3059</v>
      </c>
      <c r="H68" s="6" t="n">
        <v>9.84</v>
      </c>
      <c r="I68" s="6" t="n">
        <v>472.35</v>
      </c>
      <c r="J68" s="6" t="n">
        <v>2.31</v>
      </c>
      <c r="K68" s="6" t="n">
        <v>463.5435</v>
      </c>
      <c r="L68" s="6" t="n">
        <v>292.29</v>
      </c>
      <c r="M68" s="6" t="n">
        <v>1.51</v>
      </c>
      <c r="N68" s="6" t="n">
        <v>0.98</v>
      </c>
    </row>
    <row collapsed="false" customFormat="false" customHeight="false" hidden="false" ht="12.1" outlineLevel="0" r="69">
      <c r="A69" s="41" t="n">
        <v>44330</v>
      </c>
      <c r="B69" s="16" t="s">
        <v>653</v>
      </c>
      <c r="C69" s="16" t="s">
        <v>25</v>
      </c>
      <c r="D69" s="16" t="s">
        <v>26</v>
      </c>
      <c r="E69" s="7" t="n">
        <v>290</v>
      </c>
      <c r="F69" s="16" t="s">
        <v>19</v>
      </c>
      <c r="G69" s="6" t="n">
        <v>9.45</v>
      </c>
      <c r="H69" s="6" t="n">
        <v>175.35</v>
      </c>
      <c r="I69" s="6" t="n">
        <v>106.7</v>
      </c>
      <c r="J69" s="6" t="n">
        <v>356</v>
      </c>
      <c r="K69" s="6" t="n">
        <v>2740.5</v>
      </c>
      <c r="L69" s="6" t="n">
        <v>2384.5</v>
      </c>
      <c r="M69" s="6" t="n">
        <v>7.71</v>
      </c>
      <c r="N69" s="6" t="n">
        <v>4.69</v>
      </c>
    </row>
    <row collapsed="false" customFormat="false" customHeight="false" hidden="false" ht="12.1" outlineLevel="0" r="70">
      <c r="A70" s="41" t="n">
        <v>44335</v>
      </c>
      <c r="B70" s="16" t="s">
        <v>653</v>
      </c>
      <c r="C70" s="16" t="s">
        <v>37</v>
      </c>
      <c r="D70" s="16" t="s">
        <v>38</v>
      </c>
      <c r="E70" s="7" t="n">
        <v>1</v>
      </c>
      <c r="F70" s="16" t="s">
        <v>23</v>
      </c>
      <c r="G70" s="6" t="n">
        <v>41.2716</v>
      </c>
      <c r="H70" s="6" t="n">
        <v>243.08</v>
      </c>
      <c r="I70" s="6" t="n">
        <v>16394.36</v>
      </c>
      <c r="J70" s="6" t="n">
        <v>0.06</v>
      </c>
      <c r="K70" s="6" t="n">
        <v>41.2716</v>
      </c>
      <c r="L70" s="6" t="n">
        <v>36.85</v>
      </c>
      <c r="M70" s="6" t="n">
        <v>0.22</v>
      </c>
      <c r="N70" s="6" t="n">
        <v>0.21</v>
      </c>
    </row>
    <row collapsed="false" customFormat="false" customHeight="false" hidden="false" ht="12.1" outlineLevel="0" r="71">
      <c r="A71" s="41" t="n">
        <v>44343</v>
      </c>
      <c r="B71" s="16" t="s">
        <v>653</v>
      </c>
      <c r="C71" s="16" t="s">
        <v>87</v>
      </c>
      <c r="D71" s="16" t="s">
        <v>88</v>
      </c>
      <c r="E71" s="7" t="n">
        <v>4</v>
      </c>
      <c r="F71" s="16" t="s">
        <v>23</v>
      </c>
      <c r="G71" s="6" t="n">
        <v>29.3895</v>
      </c>
      <c r="H71" s="6" t="n">
        <v>43.78</v>
      </c>
      <c r="I71" s="6" t="n">
        <v>2527</v>
      </c>
      <c r="J71" s="6" t="n">
        <v>0.16</v>
      </c>
      <c r="K71" s="6" t="n">
        <v>117.5579</v>
      </c>
      <c r="L71" s="6" t="n">
        <v>105.8</v>
      </c>
      <c r="M71" s="6" t="n">
        <v>1.05</v>
      </c>
      <c r="N71" s="6" t="n">
        <v>0.82</v>
      </c>
    </row>
    <row collapsed="false" customFormat="false" customHeight="false" hidden="false" ht="12.1" outlineLevel="0" r="72">
      <c r="A72" s="41" t="n">
        <v>44354</v>
      </c>
      <c r="B72" s="16" t="s">
        <v>653</v>
      </c>
      <c r="C72" s="16" t="s">
        <v>65</v>
      </c>
      <c r="D72" s="16" t="s">
        <v>66</v>
      </c>
      <c r="E72" s="7" t="n">
        <v>100</v>
      </c>
      <c r="F72" s="16" t="s">
        <v>19</v>
      </c>
      <c r="G72" s="6" t="n">
        <v>5.7</v>
      </c>
      <c r="H72" s="6" t="n">
        <v>245.3</v>
      </c>
      <c r="I72" s="6" t="n">
        <v>156.55</v>
      </c>
      <c r="J72" s="6" t="n">
        <v>74</v>
      </c>
      <c r="K72" s="6" t="n">
        <v>570</v>
      </c>
      <c r="L72" s="6" t="n">
        <v>496</v>
      </c>
      <c r="M72" s="6" t="n">
        <v>3.17</v>
      </c>
      <c r="N72" s="6" t="n">
        <v>2.02</v>
      </c>
    </row>
    <row collapsed="false" customFormat="false" customHeight="false" hidden="false" ht="12.1" outlineLevel="0" r="73">
      <c r="A73" s="41" t="n">
        <v>44361</v>
      </c>
      <c r="B73" s="16" t="s">
        <v>653</v>
      </c>
      <c r="C73" s="16" t="s">
        <v>60</v>
      </c>
      <c r="D73" s="16" t="s">
        <v>61</v>
      </c>
      <c r="E73" s="7" t="n">
        <v>1</v>
      </c>
      <c r="F73" s="16" t="s">
        <v>23</v>
      </c>
      <c r="G73" s="6" t="n">
        <v>83.1485</v>
      </c>
      <c r="H73" s="6" t="n">
        <v>162.2</v>
      </c>
      <c r="I73" s="6" t="n">
        <v>11043.64</v>
      </c>
      <c r="J73" s="6" t="n">
        <v>0.35</v>
      </c>
      <c r="K73" s="6" t="n">
        <v>83.1485</v>
      </c>
      <c r="L73" s="6" t="n">
        <v>58.06</v>
      </c>
      <c r="M73" s="6" t="n">
        <v>0.53</v>
      </c>
      <c r="N73" s="6" t="n">
        <v>0.5</v>
      </c>
    </row>
    <row collapsed="false" customFormat="false" customHeight="false" hidden="false" ht="12.1" outlineLevel="0" r="74">
      <c r="A74" s="41" t="n">
        <v>44361</v>
      </c>
      <c r="B74" s="16" t="s">
        <v>653</v>
      </c>
      <c r="C74" s="16" t="s">
        <v>75</v>
      </c>
      <c r="D74" s="16" t="s">
        <v>76</v>
      </c>
      <c r="E74" s="7" t="n">
        <v>1</v>
      </c>
      <c r="F74" s="16" t="s">
        <v>23</v>
      </c>
      <c r="G74" s="6" t="n">
        <v>50.8926</v>
      </c>
      <c r="H74" s="6" t="n">
        <v>68.77</v>
      </c>
      <c r="I74" s="6" t="n">
        <v>4941.98</v>
      </c>
      <c r="J74" s="6" t="n">
        <v>0.07</v>
      </c>
      <c r="K74" s="6" t="n">
        <v>50.8926</v>
      </c>
      <c r="L74" s="6" t="n">
        <v>45.88</v>
      </c>
      <c r="M74" s="6" t="n">
        <v>0.93</v>
      </c>
      <c r="N74" s="6" t="n">
        <v>0.93</v>
      </c>
    </row>
    <row collapsed="false" customFormat="false" customHeight="false" hidden="false" ht="12.1" outlineLevel="0" r="75">
      <c r="A75" s="41" t="n">
        <v>44364</v>
      </c>
      <c r="B75" s="16" t="s">
        <v>653</v>
      </c>
      <c r="C75" s="16" t="s">
        <v>85</v>
      </c>
      <c r="D75" s="16" t="s">
        <v>86</v>
      </c>
      <c r="E75" s="7" t="n">
        <v>300</v>
      </c>
      <c r="F75" s="16" t="s">
        <v>19</v>
      </c>
      <c r="G75" s="6" t="n">
        <v>1.795</v>
      </c>
      <c r="H75" s="6" t="n">
        <v>63.535</v>
      </c>
      <c r="I75" s="6" t="n">
        <v>36.06</v>
      </c>
      <c r="J75" s="6" t="n">
        <v>70</v>
      </c>
      <c r="K75" s="6" t="n">
        <v>538.5</v>
      </c>
      <c r="L75" s="6" t="n">
        <v>468.5</v>
      </c>
      <c r="M75" s="6" t="n">
        <v>4.33</v>
      </c>
      <c r="N75" s="6" t="n">
        <v>2.46</v>
      </c>
    </row>
    <row collapsed="false" customFormat="false" customHeight="false" hidden="false" ht="12.1" outlineLevel="0" r="76">
      <c r="A76" s="41" t="n">
        <v>44364</v>
      </c>
      <c r="B76" s="16" t="s">
        <v>653</v>
      </c>
      <c r="C76" s="16" t="s">
        <v>85</v>
      </c>
      <c r="D76" s="16" t="s">
        <v>86</v>
      </c>
      <c r="E76" s="7" t="n">
        <v>300</v>
      </c>
      <c r="F76" s="16" t="s">
        <v>19</v>
      </c>
      <c r="G76" s="6" t="n">
        <v>0.945</v>
      </c>
      <c r="H76" s="6" t="n">
        <v>63.535</v>
      </c>
      <c r="I76" s="6" t="n">
        <v>36.06</v>
      </c>
      <c r="J76" s="6" t="n">
        <v>37</v>
      </c>
      <c r="K76" s="6" t="n">
        <v>283.5</v>
      </c>
      <c r="L76" s="6" t="n">
        <v>246.5</v>
      </c>
      <c r="M76" s="6" t="n">
        <v>2.28</v>
      </c>
      <c r="N76" s="6" t="n">
        <v>1.29</v>
      </c>
    </row>
    <row collapsed="false" customFormat="false" customHeight="false" hidden="false" ht="12.1" outlineLevel="0" r="77">
      <c r="A77" s="41" t="n">
        <v>44372</v>
      </c>
      <c r="B77" s="16" t="s">
        <v>653</v>
      </c>
      <c r="C77" s="16" t="s">
        <v>28</v>
      </c>
      <c r="D77" s="16" t="s">
        <v>29</v>
      </c>
      <c r="E77" s="7" t="n">
        <v>90</v>
      </c>
      <c r="F77" s="16" t="s">
        <v>19</v>
      </c>
      <c r="G77" s="6" t="n">
        <v>10</v>
      </c>
      <c r="H77" s="6" t="n">
        <v>430.05</v>
      </c>
      <c r="I77" s="6" t="n">
        <v>335.55</v>
      </c>
      <c r="J77" s="6" t="n">
        <v>117</v>
      </c>
      <c r="K77" s="6" t="n">
        <v>900</v>
      </c>
      <c r="L77" s="6" t="n">
        <v>783</v>
      </c>
      <c r="M77" s="6" t="n">
        <v>2.59</v>
      </c>
      <c r="N77" s="6" t="n">
        <v>2.02</v>
      </c>
    </row>
    <row collapsed="false" customFormat="false" customHeight="false" hidden="false" ht="12.1" outlineLevel="0" r="78">
      <c r="A78" s="41" t="n">
        <v>44376</v>
      </c>
      <c r="B78" s="16" t="s">
        <v>653</v>
      </c>
      <c r="C78" s="16" t="s">
        <v>52</v>
      </c>
      <c r="D78" s="16" t="s">
        <v>53</v>
      </c>
      <c r="E78" s="7" t="n">
        <v>50</v>
      </c>
      <c r="F78" s="16" t="s">
        <v>19</v>
      </c>
      <c r="G78" s="6" t="n">
        <v>15.1688</v>
      </c>
      <c r="H78" s="6" t="n">
        <v>150.65</v>
      </c>
      <c r="I78" s="6" t="n">
        <v>133.55</v>
      </c>
      <c r="J78" s="6" t="n">
        <v>99</v>
      </c>
      <c r="K78" s="6" t="n">
        <v>758.44</v>
      </c>
      <c r="L78" s="6" t="n">
        <v>659.44</v>
      </c>
      <c r="M78" s="6" t="n">
        <v>9.88</v>
      </c>
      <c r="N78" s="6" t="n">
        <v>8.75</v>
      </c>
    </row>
    <row collapsed="false" customFormat="false" customHeight="false" hidden="false" ht="12.1" outlineLevel="0" r="79">
      <c r="A79" s="41" t="n">
        <v>44379</v>
      </c>
      <c r="B79" s="16" t="s">
        <v>653</v>
      </c>
      <c r="C79" s="16" t="s">
        <v>93</v>
      </c>
      <c r="D79" s="16" t="s">
        <v>94</v>
      </c>
      <c r="E79" s="7" t="n">
        <v>12000</v>
      </c>
      <c r="F79" s="16" t="s">
        <v>19</v>
      </c>
      <c r="G79" s="6" t="n">
        <v>0.06</v>
      </c>
      <c r="H79" s="6" t="n">
        <v>0.741</v>
      </c>
      <c r="I79" s="6" t="n">
        <v>0.64</v>
      </c>
      <c r="J79" s="6" t="n">
        <v>94</v>
      </c>
      <c r="K79" s="6" t="n">
        <v>720</v>
      </c>
      <c r="L79" s="6" t="n">
        <v>626</v>
      </c>
      <c r="M79" s="6" t="n">
        <v>8.14</v>
      </c>
      <c r="N79" s="6" t="n">
        <v>7.04</v>
      </c>
    </row>
    <row collapsed="false" customFormat="false" customHeight="false" hidden="false" ht="12.1" outlineLevel="0" r="80">
      <c r="A80" s="41" t="n">
        <v>44382</v>
      </c>
      <c r="B80" s="16" t="s">
        <v>653</v>
      </c>
      <c r="C80" s="16" t="s">
        <v>46</v>
      </c>
      <c r="D80" s="16" t="s">
        <v>47</v>
      </c>
      <c r="E80" s="7" t="n">
        <v>5</v>
      </c>
      <c r="F80" s="16" t="s">
        <v>19</v>
      </c>
      <c r="G80" s="6" t="n">
        <v>213</v>
      </c>
      <c r="H80" s="6" t="n">
        <v>6845</v>
      </c>
      <c r="I80" s="6" t="n">
        <v>4713.13</v>
      </c>
      <c r="J80" s="6" t="n">
        <v>138</v>
      </c>
      <c r="K80" s="6" t="n">
        <v>1065</v>
      </c>
      <c r="L80" s="6" t="n">
        <v>927</v>
      </c>
      <c r="M80" s="6" t="n">
        <v>3.93</v>
      </c>
      <c r="N80" s="6" t="n">
        <v>2.71</v>
      </c>
    </row>
    <row collapsed="false" customFormat="false" customHeight="false" hidden="false" ht="12.1" outlineLevel="0" r="81">
      <c r="A81" s="41" t="n">
        <v>44385</v>
      </c>
      <c r="B81" s="16" t="s">
        <v>653</v>
      </c>
      <c r="C81" s="16" t="s">
        <v>43</v>
      </c>
      <c r="D81" s="16" t="s">
        <v>44</v>
      </c>
      <c r="E81" s="7" t="n">
        <v>110</v>
      </c>
      <c r="F81" s="16" t="s">
        <v>19</v>
      </c>
      <c r="G81" s="6" t="n">
        <v>26.51</v>
      </c>
      <c r="H81" s="6" t="n">
        <v>318.2</v>
      </c>
      <c r="I81" s="6" t="n">
        <v>297.04</v>
      </c>
      <c r="J81" s="6" t="n">
        <v>379</v>
      </c>
      <c r="K81" s="6" t="n">
        <v>2916.1</v>
      </c>
      <c r="L81" s="6" t="n">
        <v>2537.1</v>
      </c>
      <c r="M81" s="6" t="n">
        <v>7.76</v>
      </c>
      <c r="N81" s="6" t="n">
        <v>7.25</v>
      </c>
    </row>
    <row collapsed="false" customFormat="false" customHeight="false" hidden="false" ht="12.1" outlineLevel="0" r="82">
      <c r="A82" s="41" t="n">
        <v>44385</v>
      </c>
      <c r="B82" s="16" t="s">
        <v>653</v>
      </c>
      <c r="C82" s="16" t="s">
        <v>57</v>
      </c>
      <c r="D82" s="16" t="s">
        <v>58</v>
      </c>
      <c r="E82" s="7" t="n">
        <v>8</v>
      </c>
      <c r="F82" s="16" t="s">
        <v>23</v>
      </c>
      <c r="G82" s="6" t="n">
        <v>38.5102</v>
      </c>
      <c r="H82" s="6" t="n">
        <v>28.41</v>
      </c>
      <c r="I82" s="6" t="n">
        <v>2191.65</v>
      </c>
      <c r="J82" s="6" t="n">
        <v>0.42</v>
      </c>
      <c r="K82" s="6" t="n">
        <v>308.0813</v>
      </c>
      <c r="L82" s="6" t="n">
        <v>276.98</v>
      </c>
      <c r="M82" s="6" t="n">
        <v>1.58</v>
      </c>
      <c r="N82" s="6" t="n">
        <v>1.65</v>
      </c>
    </row>
    <row collapsed="false" customFormat="false" customHeight="false" hidden="false" ht="12.1" outlineLevel="0" r="83">
      <c r="A83" s="41" t="n">
        <v>44392</v>
      </c>
      <c r="B83" s="16" t="s">
        <v>653</v>
      </c>
      <c r="C83" s="16" t="s">
        <v>69</v>
      </c>
      <c r="D83" s="16" t="s">
        <v>70</v>
      </c>
      <c r="E83" s="7" t="n">
        <v>740000</v>
      </c>
      <c r="F83" s="16" t="s">
        <v>19</v>
      </c>
      <c r="G83" s="6" t="n">
        <v>0.0014</v>
      </c>
      <c r="H83" s="6" t="n">
        <v>0.04719</v>
      </c>
      <c r="I83" s="6" t="n">
        <v>0.04</v>
      </c>
      <c r="J83" s="6" t="n">
        <v>135</v>
      </c>
      <c r="K83" s="6" t="n">
        <v>1036</v>
      </c>
      <c r="L83" s="6" t="n">
        <v>901</v>
      </c>
      <c r="M83" s="6" t="n">
        <v>3.21</v>
      </c>
      <c r="N83" s="6" t="n">
        <v>2.58</v>
      </c>
    </row>
    <row collapsed="false" customFormat="false" customHeight="false" hidden="false" ht="12.1" outlineLevel="0" r="84">
      <c r="A84" s="41" t="n">
        <v>44392</v>
      </c>
      <c r="B84" s="16" t="s">
        <v>653</v>
      </c>
      <c r="C84" s="16" t="s">
        <v>63</v>
      </c>
      <c r="D84" s="16" t="s">
        <v>64</v>
      </c>
      <c r="E84" s="7" t="n">
        <v>1200</v>
      </c>
      <c r="F84" s="16" t="s">
        <v>19</v>
      </c>
      <c r="G84" s="6" t="n">
        <v>0.31</v>
      </c>
      <c r="H84" s="6" t="n">
        <v>30.07</v>
      </c>
      <c r="I84" s="6" t="n">
        <v>21.71</v>
      </c>
      <c r="J84" s="6" t="n">
        <v>48</v>
      </c>
      <c r="K84" s="6" t="n">
        <v>372</v>
      </c>
      <c r="L84" s="6" t="n">
        <v>324</v>
      </c>
      <c r="M84" s="6" t="n">
        <v>1.24</v>
      </c>
      <c r="N84" s="6" t="n">
        <v>0.9</v>
      </c>
    </row>
    <row collapsed="false" customFormat="false" customHeight="false" hidden="false" ht="12.1" outlineLevel="0" r="85">
      <c r="A85" s="41" t="n">
        <v>44393</v>
      </c>
      <c r="B85" s="16" t="s">
        <v>653</v>
      </c>
      <c r="C85" s="16" t="s">
        <v>456</v>
      </c>
      <c r="D85" s="16" t="s">
        <v>664</v>
      </c>
      <c r="E85" s="7" t="n">
        <v>4000</v>
      </c>
      <c r="F85" s="16" t="s">
        <v>19</v>
      </c>
      <c r="G85" s="6" t="n">
        <v>0.0588</v>
      </c>
      <c r="H85" s="6" t="n">
        <v>1.908</v>
      </c>
      <c r="I85" s="6" t="n">
        <v>1.71</v>
      </c>
      <c r="J85" s="6" t="n">
        <v>31</v>
      </c>
      <c r="K85" s="6" t="n">
        <v>235.2</v>
      </c>
      <c r="L85" s="6" t="n">
        <v>204.2</v>
      </c>
      <c r="M85" s="6" t="n">
        <v>2.99</v>
      </c>
      <c r="N85" s="6" t="n">
        <v>2.68</v>
      </c>
    </row>
    <row collapsed="false" customFormat="false" customHeight="false" hidden="false" ht="12.1" outlineLevel="0" r="86">
      <c r="A86" s="41" t="n">
        <v>44406</v>
      </c>
      <c r="B86" s="16" t="s">
        <v>653</v>
      </c>
      <c r="C86" s="16" t="s">
        <v>79</v>
      </c>
      <c r="D86" s="16" t="s">
        <v>80</v>
      </c>
      <c r="E86" s="7" t="n">
        <v>5</v>
      </c>
      <c r="F86" s="16" t="s">
        <v>23</v>
      </c>
      <c r="G86" s="6" t="n">
        <v>28.7074</v>
      </c>
      <c r="H86" s="6" t="n">
        <v>43.45</v>
      </c>
      <c r="I86" s="6" t="n">
        <v>2546.81</v>
      </c>
      <c r="J86" s="6" t="n">
        <v>0.2</v>
      </c>
      <c r="K86" s="6" t="n">
        <v>143.5372</v>
      </c>
      <c r="L86" s="6" t="n">
        <v>128.82</v>
      </c>
      <c r="M86" s="6" t="n">
        <v>1.01</v>
      </c>
      <c r="N86" s="6" t="n">
        <v>0.81</v>
      </c>
    </row>
    <row collapsed="false" customFormat="false" customHeight="false" hidden="false" ht="12.1" outlineLevel="0" r="87">
      <c r="A87" s="41" t="n">
        <v>44413</v>
      </c>
      <c r="B87" s="16" t="s">
        <v>653</v>
      </c>
      <c r="C87" s="16" t="s">
        <v>31</v>
      </c>
      <c r="D87" s="16" t="s">
        <v>32</v>
      </c>
      <c r="E87" s="7" t="n">
        <v>5</v>
      </c>
      <c r="F87" s="16" t="s">
        <v>23</v>
      </c>
      <c r="G87" s="6" t="n">
        <v>25.3294</v>
      </c>
      <c r="H87" s="6" t="n">
        <v>54.06</v>
      </c>
      <c r="I87" s="6" t="n">
        <v>3462.6</v>
      </c>
      <c r="J87" s="6" t="n">
        <v>0.17</v>
      </c>
      <c r="K87" s="6" t="n">
        <v>126.6471</v>
      </c>
      <c r="L87" s="6" t="n">
        <v>114.27</v>
      </c>
      <c r="M87" s="6" t="n">
        <v>0.66</v>
      </c>
      <c r="N87" s="6" t="n">
        <v>0.58</v>
      </c>
    </row>
    <row collapsed="false" customFormat="false" customHeight="false" hidden="false" ht="12.1" outlineLevel="0" r="88">
      <c r="A88" s="41" t="n">
        <v>44412</v>
      </c>
      <c r="B88" s="16" t="s">
        <v>653</v>
      </c>
      <c r="C88" s="16" t="s">
        <v>21</v>
      </c>
      <c r="D88" s="16" t="s">
        <v>22</v>
      </c>
      <c r="E88" s="7" t="n">
        <v>41</v>
      </c>
      <c r="F88" s="16" t="s">
        <v>23</v>
      </c>
      <c r="G88" s="6" t="n">
        <v>11.113</v>
      </c>
      <c r="H88" s="6" t="n">
        <v>9.71</v>
      </c>
      <c r="I88" s="6" t="n">
        <v>472.35</v>
      </c>
      <c r="J88" s="6" t="n">
        <v>2.31</v>
      </c>
      <c r="K88" s="6" t="n">
        <v>455.6347</v>
      </c>
      <c r="L88" s="6" t="n">
        <v>287.3</v>
      </c>
      <c r="M88" s="6" t="n">
        <v>1.48</v>
      </c>
      <c r="N88" s="6" t="n">
        <v>0.99</v>
      </c>
    </row>
    <row collapsed="false" customFormat="false" customHeight="false" hidden="false" ht="12.1" outlineLevel="0" r="89">
      <c r="A89" s="41" t="n">
        <v>44427</v>
      </c>
      <c r="B89" s="16" t="s">
        <v>653</v>
      </c>
      <c r="C89" s="16" t="s">
        <v>37</v>
      </c>
      <c r="D89" s="16" t="s">
        <v>38</v>
      </c>
      <c r="E89" s="7" t="n">
        <v>1</v>
      </c>
      <c r="F89" s="16" t="s">
        <v>23</v>
      </c>
      <c r="G89" s="6" t="n">
        <v>41.1394</v>
      </c>
      <c r="H89" s="6" t="n">
        <v>290.73</v>
      </c>
      <c r="I89" s="6" t="n">
        <v>16394.36</v>
      </c>
      <c r="J89" s="6" t="n">
        <v>0.06</v>
      </c>
      <c r="K89" s="6" t="n">
        <v>41.1394</v>
      </c>
      <c r="L89" s="6" t="n">
        <v>36.73</v>
      </c>
      <c r="M89" s="6" t="n">
        <v>0.22</v>
      </c>
      <c r="N89" s="6" t="n">
        <v>0.17</v>
      </c>
    </row>
    <row collapsed="false" customFormat="false" customHeight="false" hidden="false" ht="12.1" outlineLevel="0" r="90">
      <c r="A90" s="41" t="n">
        <v>44438</v>
      </c>
      <c r="B90" s="16" t="s">
        <v>653</v>
      </c>
      <c r="C90" s="16" t="s">
        <v>87</v>
      </c>
      <c r="D90" s="16" t="s">
        <v>88</v>
      </c>
      <c r="E90" s="7" t="n">
        <v>4</v>
      </c>
      <c r="F90" s="16" t="s">
        <v>23</v>
      </c>
      <c r="G90" s="6" t="n">
        <v>29.5946</v>
      </c>
      <c r="H90" s="6" t="n">
        <v>36.38</v>
      </c>
      <c r="I90" s="6" t="n">
        <v>2527</v>
      </c>
      <c r="J90" s="6" t="n">
        <v>0.16</v>
      </c>
      <c r="K90" s="6" t="n">
        <v>118.3786</v>
      </c>
      <c r="L90" s="6" t="n">
        <v>106.54</v>
      </c>
      <c r="M90" s="6" t="n">
        <v>1.05</v>
      </c>
      <c r="N90" s="6" t="n">
        <v>0.99</v>
      </c>
    </row>
    <row collapsed="false" customFormat="false" customHeight="false" hidden="false" ht="12.1" outlineLevel="0" r="91">
      <c r="A91" s="41" t="n">
        <v>44442</v>
      </c>
      <c r="B91" s="16" t="s">
        <v>653</v>
      </c>
      <c r="C91" s="16" t="s">
        <v>40</v>
      </c>
      <c r="D91" s="16" t="s">
        <v>41</v>
      </c>
      <c r="E91" s="7" t="n">
        <v>50</v>
      </c>
      <c r="F91" s="16" t="s">
        <v>19</v>
      </c>
      <c r="G91" s="6" t="n">
        <v>22.5</v>
      </c>
      <c r="H91" s="6" t="n">
        <v>599.95</v>
      </c>
      <c r="I91" s="6" t="n">
        <v>475.97</v>
      </c>
      <c r="J91" s="6" t="n">
        <v>146</v>
      </c>
      <c r="K91" s="6" t="n">
        <v>1125</v>
      </c>
      <c r="L91" s="6" t="n">
        <v>979</v>
      </c>
      <c r="M91" s="6" t="n">
        <v>4.11</v>
      </c>
      <c r="N91" s="6" t="n">
        <v>3.26</v>
      </c>
    </row>
    <row collapsed="false" customFormat="false" customHeight="false" hidden="false" ht="12.1" outlineLevel="0" r="92">
      <c r="A92" s="41" t="n">
        <v>44449</v>
      </c>
      <c r="B92" s="16" t="s">
        <v>653</v>
      </c>
      <c r="C92" s="16" t="s">
        <v>492</v>
      </c>
      <c r="D92" s="16" t="s">
        <v>670</v>
      </c>
      <c r="E92" s="7" t="n">
        <v>15</v>
      </c>
      <c r="F92" s="16" t="s">
        <v>19</v>
      </c>
      <c r="G92" s="6" t="n">
        <v>65.5</v>
      </c>
      <c r="H92" s="6" t="n">
        <v>1167.6</v>
      </c>
      <c r="I92" s="6" t="n">
        <v>753.65</v>
      </c>
      <c r="J92" s="6" t="n">
        <v>128</v>
      </c>
      <c r="K92" s="6" t="n">
        <v>982.5</v>
      </c>
      <c r="L92" s="6" t="n">
        <v>854.5</v>
      </c>
      <c r="M92" s="6" t="n">
        <v>7.56</v>
      </c>
      <c r="N92" s="6" t="n">
        <v>4.88</v>
      </c>
    </row>
    <row collapsed="false" customFormat="false" customHeight="false" hidden="false" ht="12.1" outlineLevel="0" r="93">
      <c r="A93" s="41" t="n">
        <v>44454</v>
      </c>
      <c r="B93" s="16" t="s">
        <v>653</v>
      </c>
      <c r="C93" s="16" t="s">
        <v>75</v>
      </c>
      <c r="D93" s="16" t="s">
        <v>76</v>
      </c>
      <c r="E93" s="7" t="n">
        <v>1</v>
      </c>
      <c r="F93" s="16" t="s">
        <v>23</v>
      </c>
      <c r="G93" s="6" t="n">
        <v>51.6291</v>
      </c>
      <c r="H93" s="6" t="n">
        <v>71.15</v>
      </c>
      <c r="I93" s="6" t="n">
        <v>4941.98</v>
      </c>
      <c r="J93" s="6" t="n">
        <v>0.07</v>
      </c>
      <c r="K93" s="6" t="n">
        <v>51.6291</v>
      </c>
      <c r="L93" s="6" t="n">
        <v>46.54</v>
      </c>
      <c r="M93" s="6" t="n">
        <v>0.94</v>
      </c>
      <c r="N93" s="6" t="n">
        <v>0.9</v>
      </c>
    </row>
    <row collapsed="false" customFormat="false" customHeight="false" hidden="false" ht="12.1" outlineLevel="0" r="94">
      <c r="A94" s="41" t="n">
        <v>44455</v>
      </c>
      <c r="B94" s="16" t="s">
        <v>653</v>
      </c>
      <c r="C94" s="16" t="s">
        <v>60</v>
      </c>
      <c r="D94" s="16" t="s">
        <v>61</v>
      </c>
      <c r="E94" s="7" t="n">
        <v>1</v>
      </c>
      <c r="F94" s="16" t="s">
        <v>23</v>
      </c>
      <c r="G94" s="6" t="n">
        <v>84.5083</v>
      </c>
      <c r="H94" s="6" t="n">
        <v>154.71</v>
      </c>
      <c r="I94" s="6" t="n">
        <v>11043.64</v>
      </c>
      <c r="J94" s="6" t="n">
        <v>0.35</v>
      </c>
      <c r="K94" s="6" t="n">
        <v>84.5083</v>
      </c>
      <c r="L94" s="6" t="n">
        <v>59.01</v>
      </c>
      <c r="M94" s="6" t="n">
        <v>0.53</v>
      </c>
      <c r="N94" s="6" t="n">
        <v>0.52</v>
      </c>
    </row>
    <row collapsed="false" customFormat="false" customHeight="false" hidden="false" ht="12.1" outlineLevel="0" r="95">
      <c r="A95" s="41" t="n">
        <v>44466</v>
      </c>
      <c r="B95" s="16" t="s">
        <v>653</v>
      </c>
      <c r="C95" s="16" t="s">
        <v>85</v>
      </c>
      <c r="D95" s="16" t="s">
        <v>86</v>
      </c>
      <c r="E95" s="7" t="n">
        <v>300</v>
      </c>
      <c r="F95" s="16" t="s">
        <v>19</v>
      </c>
      <c r="G95" s="6" t="n">
        <v>3.53</v>
      </c>
      <c r="H95" s="6" t="n">
        <v>72.59</v>
      </c>
      <c r="I95" s="6" t="n">
        <v>36.06</v>
      </c>
      <c r="J95" s="6" t="n">
        <v>138</v>
      </c>
      <c r="K95" s="6" t="n">
        <v>1059</v>
      </c>
      <c r="L95" s="6" t="n">
        <v>921</v>
      </c>
      <c r="M95" s="6" t="n">
        <v>8.51</v>
      </c>
      <c r="N95" s="6" t="n">
        <v>4.23</v>
      </c>
    </row>
    <row collapsed="false" customFormat="false" customHeight="false" hidden="false" ht="12.1" outlineLevel="0" r="96">
      <c r="A96" s="41" t="n">
        <v>44473</v>
      </c>
      <c r="B96" s="16" t="s">
        <v>653</v>
      </c>
      <c r="C96" s="16" t="s">
        <v>65</v>
      </c>
      <c r="D96" s="16" t="s">
        <v>66</v>
      </c>
      <c r="E96" s="7" t="n">
        <v>100</v>
      </c>
      <c r="F96" s="16" t="s">
        <v>19</v>
      </c>
      <c r="G96" s="6" t="n">
        <v>23</v>
      </c>
      <c r="H96" s="6" t="n">
        <v>382.04</v>
      </c>
      <c r="I96" s="6" t="n">
        <v>156.55</v>
      </c>
      <c r="J96" s="6" t="n">
        <v>299</v>
      </c>
      <c r="K96" s="6" t="n">
        <v>2300</v>
      </c>
      <c r="L96" s="6" t="n">
        <v>2001</v>
      </c>
      <c r="M96" s="6" t="n">
        <v>12.78</v>
      </c>
      <c r="N96" s="6" t="n">
        <v>5.24</v>
      </c>
    </row>
    <row collapsed="false" customFormat="false" customHeight="false" hidden="false" ht="12.1" outlineLevel="0" r="97">
      <c r="A97" s="41" t="n">
        <v>44477</v>
      </c>
      <c r="B97" s="16" t="s">
        <v>653</v>
      </c>
      <c r="C97" s="16" t="s">
        <v>57</v>
      </c>
      <c r="D97" s="16" t="s">
        <v>58</v>
      </c>
      <c r="E97" s="7" t="n">
        <v>8</v>
      </c>
      <c r="F97" s="16" t="s">
        <v>23</v>
      </c>
      <c r="G97" s="6" t="n">
        <v>37.5884</v>
      </c>
      <c r="H97" s="6" t="n">
        <v>26.57</v>
      </c>
      <c r="I97" s="6" t="n">
        <v>2191.65</v>
      </c>
      <c r="J97" s="6" t="n">
        <v>0.42</v>
      </c>
      <c r="K97" s="6" t="n">
        <v>300.7073</v>
      </c>
      <c r="L97" s="6" t="n">
        <v>270.35</v>
      </c>
      <c r="M97" s="6" t="n">
        <v>1.54</v>
      </c>
      <c r="N97" s="6" t="n">
        <v>1.76</v>
      </c>
    </row>
    <row collapsed="false" customFormat="false" customHeight="false" hidden="false" ht="12.1" outlineLevel="0" r="98">
      <c r="A98" s="41" t="n">
        <v>44481</v>
      </c>
      <c r="B98" s="16" t="s">
        <v>653</v>
      </c>
      <c r="C98" s="16" t="s">
        <v>43</v>
      </c>
      <c r="D98" s="16" t="s">
        <v>44</v>
      </c>
      <c r="E98" s="7" t="n">
        <v>110</v>
      </c>
      <c r="F98" s="16" t="s">
        <v>19</v>
      </c>
      <c r="G98" s="6" t="n">
        <v>10.55</v>
      </c>
      <c r="H98" s="6" t="n">
        <v>318.05</v>
      </c>
      <c r="I98" s="6" t="n">
        <v>297.04</v>
      </c>
      <c r="J98" s="6" t="n">
        <v>151</v>
      </c>
      <c r="K98" s="6" t="n">
        <v>1160.5</v>
      </c>
      <c r="L98" s="6" t="n">
        <v>1009.5</v>
      </c>
      <c r="M98" s="6" t="n">
        <v>3.09</v>
      </c>
      <c r="N98" s="6" t="n">
        <v>2.89</v>
      </c>
    </row>
    <row collapsed="false" customFormat="false" customHeight="false" hidden="false" ht="12.1" outlineLevel="0" r="99">
      <c r="A99" s="41" t="n">
        <v>44502</v>
      </c>
      <c r="B99" s="16" t="s">
        <v>653</v>
      </c>
      <c r="C99" s="16" t="s">
        <v>49</v>
      </c>
      <c r="D99" s="16" t="s">
        <v>50</v>
      </c>
      <c r="E99" s="7" t="n">
        <v>2</v>
      </c>
      <c r="F99" s="16" t="s">
        <v>23</v>
      </c>
      <c r="G99" s="6" t="n">
        <v>1947.7646</v>
      </c>
      <c r="H99" s="6" t="n">
        <v>152.45</v>
      </c>
      <c r="I99" s="6" t="n">
        <v>10422.13</v>
      </c>
      <c r="J99" s="6" t="n">
        <v>5.48</v>
      </c>
      <c r="K99" s="6" t="n">
        <v>3895.5292</v>
      </c>
      <c r="L99" s="6" t="n">
        <v>3505.98</v>
      </c>
      <c r="M99" s="6" t="n">
        <v>16.82</v>
      </c>
      <c r="N99" s="6" t="n">
        <v>16.18</v>
      </c>
    </row>
    <row collapsed="false" customFormat="false" customHeight="false" hidden="false" ht="12.1" outlineLevel="0" r="100">
      <c r="A100" s="41" t="n">
        <v>44507</v>
      </c>
      <c r="B100" s="16" t="s">
        <v>653</v>
      </c>
      <c r="C100" s="16" t="s">
        <v>31</v>
      </c>
      <c r="D100" s="16" t="s">
        <v>32</v>
      </c>
      <c r="E100" s="7" t="n">
        <v>5</v>
      </c>
      <c r="F100" s="16" t="s">
        <v>23</v>
      </c>
      <c r="G100" s="6" t="n">
        <v>24.8419</v>
      </c>
      <c r="H100" s="6" t="n">
        <v>50.92</v>
      </c>
      <c r="I100" s="6" t="n">
        <v>3462.6</v>
      </c>
      <c r="J100" s="6" t="n">
        <v>0.17</v>
      </c>
      <c r="K100" s="6" t="n">
        <v>124.2097</v>
      </c>
      <c r="L100" s="6" t="n">
        <v>112.06</v>
      </c>
      <c r="M100" s="6" t="n">
        <v>0.65</v>
      </c>
      <c r="N100" s="6" t="n">
        <v>0.62</v>
      </c>
    </row>
    <row collapsed="false" customFormat="false" customHeight="false" hidden="false" ht="12.1" outlineLevel="0" r="101">
      <c r="A101" s="41" t="n">
        <v>44504</v>
      </c>
      <c r="B101" s="16" t="s">
        <v>653</v>
      </c>
      <c r="C101" s="16" t="s">
        <v>21</v>
      </c>
      <c r="D101" s="16" t="s">
        <v>22</v>
      </c>
      <c r="E101" s="7" t="n">
        <v>41</v>
      </c>
      <c r="F101" s="16" t="s">
        <v>23</v>
      </c>
      <c r="G101" s="6" t="n">
        <v>10.9019</v>
      </c>
      <c r="H101" s="6" t="n">
        <v>9.68</v>
      </c>
      <c r="I101" s="6" t="n">
        <v>472.35</v>
      </c>
      <c r="J101" s="6" t="n">
        <v>2.31</v>
      </c>
      <c r="K101" s="6" t="n">
        <v>446.9762</v>
      </c>
      <c r="L101" s="6" t="n">
        <v>281.84</v>
      </c>
      <c r="M101" s="6" t="n">
        <v>1.46</v>
      </c>
      <c r="N101" s="6" t="n">
        <v>0.99</v>
      </c>
    </row>
    <row collapsed="false" customFormat="false" customHeight="false" hidden="false" ht="12.1" outlineLevel="0" r="102">
      <c r="A102" s="41" t="n">
        <v>44504</v>
      </c>
      <c r="B102" s="16" t="s">
        <v>653</v>
      </c>
      <c r="C102" s="16" t="s">
        <v>79</v>
      </c>
      <c r="D102" s="16" t="s">
        <v>80</v>
      </c>
      <c r="E102" s="7" t="n">
        <v>5</v>
      </c>
      <c r="F102" s="16" t="s">
        <v>23</v>
      </c>
      <c r="G102" s="6" t="n">
        <v>27.8802</v>
      </c>
      <c r="H102" s="6" t="n">
        <v>44.82</v>
      </c>
      <c r="I102" s="6" t="n">
        <v>2546.81</v>
      </c>
      <c r="J102" s="6" t="n">
        <v>0.2</v>
      </c>
      <c r="K102" s="6" t="n">
        <v>139.4008</v>
      </c>
      <c r="L102" s="6" t="n">
        <v>125.1</v>
      </c>
      <c r="M102" s="6" t="n">
        <v>0.98</v>
      </c>
      <c r="N102" s="6" t="n">
        <v>0.78</v>
      </c>
    </row>
    <row collapsed="false" customFormat="false" customHeight="false" hidden="false" ht="12.1" outlineLevel="0" r="103">
      <c r="A103" s="41" t="n">
        <v>44518</v>
      </c>
      <c r="B103" s="16" t="s">
        <v>653</v>
      </c>
      <c r="C103" s="16" t="s">
        <v>37</v>
      </c>
      <c r="D103" s="16" t="s">
        <v>38</v>
      </c>
      <c r="E103" s="7" t="n">
        <v>1</v>
      </c>
      <c r="F103" s="16" t="s">
        <v>23</v>
      </c>
      <c r="G103" s="6" t="n">
        <v>45.1501</v>
      </c>
      <c r="H103" s="6" t="n">
        <v>339.12</v>
      </c>
      <c r="I103" s="6" t="n">
        <v>16394.36</v>
      </c>
      <c r="J103" s="6" t="n">
        <v>0.06</v>
      </c>
      <c r="K103" s="6" t="n">
        <v>45.1501</v>
      </c>
      <c r="L103" s="6" t="n">
        <v>40.78</v>
      </c>
      <c r="M103" s="6" t="n">
        <v>0.25</v>
      </c>
      <c r="N103" s="6" t="n">
        <v>0.17</v>
      </c>
    </row>
    <row collapsed="false" customFormat="false" customHeight="false" hidden="false" ht="12.1" outlineLevel="0" r="104">
      <c r="A104" s="41" t="n">
        <v>44524</v>
      </c>
      <c r="B104" s="16" t="s">
        <v>653</v>
      </c>
      <c r="C104" s="16" t="s">
        <v>87</v>
      </c>
      <c r="D104" s="16" t="s">
        <v>88</v>
      </c>
      <c r="E104" s="7" t="n">
        <v>4</v>
      </c>
      <c r="F104" s="16" t="s">
        <v>23</v>
      </c>
      <c r="G104" s="6" t="n">
        <v>29.9331</v>
      </c>
      <c r="H104" s="6" t="n">
        <v>35.82</v>
      </c>
      <c r="I104" s="6" t="n">
        <v>2527</v>
      </c>
      <c r="J104" s="6" t="n">
        <v>0.16</v>
      </c>
      <c r="K104" s="6" t="n">
        <v>119.7323</v>
      </c>
      <c r="L104" s="6" t="n">
        <v>107.76</v>
      </c>
      <c r="M104" s="6" t="n">
        <v>1.07</v>
      </c>
      <c r="N104" s="6" t="n">
        <v>1.01</v>
      </c>
    </row>
    <row collapsed="false" customFormat="false" customHeight="false" hidden="false" ht="12.1" outlineLevel="0" r="105">
      <c r="A105" s="41" t="n">
        <v>44545</v>
      </c>
      <c r="B105" s="16" t="s">
        <v>653</v>
      </c>
      <c r="C105" s="16" t="s">
        <v>75</v>
      </c>
      <c r="D105" s="16" t="s">
        <v>76</v>
      </c>
      <c r="E105" s="7" t="n">
        <v>1</v>
      </c>
      <c r="F105" s="16" t="s">
        <v>23</v>
      </c>
      <c r="G105" s="6" t="n">
        <v>52.1636</v>
      </c>
      <c r="H105" s="6" t="n">
        <v>70.52</v>
      </c>
      <c r="I105" s="6" t="n">
        <v>4941.98</v>
      </c>
      <c r="J105" s="6" t="n">
        <v>0.07</v>
      </c>
      <c r="K105" s="6" t="n">
        <v>52.1636</v>
      </c>
      <c r="L105" s="6" t="n">
        <v>47.02</v>
      </c>
      <c r="M105" s="6" t="n">
        <v>0.95</v>
      </c>
      <c r="N105" s="6" t="n">
        <v>0.91</v>
      </c>
    </row>
    <row collapsed="false" customFormat="false" customHeight="false" hidden="false" ht="12.1" outlineLevel="0" r="106">
      <c r="A106" s="41" t="n">
        <v>44544</v>
      </c>
      <c r="B106" s="16" t="s">
        <v>653</v>
      </c>
      <c r="C106" s="16" t="s">
        <v>60</v>
      </c>
      <c r="D106" s="16" t="s">
        <v>61</v>
      </c>
      <c r="E106" s="7" t="n">
        <v>1</v>
      </c>
      <c r="F106" s="16" t="s">
        <v>23</v>
      </c>
      <c r="G106" s="6" t="n">
        <v>85.1564</v>
      </c>
      <c r="H106" s="6" t="n">
        <v>170.26</v>
      </c>
      <c r="I106" s="6" t="n">
        <v>11043.64</v>
      </c>
      <c r="J106" s="6" t="n">
        <v>0.35</v>
      </c>
      <c r="K106" s="6" t="n">
        <v>85.1564</v>
      </c>
      <c r="L106" s="6" t="n">
        <v>59.46</v>
      </c>
      <c r="M106" s="6" t="n">
        <v>0.54</v>
      </c>
      <c r="N106" s="6" t="n">
        <v>0.48</v>
      </c>
    </row>
    <row collapsed="false" customFormat="false" customHeight="false" hidden="false" ht="12.1" outlineLevel="0" r="107">
      <c r="A107" s="41" t="n">
        <v>44551</v>
      </c>
      <c r="B107" s="16" t="s">
        <v>653</v>
      </c>
      <c r="C107" s="16" t="s">
        <v>46</v>
      </c>
      <c r="D107" s="16" t="s">
        <v>47</v>
      </c>
      <c r="E107" s="7" t="n">
        <v>5</v>
      </c>
      <c r="F107" s="16" t="s">
        <v>19</v>
      </c>
      <c r="G107" s="6" t="n">
        <v>340</v>
      </c>
      <c r="H107" s="6" t="n">
        <v>6348.5</v>
      </c>
      <c r="I107" s="6" t="n">
        <v>4713.13</v>
      </c>
      <c r="J107" s="6" t="n">
        <v>221</v>
      </c>
      <c r="K107" s="6" t="n">
        <v>1700</v>
      </c>
      <c r="L107" s="6" t="n">
        <v>1479</v>
      </c>
      <c r="M107" s="6" t="n">
        <v>6.28</v>
      </c>
      <c r="N107" s="6" t="n">
        <v>4.66</v>
      </c>
    </row>
    <row collapsed="false" customFormat="false" customHeight="false" hidden="false" ht="12.1" outlineLevel="0" r="108">
      <c r="A108" s="41" t="n">
        <v>44558</v>
      </c>
      <c r="B108" s="16" t="s">
        <v>653</v>
      </c>
      <c r="C108" s="16" t="s">
        <v>28</v>
      </c>
      <c r="D108" s="16" t="s">
        <v>29</v>
      </c>
      <c r="E108" s="7" t="n">
        <v>90</v>
      </c>
      <c r="F108" s="16" t="s">
        <v>19</v>
      </c>
      <c r="G108" s="6" t="n">
        <v>40</v>
      </c>
      <c r="H108" s="6" t="n">
        <v>540.7</v>
      </c>
      <c r="I108" s="6" t="n">
        <v>335.55</v>
      </c>
      <c r="J108" s="6" t="n">
        <v>468</v>
      </c>
      <c r="K108" s="6" t="n">
        <v>3600</v>
      </c>
      <c r="L108" s="6" t="n">
        <v>3132</v>
      </c>
      <c r="M108" s="6" t="n">
        <v>10.37</v>
      </c>
      <c r="N108" s="6" t="n">
        <v>6.44</v>
      </c>
    </row>
    <row collapsed="false" customFormat="false" customHeight="false" hidden="false" ht="12.1" outlineLevel="0" r="109">
      <c r="A109" s="41" t="n">
        <v>44568</v>
      </c>
      <c r="B109" s="16" t="s">
        <v>653</v>
      </c>
      <c r="C109" s="16" t="s">
        <v>57</v>
      </c>
      <c r="D109" s="16" t="s">
        <v>58</v>
      </c>
      <c r="E109" s="7" t="n">
        <v>8</v>
      </c>
      <c r="F109" s="16" t="s">
        <v>23</v>
      </c>
      <c r="G109" s="6" t="n">
        <v>38.6322</v>
      </c>
      <c r="H109" s="6" t="n">
        <v>25.59</v>
      </c>
      <c r="I109" s="6" t="n">
        <v>2191.65</v>
      </c>
      <c r="J109" s="6" t="n">
        <v>0.42</v>
      </c>
      <c r="K109" s="6" t="n">
        <v>309.0572</v>
      </c>
      <c r="L109" s="6" t="n">
        <v>277.85</v>
      </c>
      <c r="M109" s="6" t="n">
        <v>1.58</v>
      </c>
      <c r="N109" s="6" t="n">
        <v>1.83</v>
      </c>
    </row>
    <row collapsed="false" customFormat="false" customHeight="false" hidden="false" ht="12.1" outlineLevel="0" r="110">
      <c r="A110" s="41" t="n">
        <v>44574</v>
      </c>
      <c r="B110" s="16" t="s">
        <v>653</v>
      </c>
      <c r="C110" s="16" t="s">
        <v>85</v>
      </c>
      <c r="D110" s="16" t="s">
        <v>86</v>
      </c>
      <c r="E110" s="7" t="n">
        <v>300</v>
      </c>
      <c r="F110" s="16" t="s">
        <v>19</v>
      </c>
      <c r="G110" s="6" t="n">
        <v>2.663</v>
      </c>
      <c r="H110" s="6" t="n">
        <v>67.38</v>
      </c>
      <c r="I110" s="6" t="n">
        <v>36.06</v>
      </c>
      <c r="J110" s="6" t="n">
        <v>104</v>
      </c>
      <c r="K110" s="6" t="n">
        <v>798.9</v>
      </c>
      <c r="L110" s="6" t="n">
        <v>694.9</v>
      </c>
      <c r="M110" s="6" t="n">
        <v>6.42</v>
      </c>
      <c r="N110" s="6" t="n">
        <v>3.44</v>
      </c>
    </row>
    <row collapsed="false" customFormat="false" customHeight="false" hidden="false" ht="12.1" outlineLevel="0" r="111">
      <c r="A111" s="41" t="n">
        <v>44579</v>
      </c>
      <c r="B111" s="16" t="s">
        <v>653</v>
      </c>
      <c r="C111" s="16" t="s">
        <v>65</v>
      </c>
      <c r="D111" s="16" t="s">
        <v>66</v>
      </c>
      <c r="E111" s="7" t="n">
        <v>100</v>
      </c>
      <c r="F111" s="16" t="s">
        <v>19</v>
      </c>
      <c r="G111" s="6" t="n">
        <v>28</v>
      </c>
      <c r="H111" s="6" t="n">
        <v>386.2</v>
      </c>
      <c r="I111" s="6" t="n">
        <v>156.55</v>
      </c>
      <c r="J111" s="6" t="n">
        <v>364</v>
      </c>
      <c r="K111" s="6" t="n">
        <v>2800</v>
      </c>
      <c r="L111" s="6" t="n">
        <v>2436</v>
      </c>
      <c r="M111" s="6" t="n">
        <v>15.56</v>
      </c>
      <c r="N111" s="6" t="n">
        <v>6.31</v>
      </c>
    </row>
    <row collapsed="false" customFormat="false" customHeight="false" hidden="false" ht="12.1" outlineLevel="0" r="112">
      <c r="A112" s="41" t="n">
        <v>44588</v>
      </c>
      <c r="B112" s="16" t="s">
        <v>653</v>
      </c>
      <c r="C112" s="16" t="s">
        <v>79</v>
      </c>
      <c r="D112" s="16" t="s">
        <v>80</v>
      </c>
      <c r="E112" s="7" t="n">
        <v>5</v>
      </c>
      <c r="F112" s="16" t="s">
        <v>23</v>
      </c>
      <c r="G112" s="6" t="n">
        <v>31.5775</v>
      </c>
      <c r="H112" s="6" t="n">
        <v>52.61</v>
      </c>
      <c r="I112" s="6" t="n">
        <v>2546.81</v>
      </c>
      <c r="J112" s="6" t="n">
        <v>0.2</v>
      </c>
      <c r="K112" s="6" t="n">
        <v>157.8874</v>
      </c>
      <c r="L112" s="6" t="n">
        <v>142.1</v>
      </c>
      <c r="M112" s="6" t="n">
        <v>1.12</v>
      </c>
      <c r="N112" s="6" t="n">
        <v>0.68</v>
      </c>
    </row>
    <row collapsed="false" customFormat="false" customHeight="false" hidden="false" ht="12.1" outlineLevel="0" r="113">
      <c r="A113" s="41" t="n">
        <v>44599</v>
      </c>
      <c r="B113" s="16" t="s">
        <v>653</v>
      </c>
      <c r="C113" s="16" t="s">
        <v>31</v>
      </c>
      <c r="D113" s="16" t="s">
        <v>32</v>
      </c>
      <c r="E113" s="7" t="n">
        <v>5</v>
      </c>
      <c r="F113" s="16" t="s">
        <v>23</v>
      </c>
      <c r="G113" s="6" t="n">
        <v>27.7586</v>
      </c>
      <c r="H113" s="6" t="n">
        <v>48.01</v>
      </c>
      <c r="I113" s="6" t="n">
        <v>3462.6</v>
      </c>
      <c r="J113" s="6" t="n">
        <v>0.18</v>
      </c>
      <c r="K113" s="6" t="n">
        <v>138.7929</v>
      </c>
      <c r="L113" s="6" t="n">
        <v>125.1</v>
      </c>
      <c r="M113" s="6" t="n">
        <v>0.72</v>
      </c>
      <c r="N113" s="6" t="n">
        <v>0.69</v>
      </c>
    </row>
    <row collapsed="false" customFormat="false" customHeight="false" hidden="false" ht="12.1" outlineLevel="0" r="114">
      <c r="A114" s="41" t="n">
        <v>44599</v>
      </c>
      <c r="B114" s="16" t="s">
        <v>653</v>
      </c>
      <c r="C114" s="16" t="s">
        <v>21</v>
      </c>
      <c r="D114" s="16" t="s">
        <v>22</v>
      </c>
      <c r="E114" s="7" t="n">
        <v>41</v>
      </c>
      <c r="F114" s="16" t="s">
        <v>23</v>
      </c>
      <c r="G114" s="6" t="n">
        <v>13.3089</v>
      </c>
      <c r="H114" s="6" t="n">
        <v>10.24</v>
      </c>
      <c r="I114" s="6" t="n">
        <v>472.35</v>
      </c>
      <c r="J114" s="6" t="n">
        <v>2.65</v>
      </c>
      <c r="K114" s="6" t="n">
        <v>545.6652</v>
      </c>
      <c r="L114" s="6" t="n">
        <v>344.13</v>
      </c>
      <c r="M114" s="6" t="n">
        <v>1.78</v>
      </c>
      <c r="N114" s="6" t="n">
        <v>1.08</v>
      </c>
    </row>
    <row collapsed="false" customFormat="false" customHeight="false" hidden="false" ht="12.1" outlineLevel="0" r="115">
      <c r="A115" s="41" t="n">
        <v>44608</v>
      </c>
      <c r="B115" s="16" t="s">
        <v>653</v>
      </c>
      <c r="C115" s="16" t="s">
        <v>37</v>
      </c>
      <c r="D115" s="16" t="s">
        <v>38</v>
      </c>
      <c r="E115" s="7" t="n">
        <v>1</v>
      </c>
      <c r="F115" s="16" t="s">
        <v>23</v>
      </c>
      <c r="G115" s="6" t="n">
        <v>47.2229</v>
      </c>
      <c r="H115" s="6" t="n">
        <v>300.47</v>
      </c>
      <c r="I115" s="6" t="n">
        <v>16394.36</v>
      </c>
      <c r="J115" s="6" t="n">
        <v>0.06</v>
      </c>
      <c r="K115" s="6" t="n">
        <v>47.2229</v>
      </c>
      <c r="L115" s="6" t="n">
        <v>42.65</v>
      </c>
      <c r="M115" s="6" t="n">
        <v>0.26</v>
      </c>
      <c r="N115" s="6" t="n">
        <v>0.19</v>
      </c>
    </row>
    <row collapsed="false" customFormat="false" customHeight="false" hidden="false" ht="12.1" outlineLevel="0" r="116">
      <c r="A116" s="41" t="n">
        <v>44630</v>
      </c>
      <c r="B116" s="16" t="s">
        <v>653</v>
      </c>
      <c r="C116" s="16" t="s">
        <v>87</v>
      </c>
      <c r="D116" s="16" t="s">
        <v>88</v>
      </c>
      <c r="E116" s="7" t="n">
        <v>4</v>
      </c>
      <c r="F116" s="16" t="s">
        <v>23</v>
      </c>
      <c r="G116" s="6" t="n">
        <v>46.4339</v>
      </c>
      <c r="H116" s="6" t="n">
        <v>38.18</v>
      </c>
      <c r="I116" s="6" t="n">
        <v>2527</v>
      </c>
      <c r="J116" s="6" t="n">
        <v>0.16</v>
      </c>
      <c r="K116" s="6" t="n">
        <v>185.7355</v>
      </c>
      <c r="L116" s="6" t="n">
        <v>167.16</v>
      </c>
      <c r="M116" s="6" t="n">
        <v>1.65</v>
      </c>
      <c r="N116" s="6" t="n">
        <v>0.94</v>
      </c>
    </row>
    <row collapsed="false" customFormat="false" customHeight="false" hidden="false" ht="12.1" outlineLevel="0" r="117">
      <c r="A117" s="41" t="n">
        <v>44635</v>
      </c>
      <c r="B117" s="16" t="s">
        <v>653</v>
      </c>
      <c r="C117" s="16" t="s">
        <v>75</v>
      </c>
      <c r="D117" s="16" t="s">
        <v>76</v>
      </c>
      <c r="E117" s="7" t="n">
        <v>1</v>
      </c>
      <c r="F117" s="16" t="s">
        <v>23</v>
      </c>
      <c r="G117" s="6" t="n">
        <v>84.0933</v>
      </c>
      <c r="H117" s="6" t="n">
        <v>58.15</v>
      </c>
      <c r="I117" s="6" t="n">
        <v>4941.98</v>
      </c>
      <c r="J117" s="6" t="n">
        <v>0.07</v>
      </c>
      <c r="K117" s="6" t="n">
        <v>84.0933</v>
      </c>
      <c r="L117" s="6" t="n">
        <v>76.03</v>
      </c>
      <c r="M117" s="6" t="n">
        <v>1.54</v>
      </c>
      <c r="N117" s="6" t="n">
        <v>1.14</v>
      </c>
    </row>
    <row collapsed="false" customFormat="false" customHeight="false" hidden="false" ht="12.1" outlineLevel="0" r="118">
      <c r="A118" s="41" t="n">
        <v>44634</v>
      </c>
      <c r="B118" s="16" t="s">
        <v>653</v>
      </c>
      <c r="C118" s="16" t="s">
        <v>60</v>
      </c>
      <c r="D118" s="16" t="s">
        <v>61</v>
      </c>
      <c r="E118" s="7" t="n">
        <v>1</v>
      </c>
      <c r="F118" s="16" t="s">
        <v>23</v>
      </c>
      <c r="G118" s="6" t="n">
        <v>142.4371</v>
      </c>
      <c r="H118" s="6" t="n">
        <v>135.68</v>
      </c>
      <c r="I118" s="6" t="n">
        <v>11043.64</v>
      </c>
      <c r="J118" s="6" t="n">
        <v>0.37</v>
      </c>
      <c r="K118" s="6" t="n">
        <v>142.4371</v>
      </c>
      <c r="L118" s="6" t="n">
        <v>99.24</v>
      </c>
      <c r="M118" s="6" t="n">
        <v>0.9</v>
      </c>
      <c r="N118" s="6" t="n">
        <v>0.63</v>
      </c>
    </row>
    <row collapsed="false" customFormat="false" customHeight="false" hidden="false" ht="12.1" outlineLevel="0" r="119">
      <c r="A119" s="41" t="n">
        <v>44664</v>
      </c>
      <c r="B119" s="16" t="s">
        <v>653</v>
      </c>
      <c r="C119" s="16" t="s">
        <v>57</v>
      </c>
      <c r="D119" s="16" t="s">
        <v>58</v>
      </c>
      <c r="E119" s="7" t="n">
        <v>8</v>
      </c>
      <c r="F119" s="16" t="s">
        <v>23</v>
      </c>
      <c r="G119" s="6" t="n">
        <v>22.0966</v>
      </c>
      <c r="H119" s="6" t="n">
        <v>19.56</v>
      </c>
      <c r="I119" s="6" t="n">
        <v>2191.65</v>
      </c>
      <c r="J119" s="6" t="n">
        <v>0.22</v>
      </c>
      <c r="K119" s="6" t="n">
        <v>176.7728</v>
      </c>
      <c r="L119" s="6" t="n">
        <v>159.25</v>
      </c>
      <c r="M119" s="6" t="n">
        <v>0.91</v>
      </c>
      <c r="N119" s="6" t="n">
        <v>1.28</v>
      </c>
    </row>
    <row collapsed="false" customFormat="false" customHeight="false" hidden="false" ht="12.1" outlineLevel="0" r="120">
      <c r="A120" s="41" t="n">
        <v>44688</v>
      </c>
      <c r="B120" s="16" t="s">
        <v>653</v>
      </c>
      <c r="C120" s="16" t="s">
        <v>31</v>
      </c>
      <c r="D120" s="16" t="s">
        <v>32</v>
      </c>
      <c r="E120" s="7" t="n">
        <v>5</v>
      </c>
      <c r="F120" s="16" t="s">
        <v>23</v>
      </c>
      <c r="G120" s="6" t="n">
        <v>24.5953</v>
      </c>
      <c r="H120" s="6" t="n">
        <v>44.3</v>
      </c>
      <c r="I120" s="6" t="n">
        <v>3462.6</v>
      </c>
      <c r="J120" s="6" t="n">
        <v>0.18</v>
      </c>
      <c r="K120" s="6" t="n">
        <v>122.9763</v>
      </c>
      <c r="L120" s="6" t="n">
        <v>110.85</v>
      </c>
      <c r="M120" s="6" t="n">
        <v>0.64</v>
      </c>
      <c r="N120" s="6" t="n">
        <v>0.74</v>
      </c>
    </row>
    <row collapsed="false" customFormat="false" customHeight="false" hidden="false" ht="12.1" outlineLevel="0" r="121">
      <c r="A121" s="41" t="n">
        <v>44687</v>
      </c>
      <c r="B121" s="16" t="s">
        <v>653</v>
      </c>
      <c r="C121" s="16" t="s">
        <v>21</v>
      </c>
      <c r="D121" s="16" t="s">
        <v>22</v>
      </c>
      <c r="E121" s="7" t="n">
        <v>41</v>
      </c>
      <c r="F121" s="16" t="s">
        <v>23</v>
      </c>
      <c r="G121" s="6" t="n">
        <v>13.2476</v>
      </c>
      <c r="H121" s="6" t="n">
        <v>11.88</v>
      </c>
      <c r="I121" s="6" t="n">
        <v>472.35</v>
      </c>
      <c r="J121" s="6" t="n">
        <v>3.03</v>
      </c>
      <c r="K121" s="6" t="n">
        <v>543.15</v>
      </c>
      <c r="L121" s="6" t="n">
        <v>342.45</v>
      </c>
      <c r="M121" s="6" t="n">
        <v>1.77</v>
      </c>
      <c r="N121" s="6" t="n">
        <v>1.06</v>
      </c>
    </row>
    <row collapsed="false" customFormat="false" customHeight="false" hidden="false" ht="12.1" outlineLevel="0" r="122">
      <c r="A122" s="41" t="n">
        <v>44693</v>
      </c>
      <c r="B122" s="16" t="s">
        <v>653</v>
      </c>
      <c r="C122" s="16" t="s">
        <v>79</v>
      </c>
      <c r="D122" s="16" t="s">
        <v>80</v>
      </c>
      <c r="E122" s="7" t="n">
        <v>5</v>
      </c>
      <c r="F122" s="16" t="s">
        <v>23</v>
      </c>
      <c r="G122" s="6" t="n">
        <v>27.5356</v>
      </c>
      <c r="H122" s="6" t="n">
        <v>49.45</v>
      </c>
      <c r="I122" s="6" t="n">
        <v>2546.81</v>
      </c>
      <c r="J122" s="6" t="n">
        <v>0.2</v>
      </c>
      <c r="K122" s="6" t="n">
        <v>137.6778</v>
      </c>
      <c r="L122" s="6" t="n">
        <v>123.91</v>
      </c>
      <c r="M122" s="6" t="n">
        <v>0.97</v>
      </c>
      <c r="N122" s="6" t="n">
        <v>0.73</v>
      </c>
    </row>
    <row collapsed="false" customFormat="false" customHeight="false" hidden="false" ht="12.1" outlineLevel="0" r="123">
      <c r="A123" s="41" t="n">
        <v>44699</v>
      </c>
      <c r="B123" s="16" t="s">
        <v>653</v>
      </c>
      <c r="C123" s="16" t="s">
        <v>37</v>
      </c>
      <c r="D123" s="16" t="s">
        <v>38</v>
      </c>
      <c r="E123" s="7" t="n">
        <v>1</v>
      </c>
      <c r="F123" s="16" t="s">
        <v>23</v>
      </c>
      <c r="G123" s="6" t="n">
        <v>39.3965</v>
      </c>
      <c r="H123" s="6" t="n">
        <v>266.82</v>
      </c>
      <c r="I123" s="6" t="n">
        <v>16394.36</v>
      </c>
      <c r="J123" s="6" t="n">
        <v>0.06</v>
      </c>
      <c r="K123" s="6" t="n">
        <v>39.3965</v>
      </c>
      <c r="L123" s="6" t="n">
        <v>35.58</v>
      </c>
      <c r="M123" s="6" t="n">
        <v>0.22</v>
      </c>
      <c r="N123" s="6" t="n">
        <v>0.21</v>
      </c>
    </row>
    <row collapsed="false" customFormat="false" customHeight="false" hidden="false" ht="12.1" outlineLevel="0" r="124">
      <c r="A124" s="41" t="n">
        <v>44707</v>
      </c>
      <c r="B124" s="16" t="s">
        <v>653</v>
      </c>
      <c r="C124" s="16" t="s">
        <v>87</v>
      </c>
      <c r="D124" s="16" t="s">
        <v>88</v>
      </c>
      <c r="E124" s="7" t="n">
        <v>4</v>
      </c>
      <c r="F124" s="16" t="s">
        <v>23</v>
      </c>
      <c r="G124" s="6" t="n">
        <v>22.5198</v>
      </c>
      <c r="H124" s="6" t="n">
        <v>39.88</v>
      </c>
      <c r="I124" s="6" t="n">
        <v>2527</v>
      </c>
      <c r="J124" s="6" t="n">
        <v>0.16</v>
      </c>
      <c r="K124" s="6" t="n">
        <v>90.0794</v>
      </c>
      <c r="L124" s="6" t="n">
        <v>81.07</v>
      </c>
      <c r="M124" s="6" t="n">
        <v>0.8</v>
      </c>
      <c r="N124" s="6" t="n">
        <v>0.9</v>
      </c>
    </row>
    <row collapsed="false" customFormat="false" customHeight="false" hidden="false" ht="12.1" outlineLevel="0" r="125">
      <c r="A125" s="41" t="n">
        <v>44722</v>
      </c>
      <c r="B125" s="16" t="s">
        <v>653</v>
      </c>
      <c r="C125" s="16" t="s">
        <v>52</v>
      </c>
      <c r="D125" s="16" t="s">
        <v>53</v>
      </c>
      <c r="E125" s="7" t="n">
        <v>50</v>
      </c>
      <c r="F125" s="16" t="s">
        <v>19</v>
      </c>
      <c r="G125" s="6" t="n">
        <v>21.2238</v>
      </c>
      <c r="H125" s="6" t="n">
        <v>136.25</v>
      </c>
      <c r="I125" s="6" t="n">
        <v>133.55</v>
      </c>
      <c r="J125" s="6" t="n">
        <v>138</v>
      </c>
      <c r="K125" s="6" t="n">
        <v>1061.19</v>
      </c>
      <c r="L125" s="6" t="n">
        <v>923.19</v>
      </c>
      <c r="M125" s="6" t="n">
        <v>13.83</v>
      </c>
      <c r="N125" s="6" t="n">
        <v>13.55</v>
      </c>
    </row>
    <row collapsed="false" customFormat="false" customHeight="false" hidden="false" ht="12.1" outlineLevel="0" r="126">
      <c r="A126" s="41" t="n">
        <v>44726</v>
      </c>
      <c r="B126" s="16" t="s">
        <v>653</v>
      </c>
      <c r="C126" s="16" t="s">
        <v>75</v>
      </c>
      <c r="D126" s="16" t="s">
        <v>76</v>
      </c>
      <c r="E126" s="7" t="n">
        <v>1</v>
      </c>
      <c r="F126" s="16" t="s">
        <v>23</v>
      </c>
      <c r="G126" s="6" t="n">
        <v>42.1779</v>
      </c>
      <c r="H126" s="6" t="n">
        <v>59.15</v>
      </c>
      <c r="I126" s="6" t="n">
        <v>4941.98</v>
      </c>
      <c r="J126" s="6" t="n">
        <v>0.07</v>
      </c>
      <c r="K126" s="6" t="n">
        <v>42.1779</v>
      </c>
      <c r="L126" s="6" t="n">
        <v>38.13</v>
      </c>
      <c r="M126" s="6" t="n">
        <v>0.77</v>
      </c>
      <c r="N126" s="6" t="n">
        <v>1.12</v>
      </c>
    </row>
    <row collapsed="false" customFormat="false" customHeight="false" hidden="false" ht="12.1" outlineLevel="0" r="127">
      <c r="A127" s="41" t="n">
        <v>44726</v>
      </c>
      <c r="B127" s="16" t="s">
        <v>653</v>
      </c>
      <c r="C127" s="16" t="s">
        <v>60</v>
      </c>
      <c r="D127" s="16" t="s">
        <v>61</v>
      </c>
      <c r="E127" s="7" t="n">
        <v>1</v>
      </c>
      <c r="F127" s="16" t="s">
        <v>23</v>
      </c>
      <c r="G127" s="6" t="n">
        <v>70.4892</v>
      </c>
      <c r="H127" s="6" t="n">
        <v>127.18</v>
      </c>
      <c r="I127" s="6" t="n">
        <v>11043.64</v>
      </c>
      <c r="J127" s="6" t="n">
        <v>0.37</v>
      </c>
      <c r="K127" s="6" t="n">
        <v>70.4892</v>
      </c>
      <c r="L127" s="6" t="n">
        <v>49.11</v>
      </c>
      <c r="M127" s="6" t="n">
        <v>0.44</v>
      </c>
      <c r="N127" s="6" t="n">
        <v>0.67</v>
      </c>
    </row>
    <row collapsed="false" customFormat="false" customHeight="false" hidden="false" ht="12.1" outlineLevel="0" r="128">
      <c r="A128" s="41" t="n">
        <v>44750</v>
      </c>
      <c r="B128" s="16" t="s">
        <v>653</v>
      </c>
      <c r="C128" s="16" t="s">
        <v>28</v>
      </c>
      <c r="D128" s="16" t="s">
        <v>29</v>
      </c>
      <c r="E128" s="7" t="n">
        <v>90</v>
      </c>
      <c r="F128" s="16" t="s">
        <v>19</v>
      </c>
      <c r="G128" s="6" t="n">
        <v>16</v>
      </c>
      <c r="H128" s="6" t="n">
        <v>390.3</v>
      </c>
      <c r="I128" s="6" t="n">
        <v>335.55</v>
      </c>
      <c r="J128" s="6" t="n">
        <v>187</v>
      </c>
      <c r="K128" s="6" t="n">
        <v>1440</v>
      </c>
      <c r="L128" s="6" t="n">
        <v>1253</v>
      </c>
      <c r="M128" s="6" t="n">
        <v>4.15</v>
      </c>
      <c r="N128" s="6" t="n">
        <v>3.57</v>
      </c>
    </row>
    <row collapsed="false" customFormat="false" customHeight="false" hidden="false" ht="12.1" outlineLevel="0" r="129">
      <c r="A129" s="41" t="n">
        <v>44753</v>
      </c>
      <c r="B129" s="16" t="s">
        <v>653</v>
      </c>
      <c r="C129" s="16" t="s">
        <v>93</v>
      </c>
      <c r="D129" s="16" t="s">
        <v>94</v>
      </c>
      <c r="E129" s="7" t="n">
        <v>12000</v>
      </c>
      <c r="F129" s="16" t="s">
        <v>19</v>
      </c>
      <c r="G129" s="6" t="n">
        <v>0.0966</v>
      </c>
      <c r="H129" s="6" t="n">
        <v>0.555</v>
      </c>
      <c r="I129" s="6" t="n">
        <v>0.64</v>
      </c>
      <c r="J129" s="6" t="n">
        <v>151</v>
      </c>
      <c r="K129" s="6" t="n">
        <v>1158.6432</v>
      </c>
      <c r="L129" s="6" t="n">
        <v>1007.64</v>
      </c>
      <c r="M129" s="6" t="n">
        <v>13.11</v>
      </c>
      <c r="N129" s="6" t="n">
        <v>15.13</v>
      </c>
    </row>
    <row collapsed="false" customFormat="false" customHeight="false" hidden="false" ht="12.1" outlineLevel="0" r="130">
      <c r="A130" s="41" t="n">
        <v>44750</v>
      </c>
      <c r="B130" s="16" t="s">
        <v>653</v>
      </c>
      <c r="C130" s="16" t="s">
        <v>57</v>
      </c>
      <c r="D130" s="16" t="s">
        <v>58</v>
      </c>
      <c r="E130" s="7" t="n">
        <v>8</v>
      </c>
      <c r="F130" s="16" t="s">
        <v>23</v>
      </c>
      <c r="G130" s="6" t="n">
        <v>17.5537</v>
      </c>
      <c r="H130" s="6" t="n">
        <v>21.15</v>
      </c>
      <c r="I130" s="6" t="n">
        <v>2191.65</v>
      </c>
      <c r="J130" s="6" t="n">
        <v>0.22</v>
      </c>
      <c r="K130" s="6" t="n">
        <v>140.4294</v>
      </c>
      <c r="L130" s="6" t="n">
        <v>126.54</v>
      </c>
      <c r="M130" s="6" t="n">
        <v>0.72</v>
      </c>
      <c r="N130" s="6" t="n">
        <v>1.18</v>
      </c>
    </row>
    <row collapsed="false" customFormat="false" customHeight="false" hidden="false" ht="12.1" outlineLevel="0" r="131">
      <c r="A131" s="41" t="n">
        <v>44754</v>
      </c>
      <c r="B131" s="16" t="s">
        <v>653</v>
      </c>
      <c r="C131" s="16" t="s">
        <v>43</v>
      </c>
      <c r="D131" s="16" t="s">
        <v>44</v>
      </c>
      <c r="E131" s="7" t="n">
        <v>110</v>
      </c>
      <c r="F131" s="16" t="s">
        <v>19</v>
      </c>
      <c r="G131" s="6" t="n">
        <v>33.85</v>
      </c>
      <c r="H131" s="6" t="n">
        <v>236.85</v>
      </c>
      <c r="I131" s="6" t="n">
        <v>297.04</v>
      </c>
      <c r="J131" s="6" t="n">
        <v>484</v>
      </c>
      <c r="K131" s="6" t="n">
        <v>3723.5</v>
      </c>
      <c r="L131" s="6" t="n">
        <v>3239.5</v>
      </c>
      <c r="M131" s="6" t="n">
        <v>9.91</v>
      </c>
      <c r="N131" s="6" t="n">
        <v>12.43</v>
      </c>
    </row>
    <row collapsed="false" customFormat="false" customHeight="false" hidden="false" ht="12.1" outlineLevel="0" r="132">
      <c r="A132" s="41" t="n">
        <v>44770</v>
      </c>
      <c r="B132" s="16" t="s">
        <v>653</v>
      </c>
      <c r="C132" s="16" t="s">
        <v>79</v>
      </c>
      <c r="D132" s="16" t="s">
        <v>80</v>
      </c>
      <c r="E132" s="7" t="n">
        <v>5</v>
      </c>
      <c r="F132" s="16" t="s">
        <v>23</v>
      </c>
      <c r="G132" s="6" t="n">
        <v>24.0879</v>
      </c>
      <c r="H132" s="6" t="n">
        <v>51.95</v>
      </c>
      <c r="I132" s="6" t="n">
        <v>2546.81</v>
      </c>
      <c r="J132" s="6" t="n">
        <v>0.2</v>
      </c>
      <c r="K132" s="6" t="n">
        <v>120.4396</v>
      </c>
      <c r="L132" s="6" t="n">
        <v>108.4</v>
      </c>
      <c r="M132" s="6" t="n">
        <v>0.85</v>
      </c>
      <c r="N132" s="6" t="n">
        <v>0.69</v>
      </c>
    </row>
    <row collapsed="false" customFormat="false" customHeight="false" hidden="false" ht="12.1" outlineLevel="0" r="133">
      <c r="A133" s="41" t="n">
        <v>44778</v>
      </c>
      <c r="B133" s="16" t="s">
        <v>653</v>
      </c>
      <c r="C133" s="16" t="s">
        <v>31</v>
      </c>
      <c r="D133" s="16" t="s">
        <v>32</v>
      </c>
      <c r="E133" s="7" t="n">
        <v>5</v>
      </c>
      <c r="F133" s="16" t="s">
        <v>23</v>
      </c>
      <c r="G133" s="6" t="n">
        <v>21.9942</v>
      </c>
      <c r="H133" s="6" t="n">
        <v>35.66</v>
      </c>
      <c r="I133" s="6" t="n">
        <v>3462.6</v>
      </c>
      <c r="J133" s="6" t="n">
        <v>0.18</v>
      </c>
      <c r="K133" s="6" t="n">
        <v>109.9709</v>
      </c>
      <c r="L133" s="6" t="n">
        <v>99.12</v>
      </c>
      <c r="M133" s="6" t="n">
        <v>0.57</v>
      </c>
      <c r="N133" s="6" t="n">
        <v>0.92</v>
      </c>
    </row>
    <row collapsed="false" customFormat="false" customHeight="false" hidden="false" ht="12.1" outlineLevel="0" r="134">
      <c r="A134" s="41" t="n">
        <v>44778</v>
      </c>
      <c r="B134" s="16" t="s">
        <v>653</v>
      </c>
      <c r="C134" s="16" t="s">
        <v>21</v>
      </c>
      <c r="D134" s="16" t="s">
        <v>22</v>
      </c>
      <c r="E134" s="7" t="n">
        <v>41</v>
      </c>
      <c r="F134" s="16" t="s">
        <v>23</v>
      </c>
      <c r="G134" s="6" t="n">
        <v>13.8593</v>
      </c>
      <c r="H134" s="6" t="n">
        <v>11.11</v>
      </c>
      <c r="I134" s="6" t="n">
        <v>472.35</v>
      </c>
      <c r="J134" s="6" t="n">
        <v>3.49</v>
      </c>
      <c r="K134" s="6" t="n">
        <v>568.2329</v>
      </c>
      <c r="L134" s="6" t="n">
        <v>357.93</v>
      </c>
      <c r="M134" s="6" t="n">
        <v>1.85</v>
      </c>
      <c r="N134" s="6" t="n">
        <v>1.3</v>
      </c>
    </row>
    <row collapsed="false" customFormat="false" customHeight="false" hidden="false" ht="12.1" outlineLevel="0" r="135">
      <c r="A135" s="41" t="n">
        <v>44790</v>
      </c>
      <c r="B135" s="16" t="s">
        <v>653</v>
      </c>
      <c r="C135" s="16" t="s">
        <v>37</v>
      </c>
      <c r="D135" s="16" t="s">
        <v>38</v>
      </c>
      <c r="E135" s="7" t="n">
        <v>1</v>
      </c>
      <c r="F135" s="16" t="s">
        <v>23</v>
      </c>
      <c r="G135" s="6" t="n">
        <v>38.0833</v>
      </c>
      <c r="H135" s="6" t="n">
        <v>292.71</v>
      </c>
      <c r="I135" s="6" t="n">
        <v>16394.36</v>
      </c>
      <c r="J135" s="6" t="n">
        <v>0.06</v>
      </c>
      <c r="K135" s="6" t="n">
        <v>38.0833</v>
      </c>
      <c r="L135" s="6" t="n">
        <v>34.4</v>
      </c>
      <c r="M135" s="6" t="n">
        <v>0.21</v>
      </c>
      <c r="N135" s="6" t="n">
        <v>0.19</v>
      </c>
    </row>
    <row collapsed="false" customFormat="false" customHeight="false" hidden="false" ht="12.1" outlineLevel="0" r="136">
      <c r="A136" s="41" t="n">
        <v>44798</v>
      </c>
      <c r="B136" s="16" t="s">
        <v>653</v>
      </c>
      <c r="C136" s="16" t="s">
        <v>87</v>
      </c>
      <c r="D136" s="16" t="s">
        <v>88</v>
      </c>
      <c r="E136" s="7" t="n">
        <v>4</v>
      </c>
      <c r="F136" s="16" t="s">
        <v>23</v>
      </c>
      <c r="G136" s="6" t="n">
        <v>23.999</v>
      </c>
      <c r="H136" s="6" t="n">
        <v>38.91</v>
      </c>
      <c r="I136" s="6" t="n">
        <v>2527</v>
      </c>
      <c r="J136" s="6" t="n">
        <v>0.16</v>
      </c>
      <c r="K136" s="6" t="n">
        <v>95.9958</v>
      </c>
      <c r="L136" s="6" t="n">
        <v>86.4</v>
      </c>
      <c r="M136" s="6" t="n">
        <v>0.85</v>
      </c>
      <c r="N136" s="6" t="n">
        <v>0.93</v>
      </c>
    </row>
    <row collapsed="false" customFormat="false" customHeight="false" hidden="false" ht="12.1" outlineLevel="0" r="137">
      <c r="A137" s="41" t="n">
        <v>44818</v>
      </c>
      <c r="B137" s="16" t="s">
        <v>653</v>
      </c>
      <c r="C137" s="16" t="s">
        <v>75</v>
      </c>
      <c r="D137" s="16" t="s">
        <v>76</v>
      </c>
      <c r="E137" s="7" t="n">
        <v>1</v>
      </c>
      <c r="F137" s="16" t="s">
        <v>23</v>
      </c>
      <c r="G137" s="6" t="n">
        <v>43.8493</v>
      </c>
      <c r="H137" s="6" t="n">
        <v>65.1</v>
      </c>
      <c r="I137" s="6" t="n">
        <v>4941.98</v>
      </c>
      <c r="J137" s="6" t="n">
        <v>0.07</v>
      </c>
      <c r="K137" s="6" t="n">
        <v>43.8493</v>
      </c>
      <c r="L137" s="6" t="n">
        <v>39.64</v>
      </c>
      <c r="M137" s="6" t="n">
        <v>0.8</v>
      </c>
      <c r="N137" s="6" t="n">
        <v>1.01</v>
      </c>
    </row>
    <row collapsed="false" customFormat="false" customHeight="false" hidden="false" ht="12.1" outlineLevel="0" r="138">
      <c r="A138" s="41" t="n">
        <v>44818</v>
      </c>
      <c r="B138" s="16" t="s">
        <v>653</v>
      </c>
      <c r="C138" s="16" t="s">
        <v>60</v>
      </c>
      <c r="D138" s="16" t="s">
        <v>61</v>
      </c>
      <c r="E138" s="7" t="n">
        <v>1</v>
      </c>
      <c r="F138" s="16" t="s">
        <v>23</v>
      </c>
      <c r="G138" s="6" t="n">
        <v>73.2825</v>
      </c>
      <c r="H138" s="6" t="n">
        <v>120.17</v>
      </c>
      <c r="I138" s="6" t="n">
        <v>11043.64</v>
      </c>
      <c r="J138" s="6" t="n">
        <v>0.37</v>
      </c>
      <c r="K138" s="6" t="n">
        <v>73.2825</v>
      </c>
      <c r="L138" s="6" t="n">
        <v>51.06</v>
      </c>
      <c r="M138" s="6" t="n">
        <v>0.46</v>
      </c>
      <c r="N138" s="6" t="n">
        <v>0.71</v>
      </c>
    </row>
    <row collapsed="false" customFormat="false" customHeight="false" hidden="false" ht="12.1" outlineLevel="0" r="139">
      <c r="A139" s="41" t="n">
        <v>44840</v>
      </c>
      <c r="B139" s="16" t="s">
        <v>653</v>
      </c>
      <c r="C139" s="16" t="s">
        <v>57</v>
      </c>
      <c r="D139" s="16" t="s">
        <v>58</v>
      </c>
      <c r="E139" s="7" t="n">
        <v>8</v>
      </c>
      <c r="F139" s="16" t="s">
        <v>23</v>
      </c>
      <c r="G139" s="6" t="n">
        <v>16.5144</v>
      </c>
      <c r="H139" s="6" t="n">
        <v>15.93</v>
      </c>
      <c r="I139" s="6" t="n">
        <v>2191.65</v>
      </c>
      <c r="J139" s="6" t="n">
        <v>0.22</v>
      </c>
      <c r="K139" s="6" t="n">
        <v>132.1152</v>
      </c>
      <c r="L139" s="6" t="n">
        <v>119.05</v>
      </c>
      <c r="M139" s="6" t="n">
        <v>0.68</v>
      </c>
      <c r="N139" s="6" t="n">
        <v>1.57</v>
      </c>
    </row>
    <row collapsed="false" customFormat="false" customHeight="false" hidden="false" ht="12.1" outlineLevel="0" r="140">
      <c r="A140" s="41" t="n">
        <v>44854</v>
      </c>
      <c r="B140" s="16" t="s">
        <v>653</v>
      </c>
      <c r="C140" s="16" t="s">
        <v>97</v>
      </c>
      <c r="D140" s="16" t="s">
        <v>98</v>
      </c>
      <c r="E140" s="7" t="n">
        <v>60</v>
      </c>
      <c r="F140" s="16" t="s">
        <v>19</v>
      </c>
      <c r="G140" s="6" t="n">
        <v>1.21</v>
      </c>
      <c r="H140" s="6" t="n">
        <v>32.485</v>
      </c>
      <c r="I140" s="6" t="n">
        <v>29.68</v>
      </c>
      <c r="J140" s="6" t="n">
        <v>9</v>
      </c>
      <c r="K140" s="6" t="n">
        <v>72.6</v>
      </c>
      <c r="L140" s="6" t="n">
        <v>63.6</v>
      </c>
      <c r="M140" s="6" t="n">
        <v>3.57</v>
      </c>
      <c r="N140" s="6" t="n">
        <v>3.26</v>
      </c>
    </row>
    <row collapsed="false" customFormat="false" customHeight="false" hidden="false" ht="12.1" outlineLevel="0" r="141">
      <c r="A141" s="41" t="n">
        <v>44868</v>
      </c>
      <c r="B141" s="16" t="s">
        <v>653</v>
      </c>
      <c r="C141" s="16" t="s">
        <v>21</v>
      </c>
      <c r="D141" s="16" t="s">
        <v>22</v>
      </c>
      <c r="E141" s="7" t="n">
        <v>41</v>
      </c>
      <c r="F141" s="16" t="s">
        <v>23</v>
      </c>
      <c r="G141" s="6" t="n">
        <v>16.3286</v>
      </c>
      <c r="H141" s="6" t="n">
        <v>12.36</v>
      </c>
      <c r="I141" s="6" t="n">
        <v>472.35</v>
      </c>
      <c r="J141" s="6" t="n">
        <v>4.02</v>
      </c>
      <c r="K141" s="6" t="n">
        <v>669.4741</v>
      </c>
      <c r="L141" s="6" t="n">
        <v>421.77</v>
      </c>
      <c r="M141" s="6" t="n">
        <v>2.18</v>
      </c>
      <c r="N141" s="6" t="n">
        <v>1.35</v>
      </c>
    </row>
    <row collapsed="false" customFormat="false" customHeight="false" hidden="false" ht="12.1" outlineLevel="0" r="142">
      <c r="A142" s="41" t="n">
        <v>44868</v>
      </c>
      <c r="B142" s="16" t="s">
        <v>653</v>
      </c>
      <c r="C142" s="16" t="s">
        <v>79</v>
      </c>
      <c r="D142" s="16" t="s">
        <v>80</v>
      </c>
      <c r="E142" s="7" t="n">
        <v>5</v>
      </c>
      <c r="F142" s="16" t="s">
        <v>23</v>
      </c>
      <c r="G142" s="6" t="n">
        <v>24.647</v>
      </c>
      <c r="H142" s="6" t="n">
        <v>47.07</v>
      </c>
      <c r="I142" s="6" t="n">
        <v>2546.81</v>
      </c>
      <c r="J142" s="6" t="n">
        <v>0.2</v>
      </c>
      <c r="K142" s="6" t="n">
        <v>123.235</v>
      </c>
      <c r="L142" s="6" t="n">
        <v>110.91</v>
      </c>
      <c r="M142" s="6" t="n">
        <v>0.87</v>
      </c>
      <c r="N142" s="6" t="n">
        <v>0.76</v>
      </c>
    </row>
    <row collapsed="false" customFormat="false" customHeight="false" hidden="false" ht="12.1" outlineLevel="0" r="143">
      <c r="A143" s="41" t="n">
        <v>44869</v>
      </c>
      <c r="B143" s="16" t="s">
        <v>653</v>
      </c>
      <c r="C143" s="16" t="s">
        <v>31</v>
      </c>
      <c r="D143" s="16" t="s">
        <v>32</v>
      </c>
      <c r="E143" s="7" t="n">
        <v>5</v>
      </c>
      <c r="F143" s="16" t="s">
        <v>23</v>
      </c>
      <c r="G143" s="6" t="n">
        <v>22.6649</v>
      </c>
      <c r="H143" s="6" t="n">
        <v>27.39</v>
      </c>
      <c r="I143" s="6" t="n">
        <v>3462.6</v>
      </c>
      <c r="J143" s="6" t="n">
        <v>0.18</v>
      </c>
      <c r="K143" s="6" t="n">
        <v>113.3243</v>
      </c>
      <c r="L143" s="6" t="n">
        <v>102.15</v>
      </c>
      <c r="M143" s="6" t="n">
        <v>0.59</v>
      </c>
      <c r="N143" s="6" t="n">
        <v>1.2</v>
      </c>
    </row>
    <row collapsed="false" customFormat="false" customHeight="false" hidden="false" ht="12.1" outlineLevel="0" r="144">
      <c r="A144" s="41" t="n">
        <v>44881</v>
      </c>
      <c r="B144" s="16" t="s">
        <v>653</v>
      </c>
      <c r="C144" s="16" t="s">
        <v>37</v>
      </c>
      <c r="D144" s="16" t="s">
        <v>38</v>
      </c>
      <c r="E144" s="7" t="n">
        <v>1</v>
      </c>
      <c r="F144" s="16" t="s">
        <v>23</v>
      </c>
      <c r="G144" s="6" t="n">
        <v>41.0119</v>
      </c>
      <c r="H144" s="6" t="n">
        <v>241.97</v>
      </c>
      <c r="I144" s="6" t="n">
        <v>16394.36</v>
      </c>
      <c r="J144" s="6" t="n">
        <v>0.07</v>
      </c>
      <c r="K144" s="6" t="n">
        <v>41.0119</v>
      </c>
      <c r="L144" s="6" t="n">
        <v>36.79</v>
      </c>
      <c r="M144" s="6" t="n">
        <v>0.22</v>
      </c>
      <c r="N144" s="6" t="n">
        <v>0.25</v>
      </c>
    </row>
    <row collapsed="false" customFormat="false" customHeight="false" hidden="false" ht="12.1" outlineLevel="0" r="145">
      <c r="A145" s="41" t="n">
        <v>44888</v>
      </c>
      <c r="B145" s="16" t="s">
        <v>653</v>
      </c>
      <c r="C145" s="16" t="s">
        <v>87</v>
      </c>
      <c r="D145" s="16" t="s">
        <v>88</v>
      </c>
      <c r="E145" s="7" t="n">
        <v>4</v>
      </c>
      <c r="F145" s="16" t="s">
        <v>23</v>
      </c>
      <c r="G145" s="6" t="n">
        <v>24.2626</v>
      </c>
      <c r="H145" s="6" t="n">
        <v>38.96</v>
      </c>
      <c r="I145" s="6" t="n">
        <v>2527</v>
      </c>
      <c r="J145" s="6" t="n">
        <v>0.16</v>
      </c>
      <c r="K145" s="6" t="n">
        <v>97.0506</v>
      </c>
      <c r="L145" s="6" t="n">
        <v>87.35</v>
      </c>
      <c r="M145" s="6" t="n">
        <v>0.86</v>
      </c>
      <c r="N145" s="6" t="n">
        <v>0.92</v>
      </c>
    </row>
    <row collapsed="false" customFormat="false" customHeight="false" hidden="false" ht="12.1" outlineLevel="0" r="146">
      <c r="A146" s="41" t="n">
        <v>44909</v>
      </c>
      <c r="B146" s="16" t="s">
        <v>653</v>
      </c>
      <c r="C146" s="16" t="s">
        <v>75</v>
      </c>
      <c r="D146" s="16" t="s">
        <v>76</v>
      </c>
      <c r="E146" s="7" t="n">
        <v>1</v>
      </c>
      <c r="F146" s="16" t="s">
        <v>23</v>
      </c>
      <c r="G146" s="6" t="n">
        <v>46.1448</v>
      </c>
      <c r="H146" s="6" t="n">
        <v>88.75</v>
      </c>
      <c r="I146" s="6" t="n">
        <v>4941.98</v>
      </c>
      <c r="J146" s="6" t="n">
        <v>0.07</v>
      </c>
      <c r="K146" s="6" t="n">
        <v>46.1448</v>
      </c>
      <c r="L146" s="6" t="n">
        <v>41.72</v>
      </c>
      <c r="M146" s="6" t="n">
        <v>0.84</v>
      </c>
      <c r="N146" s="6" t="n">
        <v>0.74</v>
      </c>
    </row>
    <row collapsed="false" customFormat="false" customHeight="false" hidden="false" ht="12.1" outlineLevel="0" r="147">
      <c r="A147" s="41" t="n">
        <v>44909</v>
      </c>
      <c r="B147" s="16" t="s">
        <v>653</v>
      </c>
      <c r="C147" s="16" t="s">
        <v>60</v>
      </c>
      <c r="D147" s="16" t="s">
        <v>61</v>
      </c>
      <c r="E147" s="7" t="n">
        <v>1</v>
      </c>
      <c r="F147" s="16" t="s">
        <v>23</v>
      </c>
      <c r="G147" s="6" t="n">
        <v>77.1186</v>
      </c>
      <c r="H147" s="6" t="n">
        <v>111.09</v>
      </c>
      <c r="I147" s="6" t="n">
        <v>11043.64</v>
      </c>
      <c r="J147" s="6" t="n">
        <v>0.37</v>
      </c>
      <c r="K147" s="6" t="n">
        <v>77.1186</v>
      </c>
      <c r="L147" s="6" t="n">
        <v>53.73</v>
      </c>
      <c r="M147" s="6" t="n">
        <v>0.49</v>
      </c>
      <c r="N147" s="6" t="n">
        <v>0.77</v>
      </c>
    </row>
    <row collapsed="false" customFormat="false" customHeight="false" hidden="false" ht="12.1" outlineLevel="0" r="148">
      <c r="A148" s="41" t="n">
        <v>44916</v>
      </c>
      <c r="B148" s="16" t="s">
        <v>653</v>
      </c>
      <c r="C148" s="16" t="s">
        <v>46</v>
      </c>
      <c r="D148" s="16" t="s">
        <v>47</v>
      </c>
      <c r="E148" s="7" t="n">
        <v>5</v>
      </c>
      <c r="F148" s="16" t="s">
        <v>19</v>
      </c>
      <c r="G148" s="6" t="n">
        <v>537</v>
      </c>
      <c r="H148" s="6" t="n">
        <v>4040.5</v>
      </c>
      <c r="I148" s="6" t="n">
        <v>4713.13</v>
      </c>
      <c r="J148" s="6" t="n">
        <v>349</v>
      </c>
      <c r="K148" s="6" t="n">
        <v>2685</v>
      </c>
      <c r="L148" s="6" t="n">
        <v>2336</v>
      </c>
      <c r="M148" s="6" t="n">
        <v>9.91</v>
      </c>
      <c r="N148" s="6" t="n">
        <v>11.56</v>
      </c>
    </row>
    <row collapsed="false" customFormat="false" customHeight="false" hidden="false" ht="12.1" outlineLevel="0" r="149">
      <c r="A149" s="41" t="n">
        <v>44916</v>
      </c>
      <c r="B149" s="16" t="s">
        <v>653</v>
      </c>
      <c r="C149" s="16" t="s">
        <v>46</v>
      </c>
      <c r="D149" s="16" t="s">
        <v>47</v>
      </c>
      <c r="E149" s="7" t="n">
        <v>5</v>
      </c>
      <c r="F149" s="16" t="s">
        <v>19</v>
      </c>
      <c r="G149" s="6" t="n">
        <v>256</v>
      </c>
      <c r="H149" s="6" t="n">
        <v>4040.5</v>
      </c>
      <c r="I149" s="6" t="n">
        <v>4713.13</v>
      </c>
      <c r="J149" s="6" t="n">
        <v>166</v>
      </c>
      <c r="K149" s="6" t="n">
        <v>1280</v>
      </c>
      <c r="L149" s="6" t="n">
        <v>1114</v>
      </c>
      <c r="M149" s="6" t="n">
        <v>4.73</v>
      </c>
      <c r="N149" s="6" t="n">
        <v>5.51</v>
      </c>
    </row>
    <row collapsed="false" customFormat="false" customHeight="false" hidden="false" ht="12.1" outlineLevel="0" r="150">
      <c r="A150" s="41" t="n">
        <v>44925</v>
      </c>
      <c r="B150" s="16" t="s">
        <v>653</v>
      </c>
      <c r="C150" s="16" t="s">
        <v>28</v>
      </c>
      <c r="D150" s="16" t="s">
        <v>29</v>
      </c>
      <c r="E150" s="7" t="n">
        <v>90</v>
      </c>
      <c r="F150" s="16" t="s">
        <v>19</v>
      </c>
      <c r="G150" s="6" t="n">
        <v>69.78</v>
      </c>
      <c r="H150" s="6" t="n">
        <v>459.5</v>
      </c>
      <c r="I150" s="6" t="n">
        <v>335.55</v>
      </c>
      <c r="J150" s="6" t="n">
        <v>816</v>
      </c>
      <c r="K150" s="6" t="n">
        <v>6280.2</v>
      </c>
      <c r="L150" s="6" t="n">
        <v>5464.2</v>
      </c>
      <c r="M150" s="6" t="n">
        <v>18.09</v>
      </c>
      <c r="N150" s="6" t="n">
        <v>13.21</v>
      </c>
    </row>
    <row collapsed="false" customFormat="false" customHeight="false" hidden="false" ht="12.1" outlineLevel="0" r="151">
      <c r="A151" s="41" t="n">
        <v>44934</v>
      </c>
      <c r="B151" s="16" t="s">
        <v>653</v>
      </c>
      <c r="C151" s="16" t="s">
        <v>52</v>
      </c>
      <c r="D151" s="16" t="s">
        <v>53</v>
      </c>
      <c r="E151" s="7" t="n">
        <v>50</v>
      </c>
      <c r="F151" s="16" t="s">
        <v>19</v>
      </c>
      <c r="G151" s="6" t="n">
        <v>0.4435</v>
      </c>
      <c r="H151" s="6" t="n">
        <v>120.3</v>
      </c>
      <c r="I151" s="6" t="n">
        <v>133.55</v>
      </c>
      <c r="J151" s="6" t="n">
        <v>3</v>
      </c>
      <c r="K151" s="6" t="n">
        <v>22.175</v>
      </c>
      <c r="L151" s="6" t="n">
        <v>19.18</v>
      </c>
      <c r="M151" s="6" t="n">
        <v>0.29</v>
      </c>
      <c r="N151" s="6" t="n">
        <v>0.32</v>
      </c>
    </row>
    <row collapsed="false" customFormat="false" customHeight="false" hidden="false" ht="12.1" outlineLevel="0" r="152">
      <c r="A152" s="41" t="n">
        <v>44935</v>
      </c>
      <c r="B152" s="16" t="s">
        <v>653</v>
      </c>
      <c r="C152" s="16" t="s">
        <v>57</v>
      </c>
      <c r="D152" s="16" t="s">
        <v>58</v>
      </c>
      <c r="E152" s="7" t="n">
        <v>8</v>
      </c>
      <c r="F152" s="16" t="s">
        <v>23</v>
      </c>
      <c r="G152" s="6" t="n">
        <v>19.5538</v>
      </c>
      <c r="H152" s="6" t="n">
        <v>19.53</v>
      </c>
      <c r="I152" s="6" t="n">
        <v>2191.65</v>
      </c>
      <c r="J152" s="6" t="n">
        <v>0.22</v>
      </c>
      <c r="K152" s="6" t="n">
        <v>156.4306</v>
      </c>
      <c r="L152" s="6" t="n">
        <v>140.96</v>
      </c>
      <c r="M152" s="6" t="n">
        <v>0.8</v>
      </c>
      <c r="N152" s="6" t="n">
        <v>1.28</v>
      </c>
    </row>
    <row collapsed="false" customFormat="false" customHeight="false" hidden="false" ht="12.1" outlineLevel="0" r="153">
      <c r="A153" s="41" t="n">
        <v>44952</v>
      </c>
      <c r="B153" s="16" t="s">
        <v>653</v>
      </c>
      <c r="C153" s="16" t="s">
        <v>79</v>
      </c>
      <c r="D153" s="16" t="s">
        <v>80</v>
      </c>
      <c r="E153" s="7" t="n">
        <v>5</v>
      </c>
      <c r="F153" s="16" t="s">
        <v>23</v>
      </c>
      <c r="G153" s="6" t="n">
        <v>28.2725</v>
      </c>
      <c r="H153" s="6" t="n">
        <v>45.07</v>
      </c>
      <c r="I153" s="6" t="n">
        <v>2546.81</v>
      </c>
      <c r="J153" s="6" t="n">
        <v>0.21</v>
      </c>
      <c r="K153" s="6" t="n">
        <v>141.3625</v>
      </c>
      <c r="L153" s="6" t="n">
        <v>126.88</v>
      </c>
      <c r="M153" s="6" t="n">
        <v>1</v>
      </c>
      <c r="N153" s="6" t="n">
        <v>0.82</v>
      </c>
    </row>
    <row collapsed="false" customFormat="false" customHeight="false" hidden="false" ht="12.1" outlineLevel="0" r="154">
      <c r="A154" s="41" t="n">
        <v>44963</v>
      </c>
      <c r="B154" s="16" t="s">
        <v>653</v>
      </c>
      <c r="C154" s="16" t="s">
        <v>31</v>
      </c>
      <c r="D154" s="16" t="s">
        <v>32</v>
      </c>
      <c r="E154" s="7" t="n">
        <v>5</v>
      </c>
      <c r="F154" s="16" t="s">
        <v>23</v>
      </c>
      <c r="G154" s="6" t="n">
        <v>25.6904</v>
      </c>
      <c r="H154" s="6" t="n">
        <v>30.32</v>
      </c>
      <c r="I154" s="6" t="n">
        <v>3462.6</v>
      </c>
      <c r="J154" s="6" t="n">
        <v>0.18</v>
      </c>
      <c r="K154" s="6" t="n">
        <v>128.4521</v>
      </c>
      <c r="L154" s="6" t="n">
        <v>115.78</v>
      </c>
      <c r="M154" s="6" t="n">
        <v>0.67</v>
      </c>
      <c r="N154" s="6" t="n">
        <v>1.09</v>
      </c>
    </row>
    <row collapsed="false" customFormat="false" customHeight="false" hidden="false" ht="12.1" outlineLevel="0" r="155">
      <c r="A155" s="41" t="n">
        <v>44963</v>
      </c>
      <c r="B155" s="16" t="s">
        <v>653</v>
      </c>
      <c r="C155" s="16" t="s">
        <v>21</v>
      </c>
      <c r="D155" s="16" t="s">
        <v>22</v>
      </c>
      <c r="E155" s="7" t="n">
        <v>41</v>
      </c>
      <c r="F155" s="16" t="s">
        <v>23</v>
      </c>
      <c r="G155" s="6" t="n">
        <v>21.4673</v>
      </c>
      <c r="H155" s="6" t="n">
        <v>13.28</v>
      </c>
      <c r="I155" s="6" t="n">
        <v>472.35</v>
      </c>
      <c r="J155" s="6" t="n">
        <v>4.63</v>
      </c>
      <c r="K155" s="6" t="n">
        <v>880.1607</v>
      </c>
      <c r="L155" s="6" t="n">
        <v>554.28</v>
      </c>
      <c r="M155" s="6" t="n">
        <v>2.86</v>
      </c>
      <c r="N155" s="6" t="n">
        <v>1.45</v>
      </c>
    </row>
    <row collapsed="false" customFormat="false" customHeight="false" hidden="false" ht="12.1" outlineLevel="0" r="156">
      <c r="A156" s="41" t="n">
        <v>44972</v>
      </c>
      <c r="B156" s="16" t="s">
        <v>653</v>
      </c>
      <c r="C156" s="16" t="s">
        <v>37</v>
      </c>
      <c r="D156" s="16" t="s">
        <v>38</v>
      </c>
      <c r="E156" s="7" t="n">
        <v>1</v>
      </c>
      <c r="F156" s="16" t="s">
        <v>23</v>
      </c>
      <c r="G156" s="6" t="n">
        <v>50.2279</v>
      </c>
      <c r="H156" s="6" t="n">
        <v>272.17</v>
      </c>
      <c r="I156" s="6" t="n">
        <v>16394.36</v>
      </c>
      <c r="J156" s="6" t="n">
        <v>0.07</v>
      </c>
      <c r="K156" s="6" t="n">
        <v>50.2279</v>
      </c>
      <c r="L156" s="6" t="n">
        <v>45.06</v>
      </c>
      <c r="M156" s="6" t="n">
        <v>0.27</v>
      </c>
      <c r="N156" s="6" t="n">
        <v>0.22</v>
      </c>
    </row>
    <row collapsed="false" customFormat="false" customHeight="false" hidden="false" ht="12.1" outlineLevel="0" r="157">
      <c r="A157" s="41" t="n">
        <v>44994</v>
      </c>
      <c r="B157" s="16" t="s">
        <v>653</v>
      </c>
      <c r="C157" s="16" t="s">
        <v>87</v>
      </c>
      <c r="D157" s="16" t="s">
        <v>88</v>
      </c>
      <c r="E157" s="7" t="n">
        <v>4</v>
      </c>
      <c r="F157" s="16" t="s">
        <v>23</v>
      </c>
      <c r="G157" s="6" t="n">
        <v>30.1831</v>
      </c>
      <c r="H157" s="6" t="n">
        <v>38.32</v>
      </c>
      <c r="I157" s="6" t="n">
        <v>2527</v>
      </c>
      <c r="J157" s="6" t="n">
        <v>0.16</v>
      </c>
      <c r="K157" s="6" t="n">
        <v>120.7323</v>
      </c>
      <c r="L157" s="6" t="n">
        <v>108.66</v>
      </c>
      <c r="M157" s="6" t="n">
        <v>1.07</v>
      </c>
      <c r="N157" s="6" t="n">
        <v>0.94</v>
      </c>
    </row>
    <row collapsed="false" customFormat="false" customHeight="false" hidden="false" ht="12.1" outlineLevel="0" r="158">
      <c r="A158" s="41" t="n">
        <v>44999</v>
      </c>
      <c r="B158" s="16" t="s">
        <v>653</v>
      </c>
      <c r="C158" s="16" t="s">
        <v>75</v>
      </c>
      <c r="D158" s="16" t="s">
        <v>76</v>
      </c>
      <c r="E158" s="7" t="n">
        <v>1</v>
      </c>
      <c r="F158" s="16" t="s">
        <v>23</v>
      </c>
      <c r="G158" s="6" t="n">
        <v>56.5957</v>
      </c>
      <c r="H158" s="6" t="n">
        <v>79.51</v>
      </c>
      <c r="I158" s="6" t="n">
        <v>4941.98</v>
      </c>
      <c r="J158" s="6" t="n">
        <v>0.08</v>
      </c>
      <c r="K158" s="6" t="n">
        <v>56.5957</v>
      </c>
      <c r="L158" s="6" t="n">
        <v>50.56</v>
      </c>
      <c r="M158" s="6" t="n">
        <v>1.02</v>
      </c>
      <c r="N158" s="6" t="n">
        <v>0.84</v>
      </c>
    </row>
    <row collapsed="false" customFormat="false" customHeight="false" hidden="false" ht="12.1" outlineLevel="0" r="159">
      <c r="A159" s="41" t="n">
        <v>44999</v>
      </c>
      <c r="B159" s="16" t="s">
        <v>653</v>
      </c>
      <c r="C159" s="16" t="s">
        <v>60</v>
      </c>
      <c r="D159" s="16" t="s">
        <v>61</v>
      </c>
      <c r="E159" s="7" t="n">
        <v>1</v>
      </c>
      <c r="F159" s="16" t="s">
        <v>23</v>
      </c>
      <c r="G159" s="6" t="n">
        <v>92.0623</v>
      </c>
      <c r="H159" s="6" t="n">
        <v>105.93</v>
      </c>
      <c r="I159" s="6" t="n">
        <v>11043.64</v>
      </c>
      <c r="J159" s="6" t="n">
        <v>0.37</v>
      </c>
      <c r="K159" s="6" t="n">
        <v>92.0623</v>
      </c>
      <c r="L159" s="6" t="n">
        <v>64.14</v>
      </c>
      <c r="M159" s="6" t="n">
        <v>0.58</v>
      </c>
      <c r="N159" s="6" t="n">
        <v>0.8</v>
      </c>
    </row>
    <row collapsed="false" customFormat="false" customHeight="false" hidden="false" ht="12.1" outlineLevel="0" r="160">
      <c r="A160" s="41" t="n">
        <v>45022</v>
      </c>
      <c r="B160" s="16" t="s">
        <v>653</v>
      </c>
      <c r="C160" s="16" t="s">
        <v>57</v>
      </c>
      <c r="D160" s="16" t="s">
        <v>58</v>
      </c>
      <c r="E160" s="7" t="n">
        <v>8</v>
      </c>
      <c r="F160" s="16" t="s">
        <v>23</v>
      </c>
      <c r="G160" s="6" t="n">
        <v>22.0999</v>
      </c>
      <c r="H160" s="6" t="n">
        <v>19.88</v>
      </c>
      <c r="I160" s="6" t="n">
        <v>2191.65</v>
      </c>
      <c r="J160" s="6" t="n">
        <v>0.22</v>
      </c>
      <c r="K160" s="6" t="n">
        <v>176.7993</v>
      </c>
      <c r="L160" s="6" t="n">
        <v>159.31</v>
      </c>
      <c r="M160" s="6" t="n">
        <v>0.91</v>
      </c>
      <c r="N160" s="6" t="n">
        <v>1.26</v>
      </c>
    </row>
    <row collapsed="false" customFormat="false" customHeight="false" hidden="false" ht="12.1" outlineLevel="0" r="161">
      <c r="A161" s="41" t="n">
        <v>45050</v>
      </c>
      <c r="B161" s="16" t="s">
        <v>653</v>
      </c>
      <c r="C161" s="16" t="s">
        <v>31</v>
      </c>
      <c r="D161" s="16" t="s">
        <v>32</v>
      </c>
      <c r="E161" s="7" t="n">
        <v>5</v>
      </c>
      <c r="F161" s="16" t="s">
        <v>23</v>
      </c>
      <c r="G161" s="6" t="n">
        <v>9.9134</v>
      </c>
      <c r="H161" s="6" t="n">
        <v>30.65</v>
      </c>
      <c r="I161" s="6" t="n">
        <v>3462.6</v>
      </c>
      <c r="J161" s="6" t="n">
        <v>0.06</v>
      </c>
      <c r="K161" s="6" t="n">
        <v>49.5669</v>
      </c>
      <c r="L161" s="6" t="n">
        <v>44.81</v>
      </c>
      <c r="M161" s="6" t="n">
        <v>0.26</v>
      </c>
      <c r="N161" s="6" t="n">
        <v>0.37</v>
      </c>
    </row>
    <row collapsed="false" customFormat="false" customHeight="false" hidden="false" ht="12.1" outlineLevel="0" r="162">
      <c r="A162" s="41" t="n">
        <v>45051</v>
      </c>
      <c r="B162" s="16" t="s">
        <v>653</v>
      </c>
      <c r="C162" s="16" t="s">
        <v>21</v>
      </c>
      <c r="D162" s="16" t="s">
        <v>22</v>
      </c>
      <c r="E162" s="7" t="n">
        <v>41</v>
      </c>
      <c r="F162" s="16" t="s">
        <v>23</v>
      </c>
      <c r="G162" s="6" t="n">
        <v>24.2131</v>
      </c>
      <c r="H162" s="6" t="n">
        <v>12.61</v>
      </c>
      <c r="I162" s="6" t="n">
        <v>472.35</v>
      </c>
      <c r="J162" s="6" t="n">
        <v>4.67</v>
      </c>
      <c r="K162" s="6" t="n">
        <v>992.7363</v>
      </c>
      <c r="L162" s="6" t="n">
        <v>625.61</v>
      </c>
      <c r="M162" s="6" t="n">
        <v>3.23</v>
      </c>
      <c r="N162" s="6" t="n">
        <v>1.54</v>
      </c>
    </row>
    <row collapsed="false" customFormat="false" customHeight="false" hidden="false" ht="12.1" outlineLevel="0" r="163">
      <c r="A163" s="41" t="n">
        <v>45057</v>
      </c>
      <c r="B163" s="16" t="s">
        <v>653</v>
      </c>
      <c r="C163" s="16" t="s">
        <v>16</v>
      </c>
      <c r="D163" s="16" t="s">
        <v>18</v>
      </c>
      <c r="E163" s="7" t="n">
        <v>220</v>
      </c>
      <c r="F163" s="16" t="s">
        <v>19</v>
      </c>
      <c r="G163" s="6" t="n">
        <v>25</v>
      </c>
      <c r="H163" s="6" t="n">
        <v>226.55</v>
      </c>
      <c r="I163" s="6" t="n">
        <v>194.06</v>
      </c>
      <c r="J163" s="6" t="n">
        <v>715</v>
      </c>
      <c r="K163" s="6" t="n">
        <v>5500</v>
      </c>
      <c r="L163" s="6" t="n">
        <v>4785</v>
      </c>
      <c r="M163" s="6" t="n">
        <v>11.21</v>
      </c>
      <c r="N163" s="6" t="n">
        <v>9.6</v>
      </c>
    </row>
    <row collapsed="false" customFormat="false" customHeight="false" hidden="false" ht="12.1" outlineLevel="0" r="164">
      <c r="A164" s="41" t="n">
        <v>45057</v>
      </c>
      <c r="B164" s="16" t="s">
        <v>653</v>
      </c>
      <c r="C164" s="16" t="s">
        <v>79</v>
      </c>
      <c r="D164" s="16" t="s">
        <v>80</v>
      </c>
      <c r="E164" s="7" t="n">
        <v>5</v>
      </c>
      <c r="F164" s="16" t="s">
        <v>23</v>
      </c>
      <c r="G164" s="6" t="n">
        <v>31.4441</v>
      </c>
      <c r="H164" s="6" t="n">
        <v>38.3</v>
      </c>
      <c r="I164" s="6" t="n">
        <v>2546.81</v>
      </c>
      <c r="J164" s="6" t="n">
        <v>0.21</v>
      </c>
      <c r="K164" s="6" t="n">
        <v>157.2204</v>
      </c>
      <c r="L164" s="6" t="n">
        <v>141.11</v>
      </c>
      <c r="M164" s="6" t="n">
        <v>1.11</v>
      </c>
      <c r="N164" s="6" t="n">
        <v>0.96</v>
      </c>
    </row>
    <row collapsed="false" customFormat="false" customHeight="false" hidden="false" ht="12.1" outlineLevel="0" r="165">
      <c r="A165" s="41" t="n">
        <v>45063</v>
      </c>
      <c r="B165" s="16" t="s">
        <v>653</v>
      </c>
      <c r="C165" s="16" t="s">
        <v>37</v>
      </c>
      <c r="D165" s="16" t="s">
        <v>38</v>
      </c>
      <c r="E165" s="7" t="n">
        <v>1</v>
      </c>
      <c r="F165" s="16" t="s">
        <v>23</v>
      </c>
      <c r="G165" s="6" t="n">
        <v>54.3863</v>
      </c>
      <c r="H165" s="6" t="n">
        <v>311.74</v>
      </c>
      <c r="I165" s="6" t="n">
        <v>16394.36</v>
      </c>
      <c r="J165" s="6" t="n">
        <v>0.07</v>
      </c>
      <c r="K165" s="6" t="n">
        <v>54.3863</v>
      </c>
      <c r="L165" s="6" t="n">
        <v>48.79</v>
      </c>
      <c r="M165" s="6" t="n">
        <v>0.3</v>
      </c>
      <c r="N165" s="6" t="n">
        <v>0.2</v>
      </c>
    </row>
    <row collapsed="false" customFormat="false" customHeight="false" hidden="false" ht="12.1" outlineLevel="0" r="166">
      <c r="A166" s="41" t="n">
        <v>45082</v>
      </c>
      <c r="B166" s="16" t="s">
        <v>653</v>
      </c>
      <c r="C166" s="16" t="s">
        <v>46</v>
      </c>
      <c r="D166" s="16" t="s">
        <v>47</v>
      </c>
      <c r="E166" s="7" t="n">
        <v>5</v>
      </c>
      <c r="F166" s="16" t="s">
        <v>19</v>
      </c>
      <c r="G166" s="6" t="n">
        <v>438</v>
      </c>
      <c r="H166" s="6" t="n">
        <v>5166.5</v>
      </c>
      <c r="I166" s="6" t="n">
        <v>4713.13</v>
      </c>
      <c r="J166" s="6" t="n">
        <v>285</v>
      </c>
      <c r="K166" s="6" t="n">
        <v>2190</v>
      </c>
      <c r="L166" s="6" t="n">
        <v>1905</v>
      </c>
      <c r="M166" s="6" t="n">
        <v>8.08</v>
      </c>
      <c r="N166" s="6" t="n">
        <v>7.37</v>
      </c>
    </row>
    <row collapsed="false" customFormat="false" customHeight="false" hidden="false" ht="12.1" outlineLevel="0" r="167">
      <c r="A167" s="41" t="n">
        <v>45082</v>
      </c>
      <c r="B167" s="16" t="s">
        <v>653</v>
      </c>
      <c r="C167" s="16" t="s">
        <v>87</v>
      </c>
      <c r="D167" s="16" t="s">
        <v>88</v>
      </c>
      <c r="E167" s="7" t="n">
        <v>4</v>
      </c>
      <c r="F167" s="16" t="s">
        <v>23</v>
      </c>
      <c r="G167" s="6" t="n">
        <v>32.3502</v>
      </c>
      <c r="H167" s="6" t="n">
        <v>38.51</v>
      </c>
      <c r="I167" s="6" t="n">
        <v>2527</v>
      </c>
      <c r="J167" s="6" t="n">
        <v>0.16</v>
      </c>
      <c r="K167" s="6" t="n">
        <v>129.401</v>
      </c>
      <c r="L167" s="6" t="n">
        <v>116.46</v>
      </c>
      <c r="M167" s="6" t="n">
        <v>1.15</v>
      </c>
      <c r="N167" s="6" t="n">
        <v>0.93</v>
      </c>
    </row>
    <row collapsed="false" customFormat="false" customHeight="false" hidden="false" ht="12.1" outlineLevel="0" r="168">
      <c r="A168" s="41" t="n">
        <v>45091</v>
      </c>
      <c r="B168" s="16" t="s">
        <v>653</v>
      </c>
      <c r="C168" s="16" t="s">
        <v>75</v>
      </c>
      <c r="D168" s="16" t="s">
        <v>76</v>
      </c>
      <c r="E168" s="7" t="n">
        <v>1</v>
      </c>
      <c r="F168" s="16" t="s">
        <v>23</v>
      </c>
      <c r="G168" s="6" t="n">
        <v>62.7304</v>
      </c>
      <c r="H168" s="6" t="n">
        <v>78.45</v>
      </c>
      <c r="I168" s="6" t="n">
        <v>4941.98</v>
      </c>
      <c r="J168" s="6" t="n">
        <v>0.08</v>
      </c>
      <c r="K168" s="6" t="n">
        <v>62.7304</v>
      </c>
      <c r="L168" s="6" t="n">
        <v>56.04</v>
      </c>
      <c r="M168" s="6" t="n">
        <v>1.13</v>
      </c>
      <c r="N168" s="6" t="n">
        <v>0.85</v>
      </c>
    </row>
    <row collapsed="false" customFormat="false" customHeight="false" hidden="false" ht="12.1" outlineLevel="0" r="169">
      <c r="A169" s="41" t="n">
        <v>45091</v>
      </c>
      <c r="B169" s="16" t="s">
        <v>653</v>
      </c>
      <c r="C169" s="16" t="s">
        <v>60</v>
      </c>
      <c r="D169" s="16" t="s">
        <v>61</v>
      </c>
      <c r="E169" s="7" t="n">
        <v>1</v>
      </c>
      <c r="F169" s="16" t="s">
        <v>23</v>
      </c>
      <c r="G169" s="6" t="n">
        <v>102.0414</v>
      </c>
      <c r="H169" s="6" t="n">
        <v>104.98</v>
      </c>
      <c r="I169" s="6" t="n">
        <v>11043.64</v>
      </c>
      <c r="J169" s="6" t="n">
        <v>0.37</v>
      </c>
      <c r="K169" s="6" t="n">
        <v>102.0414</v>
      </c>
      <c r="L169" s="6" t="n">
        <v>71.09</v>
      </c>
      <c r="M169" s="6" t="n">
        <v>0.64</v>
      </c>
      <c r="N169" s="6" t="n">
        <v>0.81</v>
      </c>
    </row>
    <row collapsed="false" customFormat="false" customHeight="false" hidden="false" ht="12.1" outlineLevel="0" r="170">
      <c r="A170" s="41" t="n">
        <v>45093</v>
      </c>
      <c r="B170" s="16" t="s">
        <v>653</v>
      </c>
      <c r="C170" s="16" t="s">
        <v>25</v>
      </c>
      <c r="D170" s="16" t="s">
        <v>26</v>
      </c>
      <c r="E170" s="7" t="n">
        <v>290</v>
      </c>
      <c r="F170" s="16" t="s">
        <v>19</v>
      </c>
      <c r="G170" s="6" t="n">
        <v>4.84</v>
      </c>
      <c r="H170" s="6" t="n">
        <v>124.06</v>
      </c>
      <c r="I170" s="6" t="n">
        <v>106.7</v>
      </c>
      <c r="J170" s="6" t="n">
        <v>182</v>
      </c>
      <c r="K170" s="6" t="n">
        <v>1403.6</v>
      </c>
      <c r="L170" s="6" t="n">
        <v>1221.6</v>
      </c>
      <c r="M170" s="6" t="n">
        <v>3.95</v>
      </c>
      <c r="N170" s="6" t="n">
        <v>3.4</v>
      </c>
    </row>
    <row collapsed="false" customFormat="false" customHeight="false" hidden="false" ht="12.1" outlineLevel="0" r="171">
      <c r="A171" s="41" t="n">
        <v>45104</v>
      </c>
      <c r="B171" s="16" t="s">
        <v>653</v>
      </c>
      <c r="C171" s="16" t="s">
        <v>52</v>
      </c>
      <c r="D171" s="16" t="s">
        <v>53</v>
      </c>
      <c r="E171" s="7" t="n">
        <v>50</v>
      </c>
      <c r="F171" s="16" t="s">
        <v>19</v>
      </c>
      <c r="G171" s="6" t="n">
        <v>18.8302</v>
      </c>
      <c r="H171" s="6" t="n">
        <v>204.35</v>
      </c>
      <c r="I171" s="6" t="n">
        <v>133.55</v>
      </c>
      <c r="J171" s="6" t="n">
        <v>122</v>
      </c>
      <c r="K171" s="6" t="n">
        <v>941.51</v>
      </c>
      <c r="L171" s="6" t="n">
        <v>819.51</v>
      </c>
      <c r="M171" s="6" t="n">
        <v>12.27</v>
      </c>
      <c r="N171" s="6" t="n">
        <v>8.02</v>
      </c>
    </row>
    <row collapsed="false" customFormat="false" customHeight="false" hidden="false" ht="12.1" outlineLevel="0" r="172">
      <c r="A172" s="41" t="n">
        <v>45106</v>
      </c>
      <c r="B172" s="16" t="s">
        <v>653</v>
      </c>
      <c r="C172" s="16" t="s">
        <v>43</v>
      </c>
      <c r="D172" s="16" t="s">
        <v>44</v>
      </c>
      <c r="E172" s="7" t="n">
        <v>110</v>
      </c>
      <c r="F172" s="16" t="s">
        <v>19</v>
      </c>
      <c r="G172" s="6" t="n">
        <v>34.29</v>
      </c>
      <c r="H172" s="6" t="n">
        <v>303.5</v>
      </c>
      <c r="I172" s="6" t="n">
        <v>297.04</v>
      </c>
      <c r="J172" s="6" t="n">
        <v>490</v>
      </c>
      <c r="K172" s="6" t="n">
        <v>3771.9</v>
      </c>
      <c r="L172" s="6" t="n">
        <v>3281.9</v>
      </c>
      <c r="M172" s="6" t="n">
        <v>10.04</v>
      </c>
      <c r="N172" s="6" t="n">
        <v>9.83</v>
      </c>
    </row>
    <row collapsed="false" customFormat="false" customHeight="false" hidden="false" ht="12.1" outlineLevel="0" r="173">
      <c r="A173" s="41" t="n">
        <v>45114</v>
      </c>
      <c r="B173" s="16" t="s">
        <v>653</v>
      </c>
      <c r="C173" s="16" t="s">
        <v>54</v>
      </c>
      <c r="D173" s="16" t="s">
        <v>55</v>
      </c>
      <c r="E173" s="7" t="n">
        <v>31</v>
      </c>
      <c r="F173" s="16" t="s">
        <v>19</v>
      </c>
      <c r="G173" s="6" t="n">
        <v>78</v>
      </c>
      <c r="H173" s="6" t="n">
        <v>710.6</v>
      </c>
      <c r="I173" s="6" t="n">
        <v>632.61</v>
      </c>
      <c r="J173" s="6" t="n">
        <v>314</v>
      </c>
      <c r="K173" s="6" t="n">
        <v>2418</v>
      </c>
      <c r="L173" s="6" t="n">
        <v>2104</v>
      </c>
      <c r="M173" s="6" t="n">
        <v>10.73</v>
      </c>
      <c r="N173" s="6" t="n">
        <v>9.55</v>
      </c>
    </row>
    <row collapsed="false" customFormat="false" customHeight="false" hidden="false" ht="12.1" outlineLevel="0" r="174">
      <c r="A174" s="41" t="n">
        <v>45117</v>
      </c>
      <c r="B174" s="16" t="s">
        <v>653</v>
      </c>
      <c r="C174" s="16" t="s">
        <v>93</v>
      </c>
      <c r="D174" s="16" t="s">
        <v>94</v>
      </c>
      <c r="E174" s="7" t="n">
        <v>12000</v>
      </c>
      <c r="F174" s="16" t="s">
        <v>19</v>
      </c>
      <c r="G174" s="6" t="n">
        <v>0.0581</v>
      </c>
      <c r="H174" s="6" t="n">
        <v>0.6688</v>
      </c>
      <c r="I174" s="6" t="n">
        <v>0.64</v>
      </c>
      <c r="J174" s="6" t="n">
        <v>91</v>
      </c>
      <c r="K174" s="6" t="n">
        <v>696.9102</v>
      </c>
      <c r="L174" s="6" t="n">
        <v>605.91</v>
      </c>
      <c r="M174" s="6" t="n">
        <v>7.88</v>
      </c>
      <c r="N174" s="6" t="n">
        <v>7.55</v>
      </c>
    </row>
    <row collapsed="false" customFormat="false" customHeight="false" hidden="false" ht="12.1" outlineLevel="0" r="175">
      <c r="A175" s="41" t="n">
        <v>45117</v>
      </c>
      <c r="B175" s="16" t="s">
        <v>653</v>
      </c>
      <c r="C175" s="16" t="s">
        <v>28</v>
      </c>
      <c r="D175" s="16" t="s">
        <v>29</v>
      </c>
      <c r="E175" s="7" t="n">
        <v>90</v>
      </c>
      <c r="F175" s="16" t="s">
        <v>19</v>
      </c>
      <c r="G175" s="6" t="n">
        <v>12.16</v>
      </c>
      <c r="H175" s="6" t="n">
        <v>524.55</v>
      </c>
      <c r="I175" s="6" t="n">
        <v>335.55</v>
      </c>
      <c r="J175" s="6" t="n">
        <v>142</v>
      </c>
      <c r="K175" s="6" t="n">
        <v>1094.4</v>
      </c>
      <c r="L175" s="6" t="n">
        <v>952.4</v>
      </c>
      <c r="M175" s="6" t="n">
        <v>3.15</v>
      </c>
      <c r="N175" s="6" t="n">
        <v>2.02</v>
      </c>
    </row>
    <row collapsed="false" customFormat="false" customHeight="false" hidden="false" ht="12.1" outlineLevel="0" r="176">
      <c r="A176" s="41" t="n">
        <v>45114</v>
      </c>
      <c r="B176" s="16" t="s">
        <v>653</v>
      </c>
      <c r="C176" s="16" t="s">
        <v>57</v>
      </c>
      <c r="D176" s="16" t="s">
        <v>58</v>
      </c>
      <c r="E176" s="7" t="n">
        <v>8</v>
      </c>
      <c r="F176" s="16" t="s">
        <v>23</v>
      </c>
      <c r="G176" s="6" t="n">
        <v>25.7343</v>
      </c>
      <c r="H176" s="6" t="n">
        <v>15.87</v>
      </c>
      <c r="I176" s="6" t="n">
        <v>2191.65</v>
      </c>
      <c r="J176" s="6" t="n">
        <v>0.22</v>
      </c>
      <c r="K176" s="6" t="n">
        <v>205.8746</v>
      </c>
      <c r="L176" s="6" t="n">
        <v>185.51</v>
      </c>
      <c r="M176" s="6" t="n">
        <v>1.06</v>
      </c>
      <c r="N176" s="6" t="n">
        <v>1.58</v>
      </c>
    </row>
    <row collapsed="false" customFormat="false" customHeight="false" hidden="false" ht="12.1" outlineLevel="0" r="177">
      <c r="A177" s="41" t="n">
        <v>45126</v>
      </c>
      <c r="B177" s="16" t="s">
        <v>653</v>
      </c>
      <c r="C177" s="16" t="s">
        <v>63</v>
      </c>
      <c r="D177" s="16" t="s">
        <v>64</v>
      </c>
      <c r="E177" s="7" t="n">
        <v>1200</v>
      </c>
      <c r="F177" s="16" t="s">
        <v>19</v>
      </c>
      <c r="G177" s="6" t="n">
        <v>0.41</v>
      </c>
      <c r="H177" s="6" t="n">
        <v>17.648</v>
      </c>
      <c r="I177" s="6" t="n">
        <v>21.71</v>
      </c>
      <c r="J177" s="6" t="n">
        <v>64</v>
      </c>
      <c r="K177" s="6" t="n">
        <v>492</v>
      </c>
      <c r="L177" s="6" t="n">
        <v>428</v>
      </c>
      <c r="M177" s="6" t="n">
        <v>1.64</v>
      </c>
      <c r="N177" s="6" t="n">
        <v>2.02</v>
      </c>
    </row>
    <row collapsed="false" customFormat="false" customHeight="false" hidden="false" ht="12.1" outlineLevel="0" r="178">
      <c r="A178" s="41" t="n">
        <v>45134</v>
      </c>
      <c r="B178" s="16" t="s">
        <v>653</v>
      </c>
      <c r="C178" s="16" t="s">
        <v>79</v>
      </c>
      <c r="D178" s="16" t="s">
        <v>80</v>
      </c>
      <c r="E178" s="7" t="n">
        <v>5</v>
      </c>
      <c r="F178" s="16" t="s">
        <v>23</v>
      </c>
      <c r="G178" s="6" t="n">
        <v>36.9192</v>
      </c>
      <c r="H178" s="6" t="n">
        <v>37.21</v>
      </c>
      <c r="I178" s="6" t="n">
        <v>2546.81</v>
      </c>
      <c r="J178" s="6" t="n">
        <v>0.21</v>
      </c>
      <c r="K178" s="6" t="n">
        <v>184.5959</v>
      </c>
      <c r="L178" s="6" t="n">
        <v>165.69</v>
      </c>
      <c r="M178" s="6" t="n">
        <v>1.3</v>
      </c>
      <c r="N178" s="6" t="n">
        <v>0.99</v>
      </c>
    </row>
    <row collapsed="false" customFormat="false" customHeight="false" hidden="false" ht="12.1" outlineLevel="0" r="179">
      <c r="A179" s="41" t="n">
        <v>45142</v>
      </c>
      <c r="B179" s="16" t="s">
        <v>653</v>
      </c>
      <c r="C179" s="16" t="s">
        <v>31</v>
      </c>
      <c r="D179" s="16" t="s">
        <v>32</v>
      </c>
      <c r="E179" s="7" t="n">
        <v>5</v>
      </c>
      <c r="F179" s="16" t="s">
        <v>23</v>
      </c>
      <c r="G179" s="6" t="n">
        <v>11.7224</v>
      </c>
      <c r="H179" s="6" t="n">
        <v>34.87</v>
      </c>
      <c r="I179" s="6" t="n">
        <v>3462.6</v>
      </c>
      <c r="J179" s="6" t="n">
        <v>0.06</v>
      </c>
      <c r="K179" s="6" t="n">
        <v>58.612</v>
      </c>
      <c r="L179" s="6" t="n">
        <v>52.99</v>
      </c>
      <c r="M179" s="6" t="n">
        <v>0.31</v>
      </c>
      <c r="N179" s="6" t="n">
        <v>0.32</v>
      </c>
    </row>
    <row collapsed="false" customFormat="false" customHeight="false" hidden="false" ht="12.1" outlineLevel="0" r="180">
      <c r="A180" s="41" t="n">
        <v>45149</v>
      </c>
      <c r="B180" s="16" t="s">
        <v>653</v>
      </c>
      <c r="C180" s="16" t="s">
        <v>21</v>
      </c>
      <c r="D180" s="16" t="s">
        <v>22</v>
      </c>
      <c r="E180" s="7" t="n">
        <v>41</v>
      </c>
      <c r="F180" s="16" t="s">
        <v>23</v>
      </c>
      <c r="G180" s="6" t="n">
        <v>30.1566</v>
      </c>
      <c r="H180" s="6" t="n">
        <v>13.07</v>
      </c>
      <c r="I180" s="6" t="n">
        <v>472.35</v>
      </c>
      <c r="J180" s="6" t="n">
        <v>4.7</v>
      </c>
      <c r="K180" s="6" t="n">
        <v>1236.4212</v>
      </c>
      <c r="L180" s="6" t="n">
        <v>779.21</v>
      </c>
      <c r="M180" s="6" t="n">
        <v>4.02</v>
      </c>
      <c r="N180" s="6" t="n">
        <v>1.49</v>
      </c>
    </row>
    <row collapsed="false" customFormat="false" customHeight="false" hidden="false" ht="12.1" outlineLevel="0" r="181">
      <c r="A181" s="41" t="n">
        <v>45154</v>
      </c>
      <c r="B181" s="16" t="s">
        <v>653</v>
      </c>
      <c r="C181" s="16" t="s">
        <v>37</v>
      </c>
      <c r="D181" s="16" t="s">
        <v>38</v>
      </c>
      <c r="E181" s="7" t="n">
        <v>1</v>
      </c>
      <c r="F181" s="16" t="s">
        <v>23</v>
      </c>
      <c r="G181" s="6" t="n">
        <v>66.2468</v>
      </c>
      <c r="H181" s="6" t="n">
        <v>321.86</v>
      </c>
      <c r="I181" s="6" t="n">
        <v>16394.36</v>
      </c>
      <c r="J181" s="6" t="n">
        <v>0.07</v>
      </c>
      <c r="K181" s="6" t="n">
        <v>66.2468</v>
      </c>
      <c r="L181" s="6" t="n">
        <v>59.43</v>
      </c>
      <c r="M181" s="6" t="n">
        <v>0.36</v>
      </c>
      <c r="N181" s="6" t="n">
        <v>0.19</v>
      </c>
    </row>
    <row collapsed="false" customFormat="false" customHeight="false" hidden="false" ht="12.1" outlineLevel="0" r="182">
      <c r="A182" s="41" t="n">
        <v>45169</v>
      </c>
      <c r="B182" s="16" t="s">
        <v>653</v>
      </c>
      <c r="C182" s="16" t="s">
        <v>87</v>
      </c>
      <c r="D182" s="16" t="s">
        <v>88</v>
      </c>
      <c r="E182" s="7" t="n">
        <v>4</v>
      </c>
      <c r="F182" s="16" t="s">
        <v>23</v>
      </c>
      <c r="G182" s="6" t="n">
        <v>38.3713</v>
      </c>
      <c r="H182" s="6" t="n">
        <v>33.67</v>
      </c>
      <c r="I182" s="6" t="n">
        <v>2527</v>
      </c>
      <c r="J182" s="6" t="n">
        <v>0.16</v>
      </c>
      <c r="K182" s="6" t="n">
        <v>153.4853</v>
      </c>
      <c r="L182" s="6" t="n">
        <v>138.14</v>
      </c>
      <c r="M182" s="6" t="n">
        <v>1.37</v>
      </c>
      <c r="N182" s="6" t="n">
        <v>1.07</v>
      </c>
    </row>
    <row collapsed="false" customFormat="false" customHeight="false" hidden="false" ht="12.1" outlineLevel="0" r="183">
      <c r="A183" s="41" t="n">
        <v>45183</v>
      </c>
      <c r="B183" s="16" t="s">
        <v>653</v>
      </c>
      <c r="C183" s="16" t="s">
        <v>75</v>
      </c>
      <c r="D183" s="16" t="s">
        <v>76</v>
      </c>
      <c r="E183" s="7" t="n">
        <v>1</v>
      </c>
      <c r="F183" s="16" t="s">
        <v>23</v>
      </c>
      <c r="G183" s="6" t="n">
        <v>71.9846</v>
      </c>
      <c r="H183" s="6" t="n">
        <v>77.31</v>
      </c>
      <c r="I183" s="6" t="n">
        <v>4941.98</v>
      </c>
      <c r="J183" s="6" t="n">
        <v>0.08</v>
      </c>
      <c r="K183" s="6" t="n">
        <v>71.9846</v>
      </c>
      <c r="L183" s="6" t="n">
        <v>64.31</v>
      </c>
      <c r="M183" s="6" t="n">
        <v>1.3</v>
      </c>
      <c r="N183" s="6" t="n">
        <v>0.87</v>
      </c>
    </row>
    <row collapsed="false" customFormat="false" customHeight="false" hidden="false" ht="12.1" outlineLevel="0" r="184">
      <c r="A184" s="41" t="n">
        <v>45183</v>
      </c>
      <c r="B184" s="16" t="s">
        <v>653</v>
      </c>
      <c r="C184" s="16" t="s">
        <v>60</v>
      </c>
      <c r="D184" s="16" t="s">
        <v>61</v>
      </c>
      <c r="E184" s="7" t="n">
        <v>1</v>
      </c>
      <c r="F184" s="16" t="s">
        <v>23</v>
      </c>
      <c r="G184" s="6" t="n">
        <v>117.0949</v>
      </c>
      <c r="H184" s="6" t="n">
        <v>128.21</v>
      </c>
      <c r="I184" s="6" t="n">
        <v>11043.64</v>
      </c>
      <c r="J184" s="6" t="n">
        <v>0.37</v>
      </c>
      <c r="K184" s="6" t="n">
        <v>117.0949</v>
      </c>
      <c r="L184" s="6" t="n">
        <v>81.58</v>
      </c>
      <c r="M184" s="6" t="n">
        <v>0.74</v>
      </c>
      <c r="N184" s="6" t="n">
        <v>0.66</v>
      </c>
    </row>
    <row collapsed="false" customFormat="false" customHeight="false" hidden="false" ht="12.1" outlineLevel="0" r="185">
      <c r="A185" s="41" t="n">
        <v>45205</v>
      </c>
      <c r="B185" s="16" t="s">
        <v>653</v>
      </c>
      <c r="C185" s="16" t="s">
        <v>57</v>
      </c>
      <c r="D185" s="16" t="s">
        <v>58</v>
      </c>
      <c r="E185" s="7" t="n">
        <v>8</v>
      </c>
      <c r="F185" s="16" t="s">
        <v>23</v>
      </c>
      <c r="G185" s="6" t="n">
        <v>27.71</v>
      </c>
      <c r="H185" s="6" t="n">
        <v>14.83</v>
      </c>
      <c r="I185" s="6" t="n">
        <v>2191.65</v>
      </c>
      <c r="J185" s="6" t="n">
        <v>0.22</v>
      </c>
      <c r="K185" s="6" t="n">
        <v>221.6799</v>
      </c>
      <c r="L185" s="6" t="n">
        <v>199.75</v>
      </c>
      <c r="M185" s="6" t="n">
        <v>1.14</v>
      </c>
      <c r="N185" s="6" t="n">
        <v>1.69</v>
      </c>
    </row>
    <row collapsed="false" customFormat="false" customHeight="false" hidden="false" ht="12.1" outlineLevel="0" r="186">
      <c r="A186" s="41" t="n">
        <v>45226</v>
      </c>
      <c r="B186" s="16" t="s">
        <v>653</v>
      </c>
      <c r="C186" s="16" t="s">
        <v>21</v>
      </c>
      <c r="D186" s="16" t="s">
        <v>22</v>
      </c>
      <c r="E186" s="7" t="n">
        <v>41</v>
      </c>
      <c r="F186" s="16" t="s">
        <v>23</v>
      </c>
      <c r="G186" s="6" t="n">
        <v>29.2848</v>
      </c>
      <c r="H186" s="6" t="n">
        <v>13.57</v>
      </c>
      <c r="I186" s="6" t="n">
        <v>472.35</v>
      </c>
      <c r="J186" s="6" t="n">
        <v>4.75</v>
      </c>
      <c r="K186" s="6" t="n">
        <v>1200.676</v>
      </c>
      <c r="L186" s="6" t="n">
        <v>756.26</v>
      </c>
      <c r="M186" s="6" t="n">
        <v>3.9</v>
      </c>
      <c r="N186" s="6" t="n">
        <v>1.45</v>
      </c>
    </row>
    <row collapsed="false" customFormat="false" customHeight="false" hidden="false" ht="12.1" outlineLevel="0" r="187">
      <c r="A187" s="41" t="n">
        <v>45236</v>
      </c>
      <c r="B187" s="16" t="s">
        <v>653</v>
      </c>
      <c r="C187" s="16" t="s">
        <v>31</v>
      </c>
      <c r="D187" s="16" t="s">
        <v>32</v>
      </c>
      <c r="E187" s="7" t="n">
        <v>5</v>
      </c>
      <c r="F187" s="16" t="s">
        <v>23</v>
      </c>
      <c r="G187" s="6" t="n">
        <v>11.6294</v>
      </c>
      <c r="H187" s="6" t="n">
        <v>38.14</v>
      </c>
      <c r="I187" s="6" t="n">
        <v>3462.6</v>
      </c>
      <c r="J187" s="6" t="n">
        <v>0.06</v>
      </c>
      <c r="K187" s="6" t="n">
        <v>58.1469</v>
      </c>
      <c r="L187" s="6" t="n">
        <v>52.56</v>
      </c>
      <c r="M187" s="6" t="n">
        <v>0.3</v>
      </c>
      <c r="N187" s="6" t="n">
        <v>0.3</v>
      </c>
    </row>
    <row collapsed="false" customFormat="false" customHeight="false" hidden="false" ht="12.1" outlineLevel="0" r="188">
      <c r="A188" s="41" t="n">
        <v>45239</v>
      </c>
      <c r="B188" s="16" t="s">
        <v>653</v>
      </c>
      <c r="C188" s="16" t="s">
        <v>79</v>
      </c>
      <c r="D188" s="16" t="s">
        <v>80</v>
      </c>
      <c r="E188" s="7" t="n">
        <v>5</v>
      </c>
      <c r="F188" s="16" t="s">
        <v>23</v>
      </c>
      <c r="G188" s="6" t="n">
        <v>37.8009</v>
      </c>
      <c r="H188" s="6" t="n">
        <v>30.82</v>
      </c>
      <c r="I188" s="6" t="n">
        <v>2546.81</v>
      </c>
      <c r="J188" s="6" t="n">
        <v>0.21</v>
      </c>
      <c r="K188" s="6" t="n">
        <v>189.0045</v>
      </c>
      <c r="L188" s="6" t="n">
        <v>169.64</v>
      </c>
      <c r="M188" s="6" t="n">
        <v>1.33</v>
      </c>
      <c r="N188" s="6" t="n">
        <v>1.19</v>
      </c>
    </row>
    <row collapsed="false" customFormat="false" customHeight="false" hidden="false" ht="12.1" outlineLevel="0" r="189">
      <c r="A189" s="41" t="n">
        <v>45245</v>
      </c>
      <c r="B189" s="16" t="s">
        <v>653</v>
      </c>
      <c r="C189" s="16" t="s">
        <v>37</v>
      </c>
      <c r="D189" s="16" t="s">
        <v>38</v>
      </c>
      <c r="E189" s="7" t="n">
        <v>1</v>
      </c>
      <c r="F189" s="16" t="s">
        <v>23</v>
      </c>
      <c r="G189" s="6" t="n">
        <v>68.4428</v>
      </c>
      <c r="H189" s="6" t="n">
        <v>370.27</v>
      </c>
      <c r="I189" s="6" t="n">
        <v>16394.36</v>
      </c>
      <c r="J189" s="6" t="n">
        <v>0.08</v>
      </c>
      <c r="K189" s="6" t="n">
        <v>68.4428</v>
      </c>
      <c r="L189" s="6" t="n">
        <v>61.14</v>
      </c>
      <c r="M189" s="6" t="n">
        <v>0.37</v>
      </c>
      <c r="N189" s="6" t="n">
        <v>0.18</v>
      </c>
    </row>
    <row collapsed="false" customFormat="false" customHeight="false" hidden="false" ht="12.1" outlineLevel="0" r="190">
      <c r="A190" s="41" t="n">
        <v>45260</v>
      </c>
      <c r="B190" s="16" t="s">
        <v>653</v>
      </c>
      <c r="C190" s="16" t="s">
        <v>87</v>
      </c>
      <c r="D190" s="16" t="s">
        <v>88</v>
      </c>
      <c r="E190" s="7" t="n">
        <v>4</v>
      </c>
      <c r="F190" s="16" t="s">
        <v>23</v>
      </c>
      <c r="G190" s="6" t="n">
        <v>35.5536</v>
      </c>
      <c r="H190" s="6" t="n">
        <v>35.08</v>
      </c>
      <c r="I190" s="6" t="n">
        <v>2527</v>
      </c>
      <c r="J190" s="6" t="n">
        <v>0.16</v>
      </c>
      <c r="K190" s="6" t="n">
        <v>142.2146</v>
      </c>
      <c r="L190" s="6" t="n">
        <v>127.99</v>
      </c>
      <c r="M190" s="6" t="n">
        <v>1.27</v>
      </c>
      <c r="N190" s="6" t="n">
        <v>1.03</v>
      </c>
    </row>
    <row collapsed="false" customFormat="false" customHeight="false" hidden="false" ht="12.1" outlineLevel="0" r="191">
      <c r="A191" s="41" t="n">
        <v>45274</v>
      </c>
      <c r="B191" s="16" t="s">
        <v>653</v>
      </c>
      <c r="C191" s="16" t="s">
        <v>75</v>
      </c>
      <c r="D191" s="16" t="s">
        <v>76</v>
      </c>
      <c r="E191" s="7" t="n">
        <v>1</v>
      </c>
      <c r="F191" s="16" t="s">
        <v>23</v>
      </c>
      <c r="G191" s="6" t="n">
        <v>67.4195</v>
      </c>
      <c r="H191" s="6" t="n">
        <v>83.09</v>
      </c>
      <c r="I191" s="6" t="n">
        <v>4941.98</v>
      </c>
      <c r="J191" s="6" t="n">
        <v>0.08</v>
      </c>
      <c r="K191" s="6" t="n">
        <v>67.4195</v>
      </c>
      <c r="L191" s="6" t="n">
        <v>60.23</v>
      </c>
      <c r="M191" s="6" t="n">
        <v>1.22</v>
      </c>
      <c r="N191" s="6" t="n">
        <v>0.81</v>
      </c>
    </row>
    <row collapsed="false" customFormat="false" customHeight="false" hidden="false" ht="12.1" outlineLevel="0" r="192">
      <c r="A192" s="41" t="n">
        <v>45277</v>
      </c>
      <c r="B192" s="16" t="s">
        <v>653</v>
      </c>
      <c r="C192" s="16" t="s">
        <v>46</v>
      </c>
      <c r="D192" s="16" t="s">
        <v>47</v>
      </c>
      <c r="E192" s="7" t="n">
        <v>5</v>
      </c>
      <c r="F192" s="16" t="s">
        <v>19</v>
      </c>
      <c r="G192" s="6" t="n">
        <v>447</v>
      </c>
      <c r="H192" s="6" t="n">
        <v>6560</v>
      </c>
      <c r="I192" s="6" t="n">
        <v>4713.13</v>
      </c>
      <c r="J192" s="6" t="n">
        <v>291</v>
      </c>
      <c r="K192" s="6" t="n">
        <v>2235</v>
      </c>
      <c r="L192" s="6" t="n">
        <v>1944</v>
      </c>
      <c r="M192" s="6" t="n">
        <v>8.25</v>
      </c>
      <c r="N192" s="6" t="n">
        <v>5.93</v>
      </c>
    </row>
    <row collapsed="false" customFormat="false" customHeight="false" hidden="false" ht="12.1" outlineLevel="0" r="193">
      <c r="A193" s="41" t="n">
        <v>45274</v>
      </c>
      <c r="B193" s="16" t="s">
        <v>653</v>
      </c>
      <c r="C193" s="16" t="s">
        <v>60</v>
      </c>
      <c r="D193" s="16" t="s">
        <v>61</v>
      </c>
      <c r="E193" s="7" t="n">
        <v>1</v>
      </c>
      <c r="F193" s="16" t="s">
        <v>23</v>
      </c>
      <c r="G193" s="6" t="n">
        <v>109.669</v>
      </c>
      <c r="H193" s="6" t="n">
        <v>136.67</v>
      </c>
      <c r="I193" s="6" t="n">
        <v>11043.64</v>
      </c>
      <c r="J193" s="6" t="n">
        <v>0.37</v>
      </c>
      <c r="K193" s="6" t="n">
        <v>109.669</v>
      </c>
      <c r="L193" s="6" t="n">
        <v>76.41</v>
      </c>
      <c r="M193" s="6" t="n">
        <v>0.69</v>
      </c>
      <c r="N193" s="6" t="n">
        <v>0.62</v>
      </c>
    </row>
    <row collapsed="false" customFormat="false" customHeight="false" hidden="false" ht="12.1" outlineLevel="0" r="194">
      <c r="A194" s="41" t="n">
        <v>45280</v>
      </c>
      <c r="B194" s="16" t="s">
        <v>653</v>
      </c>
      <c r="C194" s="16" t="s">
        <v>77</v>
      </c>
      <c r="D194" s="16" t="s">
        <v>78</v>
      </c>
      <c r="E194" s="7" t="n">
        <v>1</v>
      </c>
      <c r="F194" s="16" t="s">
        <v>23</v>
      </c>
      <c r="G194" s="6" t="n">
        <v>90.087</v>
      </c>
      <c r="H194" s="6" t="n">
        <v>75.39</v>
      </c>
      <c r="I194" s="6" t="n">
        <v>17991.99</v>
      </c>
      <c r="J194" s="6" t="n">
        <v>0.1</v>
      </c>
      <c r="K194" s="6" t="n">
        <v>90.087</v>
      </c>
      <c r="L194" s="6" t="n">
        <v>81.08</v>
      </c>
      <c r="M194" s="6" t="n">
        <v>0.45</v>
      </c>
      <c r="N194" s="6" t="n">
        <v>1.19</v>
      </c>
    </row>
    <row collapsed="false" customFormat="false" customHeight="false" hidden="false" ht="12.1" outlineLevel="0" r="195">
      <c r="A195" s="41" t="n">
        <v>45287</v>
      </c>
      <c r="B195" s="16" t="s">
        <v>653</v>
      </c>
      <c r="C195" s="16" t="s">
        <v>28</v>
      </c>
      <c r="D195" s="16" t="s">
        <v>29</v>
      </c>
      <c r="E195" s="7" t="n">
        <v>90</v>
      </c>
      <c r="F195" s="16" t="s">
        <v>19</v>
      </c>
      <c r="G195" s="6" t="n">
        <v>82.94</v>
      </c>
      <c r="H195" s="6" t="n">
        <v>857.05</v>
      </c>
      <c r="I195" s="6" t="n">
        <v>335.55</v>
      </c>
      <c r="J195" s="6" t="n">
        <v>970</v>
      </c>
      <c r="K195" s="6" t="n">
        <v>7464.6</v>
      </c>
      <c r="L195" s="6" t="n">
        <v>6494.6</v>
      </c>
      <c r="M195" s="6" t="n">
        <v>21.51</v>
      </c>
      <c r="N195" s="6" t="n">
        <v>8.42</v>
      </c>
    </row>
    <row collapsed="false" customFormat="false" customHeight="false" hidden="false" ht="12.1" outlineLevel="0" r="196">
      <c r="A196" s="41" t="n">
        <v>45300</v>
      </c>
      <c r="B196" s="16" t="s">
        <v>653</v>
      </c>
      <c r="C196" s="16" t="s">
        <v>57</v>
      </c>
      <c r="D196" s="16" t="s">
        <v>58</v>
      </c>
      <c r="E196" s="7" t="n">
        <v>8</v>
      </c>
      <c r="F196" s="16" t="s">
        <v>23</v>
      </c>
      <c r="G196" s="6" t="n">
        <v>24.9333</v>
      </c>
      <c r="H196" s="6" t="n">
        <v>17.32</v>
      </c>
      <c r="I196" s="6" t="n">
        <v>2191.65</v>
      </c>
      <c r="J196" s="6" t="n">
        <v>0.22</v>
      </c>
      <c r="K196" s="6" t="n">
        <v>199.4668</v>
      </c>
      <c r="L196" s="6" t="n">
        <v>179.74</v>
      </c>
      <c r="M196" s="6" t="n">
        <v>1.03</v>
      </c>
      <c r="N196" s="6" t="n">
        <v>1.45</v>
      </c>
    </row>
    <row collapsed="false" customFormat="false" customHeight="false" hidden="false" ht="12.1" outlineLevel="0" r="197">
      <c r="A197" s="41" t="n">
        <v>45316</v>
      </c>
      <c r="B197" s="16" t="s">
        <v>653</v>
      </c>
      <c r="C197" s="16" t="s">
        <v>79</v>
      </c>
      <c r="D197" s="16" t="s">
        <v>80</v>
      </c>
      <c r="E197" s="7" t="n">
        <v>5</v>
      </c>
      <c r="F197" s="16" t="s">
        <v>23</v>
      </c>
      <c r="G197" s="6" t="n">
        <v>37.0788</v>
      </c>
      <c r="H197" s="6" t="n">
        <v>28.33</v>
      </c>
      <c r="I197" s="6" t="n">
        <v>2546.81</v>
      </c>
      <c r="J197" s="6" t="n">
        <v>0.21</v>
      </c>
      <c r="K197" s="6" t="n">
        <v>185.3941</v>
      </c>
      <c r="L197" s="6" t="n">
        <v>166.85</v>
      </c>
      <c r="M197" s="6" t="n">
        <v>1.31</v>
      </c>
      <c r="N197" s="6" t="n">
        <v>1.33</v>
      </c>
    </row>
    <row collapsed="false" customFormat="false" customHeight="false" hidden="false" ht="12.1" outlineLevel="0" r="198">
      <c r="A198" s="41" t="n">
        <v>45328</v>
      </c>
      <c r="B198" s="16" t="s">
        <v>653</v>
      </c>
      <c r="C198" s="16" t="s">
        <v>31</v>
      </c>
      <c r="D198" s="16" t="s">
        <v>32</v>
      </c>
      <c r="E198" s="7" t="n">
        <v>5</v>
      </c>
      <c r="F198" s="16" t="s">
        <v>23</v>
      </c>
      <c r="G198" s="6" t="n">
        <v>11.4054</v>
      </c>
      <c r="H198" s="6" t="n">
        <v>42.77</v>
      </c>
      <c r="I198" s="6" t="n">
        <v>3462.6</v>
      </c>
      <c r="J198" s="6" t="n">
        <v>0.06</v>
      </c>
      <c r="K198" s="6" t="n">
        <v>57.0271</v>
      </c>
      <c r="L198" s="6" t="n">
        <v>51.55</v>
      </c>
      <c r="M198" s="6" t="n">
        <v>0.3</v>
      </c>
      <c r="N198" s="6" t="n">
        <v>0.26</v>
      </c>
    </row>
    <row collapsed="false" customFormat="false" customHeight="false" hidden="false" ht="12.1" outlineLevel="0" r="199">
      <c r="A199" s="41" t="n">
        <v>45328</v>
      </c>
      <c r="B199" s="16" t="s">
        <v>653</v>
      </c>
      <c r="C199" s="16" t="s">
        <v>21</v>
      </c>
      <c r="D199" s="16" t="s">
        <v>22</v>
      </c>
      <c r="E199" s="7" t="n">
        <v>41</v>
      </c>
      <c r="F199" s="16" t="s">
        <v>23</v>
      </c>
      <c r="G199" s="6" t="n">
        <v>28.7417</v>
      </c>
      <c r="H199" s="6" t="n">
        <v>14.31</v>
      </c>
      <c r="I199" s="6" t="n">
        <v>472.35</v>
      </c>
      <c r="J199" s="6" t="n">
        <v>4.78</v>
      </c>
      <c r="K199" s="6" t="n">
        <v>1178.4085</v>
      </c>
      <c r="L199" s="6" t="n">
        <v>742.27</v>
      </c>
      <c r="M199" s="6" t="n">
        <v>3.83</v>
      </c>
      <c r="N199" s="6" t="n">
        <v>1.39</v>
      </c>
    </row>
    <row collapsed="false" customFormat="false" customHeight="false" hidden="false" ht="12.1" outlineLevel="0" r="200">
      <c r="A200" s="41" t="n">
        <v>45336</v>
      </c>
      <c r="B200" s="16" t="s">
        <v>653</v>
      </c>
      <c r="C200" s="16" t="s">
        <v>37</v>
      </c>
      <c r="D200" s="16" t="s">
        <v>38</v>
      </c>
      <c r="E200" s="7" t="n">
        <v>1</v>
      </c>
      <c r="F200" s="16" t="s">
        <v>23</v>
      </c>
      <c r="G200" s="6" t="n">
        <v>68.4043</v>
      </c>
      <c r="H200" s="6" t="n">
        <v>406.32</v>
      </c>
      <c r="I200" s="6" t="n">
        <v>16394.36</v>
      </c>
      <c r="J200" s="6" t="n">
        <v>0.08</v>
      </c>
      <c r="K200" s="6" t="n">
        <v>68.4043</v>
      </c>
      <c r="L200" s="6" t="n">
        <v>61.11</v>
      </c>
      <c r="M200" s="6" t="n">
        <v>0.37</v>
      </c>
      <c r="N200" s="6" t="n">
        <v>0.16</v>
      </c>
    </row>
    <row collapsed="false" customFormat="false" customHeight="false" hidden="false" ht="12.1" outlineLevel="0" r="201">
      <c r="A201" s="41" t="n">
        <v>45358</v>
      </c>
      <c r="B201" s="16" t="s">
        <v>653</v>
      </c>
      <c r="C201" s="16" t="s">
        <v>87</v>
      </c>
      <c r="D201" s="16" t="s">
        <v>88</v>
      </c>
      <c r="E201" s="7" t="n">
        <v>4</v>
      </c>
      <c r="F201" s="16" t="s">
        <v>23</v>
      </c>
      <c r="G201" s="6" t="n">
        <v>36.1365</v>
      </c>
      <c r="H201" s="6" t="n">
        <v>35.35</v>
      </c>
      <c r="I201" s="6" t="n">
        <v>2527</v>
      </c>
      <c r="J201" s="6" t="n">
        <v>0.16</v>
      </c>
      <c r="K201" s="6" t="n">
        <v>144.5459</v>
      </c>
      <c r="L201" s="6" t="n">
        <v>130.09</v>
      </c>
      <c r="M201" s="6" t="n">
        <v>1.29</v>
      </c>
      <c r="N201" s="6" t="n">
        <v>1.02</v>
      </c>
    </row>
    <row collapsed="false" customFormat="false" customHeight="false" hidden="false" ht="12.1" outlineLevel="0" r="202">
      <c r="A202" s="41" t="n">
        <v>45364</v>
      </c>
      <c r="B202" s="16" t="s">
        <v>653</v>
      </c>
      <c r="C202" s="16" t="s">
        <v>67</v>
      </c>
      <c r="D202" s="16" t="s">
        <v>68</v>
      </c>
      <c r="E202" s="7" t="n">
        <v>1</v>
      </c>
      <c r="F202" s="16" t="s">
        <v>23</v>
      </c>
      <c r="G202" s="6" t="n">
        <v>36.3527</v>
      </c>
      <c r="H202" s="6" t="n">
        <v>306.62</v>
      </c>
      <c r="I202" s="6" t="n">
        <v>16928.61</v>
      </c>
      <c r="J202" s="6" t="n">
        <v>0.04</v>
      </c>
      <c r="K202" s="6" t="n">
        <v>36.3527</v>
      </c>
      <c r="L202" s="6" t="n">
        <v>32.72</v>
      </c>
      <c r="M202" s="6" t="n">
        <v>0.19</v>
      </c>
      <c r="N202" s="6" t="n">
        <v>0.12</v>
      </c>
    </row>
    <row collapsed="false" customFormat="false" customHeight="false" hidden="false" ht="12.1" outlineLevel="0" r="203">
      <c r="A203" s="41" t="n">
        <v>45365</v>
      </c>
      <c r="B203" s="16" t="s">
        <v>653</v>
      </c>
      <c r="C203" s="16" t="s">
        <v>60</v>
      </c>
      <c r="D203" s="16" t="s">
        <v>61</v>
      </c>
      <c r="E203" s="7" t="n">
        <v>1</v>
      </c>
      <c r="F203" s="16" t="s">
        <v>23</v>
      </c>
      <c r="G203" s="6" t="n">
        <v>111.6848</v>
      </c>
      <c r="H203" s="6" t="n">
        <v>143.93</v>
      </c>
      <c r="I203" s="6" t="n">
        <v>11043.64</v>
      </c>
      <c r="J203" s="6" t="n">
        <v>0.37</v>
      </c>
      <c r="K203" s="6" t="n">
        <v>111.6848</v>
      </c>
      <c r="L203" s="6" t="n">
        <v>77.81</v>
      </c>
      <c r="M203" s="6" t="n">
        <v>0.7</v>
      </c>
      <c r="N203" s="6" t="n">
        <v>0.59</v>
      </c>
    </row>
    <row collapsed="false" customFormat="false" customHeight="false" hidden="false" ht="12.1" outlineLevel="0" r="204">
      <c r="A204" s="41" t="n">
        <v>45365</v>
      </c>
      <c r="B204" s="16" t="s">
        <v>653</v>
      </c>
      <c r="C204" s="16" t="s">
        <v>75</v>
      </c>
      <c r="D204" s="16" t="s">
        <v>76</v>
      </c>
      <c r="E204" s="7" t="n">
        <v>1</v>
      </c>
      <c r="F204" s="16" t="s">
        <v>23</v>
      </c>
      <c r="G204" s="6" t="n">
        <v>70.4896</v>
      </c>
      <c r="H204" s="6" t="n">
        <v>75.94</v>
      </c>
      <c r="I204" s="6" t="n">
        <v>4941.98</v>
      </c>
      <c r="J204" s="6" t="n">
        <v>0.08</v>
      </c>
      <c r="K204" s="6" t="n">
        <v>70.4896</v>
      </c>
      <c r="L204" s="6" t="n">
        <v>63.17</v>
      </c>
      <c r="M204" s="6" t="n">
        <v>1.28</v>
      </c>
      <c r="N204" s="6" t="n">
        <v>0.91</v>
      </c>
    </row>
    <row collapsed="false" customFormat="false" customHeight="false" hidden="false" ht="12.1" outlineLevel="0" r="205">
      <c r="A205" s="41" t="n">
        <v>45391</v>
      </c>
      <c r="B205" s="16" t="s">
        <v>653</v>
      </c>
      <c r="C205" s="16" t="s">
        <v>57</v>
      </c>
      <c r="D205" s="16" t="s">
        <v>58</v>
      </c>
      <c r="E205" s="7" t="n">
        <v>8</v>
      </c>
      <c r="F205" s="16" t="s">
        <v>23</v>
      </c>
      <c r="G205" s="6" t="n">
        <v>25.7375</v>
      </c>
      <c r="H205" s="6" t="n">
        <v>17.25</v>
      </c>
      <c r="I205" s="6" t="n">
        <v>2191.65</v>
      </c>
      <c r="J205" s="6" t="n">
        <v>0.22</v>
      </c>
      <c r="K205" s="6" t="n">
        <v>205.9001</v>
      </c>
      <c r="L205" s="6" t="n">
        <v>185.53</v>
      </c>
      <c r="M205" s="6" t="n">
        <v>1.06</v>
      </c>
      <c r="N205" s="6" t="n">
        <v>1.45</v>
      </c>
    </row>
    <row collapsed="false" customFormat="false" customHeight="false" hidden="false" ht="12.1" outlineLevel="0" r="206">
      <c r="A206" s="41" t="n">
        <v>45414</v>
      </c>
      <c r="B206" s="16" t="s">
        <v>653</v>
      </c>
      <c r="C206" s="16" t="s">
        <v>54</v>
      </c>
      <c r="D206" s="16" t="s">
        <v>55</v>
      </c>
      <c r="E206" s="7" t="n">
        <v>31</v>
      </c>
      <c r="F206" s="16" t="s">
        <v>19</v>
      </c>
      <c r="G206" s="6" t="n">
        <v>100</v>
      </c>
      <c r="H206" s="6" t="n">
        <v>969</v>
      </c>
      <c r="I206" s="6" t="n">
        <v>632.61</v>
      </c>
      <c r="J206" s="6" t="n">
        <v>403</v>
      </c>
      <c r="K206" s="6" t="n">
        <v>3100</v>
      </c>
      <c r="L206" s="6" t="n">
        <v>2697</v>
      </c>
      <c r="M206" s="6" t="n">
        <v>13.75</v>
      </c>
      <c r="N206" s="6" t="n">
        <v>8.98</v>
      </c>
    </row>
    <row collapsed="false" customFormat="false" customHeight="false" hidden="false" ht="12.1" outlineLevel="0" r="207">
      <c r="A207" s="41" t="n">
        <v>45418</v>
      </c>
      <c r="B207" s="16" t="s">
        <v>653</v>
      </c>
      <c r="C207" s="16" t="s">
        <v>31</v>
      </c>
      <c r="D207" s="16" t="s">
        <v>32</v>
      </c>
      <c r="E207" s="7" t="n">
        <v>5</v>
      </c>
      <c r="F207" s="16" t="s">
        <v>23</v>
      </c>
      <c r="G207" s="6" t="n">
        <v>11.4615</v>
      </c>
      <c r="H207" s="6" t="n">
        <v>30.9</v>
      </c>
      <c r="I207" s="6" t="n">
        <v>3462.6</v>
      </c>
      <c r="J207" s="6" t="n">
        <v>0.06</v>
      </c>
      <c r="K207" s="6" t="n">
        <v>57.3074</v>
      </c>
      <c r="L207" s="6" t="n">
        <v>51.81</v>
      </c>
      <c r="M207" s="6" t="n">
        <v>0.3</v>
      </c>
      <c r="N207" s="6" t="n">
        <v>0.37</v>
      </c>
    </row>
    <row collapsed="false" customFormat="false" customHeight="false" hidden="false" ht="12.1" outlineLevel="0" r="208">
      <c r="A208" s="41" t="n">
        <v>45419</v>
      </c>
      <c r="B208" s="16" t="s">
        <v>653</v>
      </c>
      <c r="C208" s="16" t="s">
        <v>46</v>
      </c>
      <c r="D208" s="16" t="s">
        <v>47</v>
      </c>
      <c r="E208" s="7" t="n">
        <v>5</v>
      </c>
      <c r="F208" s="16" t="s">
        <v>19</v>
      </c>
      <c r="G208" s="6" t="n">
        <v>498</v>
      </c>
      <c r="H208" s="6" t="n">
        <v>7722.5</v>
      </c>
      <c r="I208" s="6" t="n">
        <v>4713.13</v>
      </c>
      <c r="J208" s="6" t="n">
        <v>324</v>
      </c>
      <c r="K208" s="6" t="n">
        <v>2490</v>
      </c>
      <c r="L208" s="6" t="n">
        <v>2166</v>
      </c>
      <c r="M208" s="6" t="n">
        <v>9.19</v>
      </c>
      <c r="N208" s="6" t="n">
        <v>5.61</v>
      </c>
    </row>
    <row collapsed="false" customFormat="false" customHeight="false" hidden="false" ht="12.1" outlineLevel="0" r="209">
      <c r="A209" s="41" t="n">
        <v>45422</v>
      </c>
      <c r="B209" s="16" t="s">
        <v>653</v>
      </c>
      <c r="C209" s="16" t="s">
        <v>21</v>
      </c>
      <c r="D209" s="16" t="s">
        <v>22</v>
      </c>
      <c r="E209" s="7" t="n">
        <v>41</v>
      </c>
      <c r="F209" s="16" t="s">
        <v>23</v>
      </c>
      <c r="G209" s="6" t="n">
        <v>29.2</v>
      </c>
      <c r="H209" s="6" t="n">
        <v>16.23</v>
      </c>
      <c r="I209" s="6" t="n">
        <v>472.35</v>
      </c>
      <c r="J209" s="6" t="n">
        <v>4.82</v>
      </c>
      <c r="K209" s="6" t="n">
        <v>1197.2</v>
      </c>
      <c r="L209" s="6" t="n">
        <v>754.61</v>
      </c>
      <c r="M209" s="6" t="n">
        <v>3.9</v>
      </c>
      <c r="N209" s="6" t="n">
        <v>1.23</v>
      </c>
    </row>
    <row collapsed="false" customFormat="false" customHeight="false" hidden="false" ht="12.1" outlineLevel="0" r="210">
      <c r="A210" s="41" t="n">
        <v>45427</v>
      </c>
      <c r="B210" s="16" t="s">
        <v>653</v>
      </c>
      <c r="C210" s="16" t="s">
        <v>37</v>
      </c>
      <c r="D210" s="16" t="s">
        <v>38</v>
      </c>
      <c r="E210" s="7" t="n">
        <v>1</v>
      </c>
      <c r="F210" s="16" t="s">
        <v>23</v>
      </c>
      <c r="G210" s="6" t="n">
        <v>68.5193</v>
      </c>
      <c r="H210" s="6" t="n">
        <v>416.56</v>
      </c>
      <c r="I210" s="6" t="n">
        <v>16394.36</v>
      </c>
      <c r="J210" s="6" t="n">
        <v>0.08</v>
      </c>
      <c r="K210" s="6" t="n">
        <v>68.5193</v>
      </c>
      <c r="L210" s="6" t="n">
        <v>61.21</v>
      </c>
      <c r="M210" s="6" t="n">
        <v>0.37</v>
      </c>
      <c r="N210" s="6" t="n">
        <v>0.16</v>
      </c>
    </row>
    <row collapsed="false" customFormat="false" customHeight="false" hidden="false" ht="12.1" outlineLevel="0" r="211">
      <c r="A211" s="41" t="n">
        <v>45449</v>
      </c>
      <c r="B211" s="16" t="s">
        <v>653</v>
      </c>
      <c r="C211" s="16" t="s">
        <v>87</v>
      </c>
      <c r="D211" s="16" t="s">
        <v>88</v>
      </c>
      <c r="E211" s="7" t="n">
        <v>4</v>
      </c>
      <c r="F211" s="16" t="s">
        <v>23</v>
      </c>
      <c r="G211" s="6" t="n">
        <v>35.4974</v>
      </c>
      <c r="H211" s="6" t="n">
        <v>34.27</v>
      </c>
      <c r="I211" s="6" t="n">
        <v>2527</v>
      </c>
      <c r="J211" s="6" t="n">
        <v>0.16</v>
      </c>
      <c r="K211" s="6" t="n">
        <v>141.9898</v>
      </c>
      <c r="L211" s="6" t="n">
        <v>127.79</v>
      </c>
      <c r="M211" s="6" t="n">
        <v>1.26</v>
      </c>
      <c r="N211" s="6" t="n">
        <v>1.05</v>
      </c>
    </row>
    <row collapsed="false" customFormat="false" customHeight="false" hidden="false" ht="12.1" outlineLevel="0" r="212">
      <c r="A212" s="41" t="n">
        <v>45453</v>
      </c>
      <c r="B212" s="16" t="s">
        <v>653</v>
      </c>
      <c r="C212" s="16" t="s">
        <v>85</v>
      </c>
      <c r="D212" s="16" t="s">
        <v>86</v>
      </c>
      <c r="E212" s="7" t="n">
        <v>300</v>
      </c>
      <c r="F212" s="16" t="s">
        <v>19</v>
      </c>
      <c r="G212" s="6" t="n">
        <v>2.752</v>
      </c>
      <c r="H212" s="6" t="n">
        <v>55.06</v>
      </c>
      <c r="I212" s="6" t="n">
        <v>36.06</v>
      </c>
      <c r="J212" s="6" t="n">
        <v>107</v>
      </c>
      <c r="K212" s="6" t="n">
        <v>825.6</v>
      </c>
      <c r="L212" s="6" t="n">
        <v>718.6</v>
      </c>
      <c r="M212" s="6" t="n">
        <v>6.64</v>
      </c>
      <c r="N212" s="6" t="n">
        <v>4.35</v>
      </c>
    </row>
    <row collapsed="false" customFormat="false" customHeight="false" hidden="false" ht="12.1" outlineLevel="0" r="213">
      <c r="A213" s="41" t="n">
        <v>45457</v>
      </c>
      <c r="B213" s="16" t="s">
        <v>653</v>
      </c>
      <c r="C213" s="16" t="s">
        <v>25</v>
      </c>
      <c r="D213" s="16" t="s">
        <v>26</v>
      </c>
      <c r="E213" s="7" t="n">
        <v>290</v>
      </c>
      <c r="F213" s="16" t="s">
        <v>19</v>
      </c>
      <c r="G213" s="6" t="n">
        <v>17.35</v>
      </c>
      <c r="H213" s="6" t="n">
        <v>240.1</v>
      </c>
      <c r="I213" s="6" t="n">
        <v>106.7</v>
      </c>
      <c r="J213" s="6" t="n">
        <v>654</v>
      </c>
      <c r="K213" s="6" t="n">
        <v>5031.5</v>
      </c>
      <c r="L213" s="6" t="n">
        <v>4377.5</v>
      </c>
      <c r="M213" s="6" t="n">
        <v>14.15</v>
      </c>
      <c r="N213" s="6" t="n">
        <v>6.29</v>
      </c>
    </row>
    <row collapsed="false" customFormat="false" customHeight="false" hidden="false" ht="12.1" outlineLevel="0" r="214">
      <c r="A214" s="41" t="n">
        <v>45456</v>
      </c>
      <c r="B214" s="16" t="s">
        <v>653</v>
      </c>
      <c r="C214" s="16" t="s">
        <v>77</v>
      </c>
      <c r="D214" s="16" t="s">
        <v>78</v>
      </c>
      <c r="E214" s="7" t="n">
        <v>1</v>
      </c>
      <c r="F214" s="16" t="s">
        <v>23</v>
      </c>
      <c r="G214" s="6" t="n">
        <v>147.7755</v>
      </c>
      <c r="H214" s="6" t="n">
        <v>78.04</v>
      </c>
      <c r="I214" s="6" t="n">
        <v>17991.99</v>
      </c>
      <c r="J214" s="6" t="n">
        <v>0.17</v>
      </c>
      <c r="K214" s="6" t="n">
        <v>147.7755</v>
      </c>
      <c r="L214" s="6" t="n">
        <v>132.64</v>
      </c>
      <c r="M214" s="6" t="n">
        <v>0.74</v>
      </c>
      <c r="N214" s="6" t="n">
        <v>1.91</v>
      </c>
    </row>
    <row collapsed="false" customFormat="false" customHeight="false" hidden="false" ht="12.1" outlineLevel="0" r="215">
      <c r="A215" s="41" t="n">
        <v>45457</v>
      </c>
      <c r="B215" s="16" t="s">
        <v>653</v>
      </c>
      <c r="C215" s="16" t="s">
        <v>75</v>
      </c>
      <c r="D215" s="16" t="s">
        <v>76</v>
      </c>
      <c r="E215" s="7" t="n">
        <v>1</v>
      </c>
      <c r="F215" s="16" t="s">
        <v>23</v>
      </c>
      <c r="G215" s="6" t="n">
        <v>67.9202</v>
      </c>
      <c r="H215" s="6" t="n">
        <v>63.56</v>
      </c>
      <c r="I215" s="6" t="n">
        <v>4941.98</v>
      </c>
      <c r="J215" s="6" t="n">
        <v>0.08</v>
      </c>
      <c r="K215" s="6" t="n">
        <v>67.9202</v>
      </c>
      <c r="L215" s="6" t="n">
        <v>60.86</v>
      </c>
      <c r="M215" s="6" t="n">
        <v>1.23</v>
      </c>
      <c r="N215" s="6" t="n">
        <v>1.09</v>
      </c>
    </row>
    <row collapsed="false" customFormat="false" customHeight="false" hidden="false" ht="12.1" outlineLevel="0" r="216">
      <c r="A216" s="41" t="n">
        <v>45457</v>
      </c>
      <c r="B216" s="16" t="s">
        <v>653</v>
      </c>
      <c r="C216" s="16" t="s">
        <v>60</v>
      </c>
      <c r="D216" s="16" t="s">
        <v>61</v>
      </c>
      <c r="E216" s="7" t="n">
        <v>1</v>
      </c>
      <c r="F216" s="16" t="s">
        <v>23</v>
      </c>
      <c r="G216" s="6" t="n">
        <v>107.6138</v>
      </c>
      <c r="H216" s="6" t="n">
        <v>149.76</v>
      </c>
      <c r="I216" s="6" t="n">
        <v>11043.64</v>
      </c>
      <c r="J216" s="6" t="n">
        <v>0.37</v>
      </c>
      <c r="K216" s="6" t="n">
        <v>107.6138</v>
      </c>
      <c r="L216" s="6" t="n">
        <v>74.98</v>
      </c>
      <c r="M216" s="6" t="n">
        <v>0.68</v>
      </c>
      <c r="N216" s="6" t="n">
        <v>0.57</v>
      </c>
    </row>
    <row collapsed="false" customFormat="false" customHeight="false" hidden="false" ht="12.1" outlineLevel="0" r="217">
      <c r="A217" s="41" t="n">
        <v>45475</v>
      </c>
      <c r="B217" s="16" t="s">
        <v>653</v>
      </c>
      <c r="C217" s="16" t="s">
        <v>52</v>
      </c>
      <c r="D217" s="16" t="s">
        <v>53</v>
      </c>
      <c r="E217" s="7" t="n">
        <v>50</v>
      </c>
      <c r="F217" s="16" t="s">
        <v>19</v>
      </c>
      <c r="G217" s="6" t="n">
        <v>22.2453</v>
      </c>
      <c r="H217" s="6" t="n">
        <v>205.75</v>
      </c>
      <c r="I217" s="6" t="n">
        <v>133.55</v>
      </c>
      <c r="J217" s="6" t="n">
        <v>145</v>
      </c>
      <c r="K217" s="6" t="n">
        <v>1112.265</v>
      </c>
      <c r="L217" s="6" t="n">
        <v>967.27</v>
      </c>
      <c r="M217" s="6" t="n">
        <v>14.49</v>
      </c>
      <c r="N217" s="6" t="n">
        <v>9.4</v>
      </c>
    </row>
    <row collapsed="false" customFormat="false" customHeight="false" hidden="false" ht="12.1" outlineLevel="0" r="218">
      <c r="A218" s="41" t="n">
        <v>45481</v>
      </c>
      <c r="B218" s="16" t="s">
        <v>653</v>
      </c>
      <c r="C218" s="16" t="s">
        <v>28</v>
      </c>
      <c r="D218" s="16" t="s">
        <v>29</v>
      </c>
      <c r="E218" s="7" t="n">
        <v>90</v>
      </c>
      <c r="F218" s="16" t="s">
        <v>19</v>
      </c>
      <c r="G218" s="6" t="n">
        <v>19.49</v>
      </c>
      <c r="H218" s="6" t="n">
        <v>671.3</v>
      </c>
      <c r="I218" s="6" t="n">
        <v>335.55</v>
      </c>
      <c r="J218" s="6" t="n">
        <v>228</v>
      </c>
      <c r="K218" s="6" t="n">
        <v>1754.1</v>
      </c>
      <c r="L218" s="6" t="n">
        <v>1526.1</v>
      </c>
      <c r="M218" s="6" t="n">
        <v>5.05</v>
      </c>
      <c r="N218" s="6" t="n">
        <v>2.53</v>
      </c>
    </row>
    <row collapsed="false" customFormat="false" customHeight="false" hidden="false" ht="12.1" outlineLevel="0" r="219">
      <c r="A219" s="41" t="n">
        <v>45482</v>
      </c>
      <c r="B219" s="16" t="s">
        <v>653</v>
      </c>
      <c r="C219" s="16" t="s">
        <v>67</v>
      </c>
      <c r="D219" s="16" t="s">
        <v>68</v>
      </c>
      <c r="E219" s="7" t="n">
        <v>1</v>
      </c>
      <c r="F219" s="16" t="s">
        <v>23</v>
      </c>
      <c r="G219" s="6" t="n">
        <v>35.2675</v>
      </c>
      <c r="H219" s="6" t="n">
        <v>257.37</v>
      </c>
      <c r="I219" s="6" t="n">
        <v>16928.61</v>
      </c>
      <c r="J219" s="6" t="n">
        <v>0.04</v>
      </c>
      <c r="K219" s="6" t="n">
        <v>35.2675</v>
      </c>
      <c r="L219" s="6" t="n">
        <v>31.74</v>
      </c>
      <c r="M219" s="6" t="n">
        <v>0.19</v>
      </c>
      <c r="N219" s="6" t="n">
        <v>0.14</v>
      </c>
    </row>
    <row collapsed="false" customFormat="false" customHeight="false" hidden="false" ht="12.1" outlineLevel="0" r="220">
      <c r="A220" s="41" t="n">
        <v>45484</v>
      </c>
      <c r="B220" s="16" t="s">
        <v>653</v>
      </c>
      <c r="C220" s="16" t="s">
        <v>16</v>
      </c>
      <c r="D220" s="16" t="s">
        <v>18</v>
      </c>
      <c r="E220" s="7" t="n">
        <v>220</v>
      </c>
      <c r="F220" s="16" t="s">
        <v>19</v>
      </c>
      <c r="G220" s="6" t="n">
        <v>33.3</v>
      </c>
      <c r="H220" s="6" t="n">
        <v>296</v>
      </c>
      <c r="I220" s="6" t="n">
        <v>194.06</v>
      </c>
      <c r="J220" s="6" t="n">
        <v>952</v>
      </c>
      <c r="K220" s="6" t="n">
        <v>7326</v>
      </c>
      <c r="L220" s="6" t="n">
        <v>6374</v>
      </c>
      <c r="M220" s="6" t="n">
        <v>14.93</v>
      </c>
      <c r="N220" s="6" t="n">
        <v>9.79</v>
      </c>
    </row>
    <row collapsed="false" customFormat="false" customHeight="false" hidden="false" ht="12.1" outlineLevel="0" r="221">
      <c r="A221" s="41" t="n">
        <v>45483</v>
      </c>
      <c r="B221" s="16" t="s">
        <v>653</v>
      </c>
      <c r="C221" s="16" t="s">
        <v>57</v>
      </c>
      <c r="D221" s="16" t="s">
        <v>58</v>
      </c>
      <c r="E221" s="7" t="n">
        <v>8</v>
      </c>
      <c r="F221" s="16" t="s">
        <v>23</v>
      </c>
      <c r="G221" s="6" t="n">
        <v>24.4649</v>
      </c>
      <c r="H221" s="6" t="n">
        <v>18.8</v>
      </c>
      <c r="I221" s="6" t="n">
        <v>2191.65</v>
      </c>
      <c r="J221" s="6" t="n">
        <v>0.22</v>
      </c>
      <c r="K221" s="6" t="n">
        <v>195.7189</v>
      </c>
      <c r="L221" s="6" t="n">
        <v>176.36</v>
      </c>
      <c r="M221" s="6" t="n">
        <v>1.01</v>
      </c>
      <c r="N221" s="6" t="n">
        <v>1.33</v>
      </c>
    </row>
    <row collapsed="false" customFormat="false" customHeight="false" hidden="false" ht="12.1" outlineLevel="0" r="222">
      <c r="A222" s="41" t="n">
        <v>45489</v>
      </c>
      <c r="B222" s="16" t="s">
        <v>653</v>
      </c>
      <c r="C222" s="16" t="s">
        <v>43</v>
      </c>
      <c r="D222" s="16" t="s">
        <v>44</v>
      </c>
      <c r="E222" s="7" t="n">
        <v>110</v>
      </c>
      <c r="F222" s="16" t="s">
        <v>19</v>
      </c>
      <c r="G222" s="6" t="n">
        <v>35</v>
      </c>
      <c r="H222" s="6" t="n">
        <v>220.85</v>
      </c>
      <c r="I222" s="6" t="n">
        <v>297.04</v>
      </c>
      <c r="J222" s="6" t="n">
        <v>501</v>
      </c>
      <c r="K222" s="6" t="n">
        <v>3850</v>
      </c>
      <c r="L222" s="6" t="n">
        <v>3349</v>
      </c>
      <c r="M222" s="6" t="n">
        <v>10.25</v>
      </c>
      <c r="N222" s="6" t="n">
        <v>13.79</v>
      </c>
    </row>
    <row collapsed="false" customFormat="false" customHeight="false" hidden="false" ht="12.1" outlineLevel="0" r="223">
      <c r="A223" s="41" t="n">
        <v>45490</v>
      </c>
      <c r="B223" s="16" t="s">
        <v>653</v>
      </c>
      <c r="C223" s="16" t="s">
        <v>63</v>
      </c>
      <c r="D223" s="16" t="s">
        <v>64</v>
      </c>
      <c r="E223" s="7" t="n">
        <v>1200</v>
      </c>
      <c r="F223" s="16" t="s">
        <v>19</v>
      </c>
      <c r="G223" s="6" t="n">
        <v>0.52</v>
      </c>
      <c r="H223" s="6" t="n">
        <v>21.288</v>
      </c>
      <c r="I223" s="6" t="n">
        <v>21.71</v>
      </c>
      <c r="J223" s="6" t="n">
        <v>81</v>
      </c>
      <c r="K223" s="6" t="n">
        <v>624</v>
      </c>
      <c r="L223" s="6" t="n">
        <v>543</v>
      </c>
      <c r="M223" s="6" t="n">
        <v>2.08</v>
      </c>
      <c r="N223" s="6" t="n">
        <v>2.13</v>
      </c>
    </row>
    <row collapsed="false" customFormat="false" customHeight="false" hidden="false" ht="12.1" outlineLevel="0" r="224">
      <c r="A224" s="41" t="n">
        <v>45499</v>
      </c>
      <c r="B224" s="16" t="s">
        <v>653</v>
      </c>
      <c r="C224" s="16" t="s">
        <v>79</v>
      </c>
      <c r="D224" s="16" t="s">
        <v>80</v>
      </c>
      <c r="E224" s="7" t="n">
        <v>5</v>
      </c>
      <c r="F224" s="16" t="s">
        <v>23</v>
      </c>
      <c r="G224" s="6" t="n">
        <v>35.8722</v>
      </c>
      <c r="H224" s="6" t="n">
        <v>30.18</v>
      </c>
      <c r="I224" s="6" t="n">
        <v>2546.81</v>
      </c>
      <c r="J224" s="6" t="n">
        <v>0.21</v>
      </c>
      <c r="K224" s="6" t="n">
        <v>179.361</v>
      </c>
      <c r="L224" s="6" t="n">
        <v>161.42</v>
      </c>
      <c r="M224" s="6" t="n">
        <v>1.27</v>
      </c>
      <c r="N224" s="6" t="n">
        <v>1.25</v>
      </c>
    </row>
    <row collapsed="false" customFormat="false" customHeight="false" hidden="false" ht="12.1" outlineLevel="0" r="225">
      <c r="A225" s="41" t="n">
        <v>45511</v>
      </c>
      <c r="B225" s="16" t="s">
        <v>653</v>
      </c>
      <c r="C225" s="16" t="s">
        <v>31</v>
      </c>
      <c r="D225" s="16" t="s">
        <v>32</v>
      </c>
      <c r="E225" s="7" t="n">
        <v>5</v>
      </c>
      <c r="F225" s="16" t="s">
        <v>23</v>
      </c>
      <c r="G225" s="6" t="n">
        <v>10.6456</v>
      </c>
      <c r="H225" s="6" t="n">
        <v>19.83</v>
      </c>
      <c r="I225" s="6" t="n">
        <v>3462.6</v>
      </c>
      <c r="J225" s="6" t="n">
        <v>0.06</v>
      </c>
      <c r="K225" s="6" t="n">
        <v>53.2279</v>
      </c>
      <c r="L225" s="6" t="n">
        <v>48.12</v>
      </c>
      <c r="M225" s="6" t="n">
        <v>0.28</v>
      </c>
      <c r="N225" s="6" t="n">
        <v>0.57</v>
      </c>
    </row>
    <row collapsed="false" customFormat="false" customHeight="false" hidden="false" ht="12.1" outlineLevel="0" r="226">
      <c r="A226" s="41" t="n">
        <v>45513</v>
      </c>
      <c r="B226" s="16" t="s">
        <v>653</v>
      </c>
      <c r="C226" s="16" t="s">
        <v>21</v>
      </c>
      <c r="D226" s="16" t="s">
        <v>22</v>
      </c>
      <c r="E226" s="7" t="n">
        <v>41</v>
      </c>
      <c r="F226" s="16" t="s">
        <v>23</v>
      </c>
      <c r="G226" s="6" t="n">
        <v>27.6999</v>
      </c>
      <c r="H226" s="6" t="n">
        <v>16.25</v>
      </c>
      <c r="I226" s="6" t="n">
        <v>472.35</v>
      </c>
      <c r="J226" s="6" t="n">
        <v>4.85</v>
      </c>
      <c r="K226" s="6" t="n">
        <v>1135.6948</v>
      </c>
      <c r="L226" s="6" t="n">
        <v>715.87</v>
      </c>
      <c r="M226" s="6" t="n">
        <v>3.7</v>
      </c>
      <c r="N226" s="6" t="n">
        <v>1.24</v>
      </c>
    </row>
    <row collapsed="false" customFormat="false" customHeight="false" hidden="false" ht="12.1" outlineLevel="0" r="227">
      <c r="A227" s="41" t="n">
        <v>45519</v>
      </c>
      <c r="B227" s="16" t="s">
        <v>653</v>
      </c>
      <c r="C227" s="16" t="s">
        <v>37</v>
      </c>
      <c r="D227" s="16" t="s">
        <v>38</v>
      </c>
      <c r="E227" s="7" t="n">
        <v>1</v>
      </c>
      <c r="F227" s="16" t="s">
        <v>23</v>
      </c>
      <c r="G227" s="6" t="n">
        <v>67.5041</v>
      </c>
      <c r="H227" s="6" t="n">
        <v>416.86</v>
      </c>
      <c r="I227" s="6" t="n">
        <v>16394.36</v>
      </c>
      <c r="J227" s="6" t="n">
        <v>0.08</v>
      </c>
      <c r="K227" s="6" t="n">
        <v>67.5041</v>
      </c>
      <c r="L227" s="6" t="n">
        <v>60.3</v>
      </c>
      <c r="M227" s="6" t="n">
        <v>0.37</v>
      </c>
      <c r="N227" s="6" t="n">
        <v>0.16</v>
      </c>
    </row>
    <row collapsed="false" customFormat="false" customHeight="false" hidden="false" ht="12.1" outlineLevel="0" r="228">
      <c r="A228" s="41" t="n">
        <v>45534</v>
      </c>
      <c r="B228" s="16" t="s">
        <v>653</v>
      </c>
      <c r="C228" s="16" t="s">
        <v>87</v>
      </c>
      <c r="D228" s="16" t="s">
        <v>88</v>
      </c>
      <c r="E228" s="7" t="n">
        <v>4</v>
      </c>
      <c r="F228" s="16" t="s">
        <v>23</v>
      </c>
      <c r="G228" s="6" t="n">
        <v>36.5819</v>
      </c>
      <c r="H228" s="6" t="n">
        <v>35.26</v>
      </c>
      <c r="I228" s="6" t="n">
        <v>2527</v>
      </c>
      <c r="J228" s="6" t="n">
        <v>0.16</v>
      </c>
      <c r="K228" s="6" t="n">
        <v>146.3277</v>
      </c>
      <c r="L228" s="6" t="n">
        <v>131.69</v>
      </c>
      <c r="M228" s="6" t="n">
        <v>1.3</v>
      </c>
      <c r="N228" s="6" t="n">
        <v>1.02</v>
      </c>
    </row>
    <row collapsed="false" customFormat="false" customHeight="false" hidden="false" ht="12.1" outlineLevel="0" r="229">
      <c r="A229" s="41" t="n">
        <v>45548</v>
      </c>
      <c r="B229" s="16" t="s">
        <v>653</v>
      </c>
      <c r="C229" s="16" t="s">
        <v>60</v>
      </c>
      <c r="D229" s="16" t="s">
        <v>61</v>
      </c>
      <c r="E229" s="7" t="n">
        <v>1</v>
      </c>
      <c r="F229" s="16" t="s">
        <v>23</v>
      </c>
      <c r="G229" s="6" t="n">
        <v>111.1537</v>
      </c>
      <c r="H229" s="6" t="n">
        <v>160.49</v>
      </c>
      <c r="I229" s="6" t="n">
        <v>11043.64</v>
      </c>
      <c r="J229" s="6" t="n">
        <v>0.37</v>
      </c>
      <c r="K229" s="6" t="n">
        <v>111.1537</v>
      </c>
      <c r="L229" s="6" t="n">
        <v>77.44</v>
      </c>
      <c r="M229" s="6" t="n">
        <v>0.7</v>
      </c>
      <c r="N229" s="6" t="n">
        <v>0.53</v>
      </c>
    </row>
    <row collapsed="false" customFormat="false" customHeight="false" hidden="false" ht="12.1" outlineLevel="0" r="230">
      <c r="A230" s="41" t="n">
        <v>45548</v>
      </c>
      <c r="B230" s="16" t="s">
        <v>653</v>
      </c>
      <c r="C230" s="16" t="s">
        <v>75</v>
      </c>
      <c r="D230" s="16" t="s">
        <v>76</v>
      </c>
      <c r="E230" s="7" t="n">
        <v>1</v>
      </c>
      <c r="F230" s="16" t="s">
        <v>23</v>
      </c>
      <c r="G230" s="6" t="n">
        <v>70.1544</v>
      </c>
      <c r="H230" s="6" t="n">
        <v>83.16</v>
      </c>
      <c r="I230" s="6" t="n">
        <v>4941.98</v>
      </c>
      <c r="J230" s="6" t="n">
        <v>0.08</v>
      </c>
      <c r="K230" s="6" t="n">
        <v>70.1544</v>
      </c>
      <c r="L230" s="6" t="n">
        <v>62.87</v>
      </c>
      <c r="M230" s="6" t="n">
        <v>1.27</v>
      </c>
      <c r="N230" s="6" t="n">
        <v>0.83</v>
      </c>
    </row>
    <row collapsed="false" customFormat="false" customHeight="false" hidden="false" ht="12.1" outlineLevel="0" r="231">
      <c r="A231" s="41" t="n">
        <v>45553</v>
      </c>
      <c r="B231" s="16" t="s">
        <v>653</v>
      </c>
      <c r="C231" s="16" t="s">
        <v>67</v>
      </c>
      <c r="D231" s="16" t="s">
        <v>68</v>
      </c>
      <c r="E231" s="7" t="n">
        <v>1</v>
      </c>
      <c r="F231" s="16" t="s">
        <v>23</v>
      </c>
      <c r="G231" s="6" t="n">
        <v>36.5717</v>
      </c>
      <c r="H231" s="6" t="n">
        <v>255.19</v>
      </c>
      <c r="I231" s="6" t="n">
        <v>16928.61</v>
      </c>
      <c r="J231" s="6" t="n">
        <v>0.04</v>
      </c>
      <c r="K231" s="6" t="n">
        <v>36.5717</v>
      </c>
      <c r="L231" s="6" t="n">
        <v>32.91</v>
      </c>
      <c r="M231" s="6" t="n">
        <v>0.19</v>
      </c>
      <c r="N231" s="6" t="n">
        <v>0.14</v>
      </c>
    </row>
    <row collapsed="false" customFormat="false" customHeight="false" hidden="false" ht="12.1" outlineLevel="0" r="232">
      <c r="A232" s="41" t="n">
        <v>45575</v>
      </c>
      <c r="B232" s="16" t="s">
        <v>653</v>
      </c>
      <c r="C232" s="16" t="s">
        <v>57</v>
      </c>
      <c r="D232" s="16" t="s">
        <v>58</v>
      </c>
      <c r="E232" s="7" t="n">
        <v>8</v>
      </c>
      <c r="F232" s="16" t="s">
        <v>23</v>
      </c>
      <c r="G232" s="6" t="n">
        <v>26.9516</v>
      </c>
      <c r="H232" s="6" t="n">
        <v>21.93</v>
      </c>
      <c r="I232" s="6" t="n">
        <v>2191.65</v>
      </c>
      <c r="J232" s="6" t="n">
        <v>0.22</v>
      </c>
      <c r="K232" s="6" t="n">
        <v>215.613</v>
      </c>
      <c r="L232" s="6" t="n">
        <v>194.28</v>
      </c>
      <c r="M232" s="6" t="n">
        <v>1.11</v>
      </c>
      <c r="N232" s="6" t="n">
        <v>1.14</v>
      </c>
    </row>
    <row collapsed="false" customFormat="false" customHeight="false" hidden="false" ht="12.1" outlineLevel="0" r="233">
      <c r="A233" s="41" t="n">
        <v>45579</v>
      </c>
      <c r="B233" s="16" t="s">
        <v>653</v>
      </c>
      <c r="C233" s="16" t="s">
        <v>28</v>
      </c>
      <c r="D233" s="16" t="s">
        <v>29</v>
      </c>
      <c r="E233" s="7" t="n">
        <v>90</v>
      </c>
      <c r="F233" s="16" t="s">
        <v>19</v>
      </c>
      <c r="G233" s="6" t="n">
        <v>51.96</v>
      </c>
      <c r="H233" s="6" t="n">
        <v>652.1</v>
      </c>
      <c r="I233" s="6" t="n">
        <v>335.55</v>
      </c>
      <c r="J233" s="6" t="n">
        <v>608</v>
      </c>
      <c r="K233" s="6" t="n">
        <v>4676.4</v>
      </c>
      <c r="L233" s="6" t="n">
        <v>4068.4</v>
      </c>
      <c r="M233" s="6" t="n">
        <v>13.47</v>
      </c>
      <c r="N233" s="6" t="n">
        <v>6.93</v>
      </c>
    </row>
    <row collapsed="false" customFormat="false" customHeight="false" hidden="false" ht="12.1" outlineLevel="0" r="234">
      <c r="A234" s="41" t="n">
        <v>45582</v>
      </c>
      <c r="B234" s="16" t="s">
        <v>653</v>
      </c>
      <c r="C234" s="16" t="s">
        <v>85</v>
      </c>
      <c r="D234" s="16" t="s">
        <v>86</v>
      </c>
      <c r="E234" s="7" t="n">
        <v>300</v>
      </c>
      <c r="F234" s="16" t="s">
        <v>19</v>
      </c>
      <c r="G234" s="6" t="n">
        <v>2.494</v>
      </c>
      <c r="H234" s="6" t="n">
        <v>40.655</v>
      </c>
      <c r="I234" s="6" t="n">
        <v>36.06</v>
      </c>
      <c r="J234" s="6" t="n">
        <v>97</v>
      </c>
      <c r="K234" s="6" t="n">
        <v>748.2</v>
      </c>
      <c r="L234" s="6" t="n">
        <v>651.2</v>
      </c>
      <c r="M234" s="6" t="n">
        <v>6.02</v>
      </c>
      <c r="N234" s="6" t="n">
        <v>5.34</v>
      </c>
    </row>
    <row collapsed="false" customFormat="false" customHeight="false" hidden="false" ht="12.1" outlineLevel="0" r="235">
      <c r="A235" s="41" t="n">
        <v>45604</v>
      </c>
      <c r="B235" s="16" t="s">
        <v>653</v>
      </c>
      <c r="C235" s="16" t="s">
        <v>21</v>
      </c>
      <c r="D235" s="16" t="s">
        <v>22</v>
      </c>
      <c r="E235" s="7" t="n">
        <v>41</v>
      </c>
      <c r="F235" s="16" t="s">
        <v>23</v>
      </c>
      <c r="G235" s="6" t="n">
        <v>31.6774</v>
      </c>
      <c r="H235" s="6" t="n">
        <v>17.41</v>
      </c>
      <c r="I235" s="6" t="n">
        <v>472.35</v>
      </c>
      <c r="J235" s="6" t="n">
        <v>4.9</v>
      </c>
      <c r="K235" s="6" t="n">
        <v>1298.7754</v>
      </c>
      <c r="L235" s="6" t="n">
        <v>818.22</v>
      </c>
      <c r="M235" s="6" t="n">
        <v>4.22</v>
      </c>
      <c r="N235" s="6" t="n">
        <v>1.17</v>
      </c>
    </row>
    <row collapsed="false" customFormat="false" customHeight="false" hidden="false" ht="12.1" outlineLevel="0" r="236">
      <c r="A236" s="41" t="n">
        <v>45604</v>
      </c>
      <c r="B236" s="16" t="s">
        <v>653</v>
      </c>
      <c r="C236" s="16" t="s">
        <v>79</v>
      </c>
      <c r="D236" s="16" t="s">
        <v>80</v>
      </c>
      <c r="E236" s="7" t="n">
        <v>5</v>
      </c>
      <c r="F236" s="16" t="s">
        <v>23</v>
      </c>
      <c r="G236" s="6" t="n">
        <v>41.1905</v>
      </c>
      <c r="H236" s="6" t="n">
        <v>27.46</v>
      </c>
      <c r="I236" s="6" t="n">
        <v>2546.81</v>
      </c>
      <c r="J236" s="6" t="n">
        <v>0.21</v>
      </c>
      <c r="K236" s="6" t="n">
        <v>205.9525</v>
      </c>
      <c r="L236" s="6" t="n">
        <v>185.36</v>
      </c>
      <c r="M236" s="6" t="n">
        <v>1.46</v>
      </c>
      <c r="N236" s="6" t="n">
        <v>1.38</v>
      </c>
    </row>
    <row collapsed="false" customFormat="false" customHeight="false" hidden="false" ht="12.1" outlineLevel="0" r="237">
      <c r="A237" s="41" t="n">
        <v>45617</v>
      </c>
      <c r="B237" s="16" t="s">
        <v>653</v>
      </c>
      <c r="C237" s="16" t="s">
        <v>37</v>
      </c>
      <c r="D237" s="16" t="s">
        <v>38</v>
      </c>
      <c r="E237" s="7" t="n">
        <v>1</v>
      </c>
      <c r="F237" s="16" t="s">
        <v>23</v>
      </c>
      <c r="G237" s="6" t="n">
        <v>83.1819</v>
      </c>
      <c r="H237" s="6" t="n">
        <v>415.49</v>
      </c>
      <c r="I237" s="6" t="n">
        <v>16394.36</v>
      </c>
      <c r="J237" s="6" t="n">
        <v>0.08</v>
      </c>
      <c r="K237" s="6" t="n">
        <v>83.1819</v>
      </c>
      <c r="L237" s="6" t="n">
        <v>75.16</v>
      </c>
      <c r="M237" s="6" t="n">
        <v>0.46</v>
      </c>
      <c r="N237" s="6" t="n">
        <v>0.18</v>
      </c>
    </row>
    <row collapsed="false" customFormat="false" customHeight="false" hidden="false" ht="12.1" outlineLevel="0" r="238">
      <c r="A238" s="41" t="n">
        <v>45625</v>
      </c>
      <c r="B238" s="16" t="s">
        <v>653</v>
      </c>
      <c r="C238" s="16" t="s">
        <v>87</v>
      </c>
      <c r="D238" s="16" t="s">
        <v>88</v>
      </c>
      <c r="E238" s="7" t="n">
        <v>4</v>
      </c>
      <c r="F238" s="16" t="s">
        <v>23</v>
      </c>
      <c r="G238" s="6" t="n">
        <v>43.8313</v>
      </c>
      <c r="H238" s="6" t="n">
        <v>31.93</v>
      </c>
      <c r="I238" s="6" t="n">
        <v>2527</v>
      </c>
      <c r="J238" s="6" t="n">
        <v>0.16</v>
      </c>
      <c r="K238" s="6" t="n">
        <v>175.3251</v>
      </c>
      <c r="L238" s="6" t="n">
        <v>157.79</v>
      </c>
      <c r="M238" s="6" t="n">
        <v>1.56</v>
      </c>
      <c r="N238" s="6" t="n">
        <v>1.13</v>
      </c>
    </row>
    <row collapsed="false" customFormat="false" customHeight="false" hidden="false" ht="12.1" outlineLevel="0" r="239">
      <c r="A239" s="41" t="n">
        <v>45639</v>
      </c>
      <c r="B239" s="16" t="s">
        <v>653</v>
      </c>
      <c r="C239" s="16" t="s">
        <v>60</v>
      </c>
      <c r="D239" s="16" t="s">
        <v>61</v>
      </c>
      <c r="E239" s="7" t="n">
        <v>1</v>
      </c>
      <c r="F239" s="16" t="s">
        <v>23</v>
      </c>
      <c r="G239" s="6" t="n">
        <v>126.819</v>
      </c>
      <c r="H239" s="6" t="n">
        <v>187.13</v>
      </c>
      <c r="I239" s="6" t="n">
        <v>11043.64</v>
      </c>
      <c r="J239" s="6" t="n">
        <v>0.37</v>
      </c>
      <c r="K239" s="6" t="n">
        <v>126.819</v>
      </c>
      <c r="L239" s="6" t="n">
        <v>88.36</v>
      </c>
      <c r="M239" s="6" t="n">
        <v>0.8</v>
      </c>
      <c r="N239" s="6" t="n">
        <v>0.45</v>
      </c>
    </row>
    <row collapsed="false" customFormat="false" customHeight="false" hidden="false" ht="12.1" outlineLevel="0" r="240">
      <c r="A240" s="41" t="n">
        <v>45639</v>
      </c>
      <c r="B240" s="16" t="s">
        <v>653</v>
      </c>
      <c r="C240" s="16" t="s">
        <v>95</v>
      </c>
      <c r="D240" s="16" t="s">
        <v>96</v>
      </c>
      <c r="E240" s="7" t="n">
        <v>8</v>
      </c>
      <c r="F240" s="16" t="s">
        <v>23</v>
      </c>
      <c r="G240" s="6" t="n">
        <v>5.1975</v>
      </c>
      <c r="H240" s="6" t="n">
        <v>7.6</v>
      </c>
      <c r="I240" s="6" t="n">
        <v>2339.75</v>
      </c>
      <c r="J240" s="6" t="n">
        <v>0.04</v>
      </c>
      <c r="K240" s="6" t="n">
        <v>41.58</v>
      </c>
      <c r="L240" s="6" t="n">
        <v>37.42</v>
      </c>
      <c r="M240" s="6" t="n">
        <v>0.2</v>
      </c>
      <c r="N240" s="6" t="n">
        <v>0.59</v>
      </c>
    </row>
    <row collapsed="false" customFormat="false" customHeight="false" hidden="false" ht="12.1" outlineLevel="0" r="241">
      <c r="A241" s="41" t="n">
        <v>45639</v>
      </c>
      <c r="B241" s="16" t="s">
        <v>653</v>
      </c>
      <c r="C241" s="16" t="s">
        <v>75</v>
      </c>
      <c r="D241" s="16" t="s">
        <v>76</v>
      </c>
      <c r="E241" s="7" t="n">
        <v>1</v>
      </c>
      <c r="F241" s="16" t="s">
        <v>23</v>
      </c>
      <c r="G241" s="6" t="n">
        <v>80.0415</v>
      </c>
      <c r="H241" s="6" t="n">
        <v>92.38</v>
      </c>
      <c r="I241" s="6" t="n">
        <v>4941.98</v>
      </c>
      <c r="J241" s="6" t="n">
        <v>0.08</v>
      </c>
      <c r="K241" s="6" t="n">
        <v>80.0415</v>
      </c>
      <c r="L241" s="6" t="n">
        <v>71.73</v>
      </c>
      <c r="M241" s="6" t="n">
        <v>1.45</v>
      </c>
      <c r="N241" s="6" t="n">
        <v>0.75</v>
      </c>
    </row>
    <row collapsed="false" customFormat="false" customHeight="false" hidden="false" ht="12.1" outlineLevel="0" r="242">
      <c r="A242" s="41" t="n">
        <v>45643</v>
      </c>
      <c r="B242" s="16" t="s">
        <v>653</v>
      </c>
      <c r="C242" s="16" t="s">
        <v>46</v>
      </c>
      <c r="D242" s="16" t="s">
        <v>47</v>
      </c>
      <c r="E242" s="7" t="n">
        <v>5</v>
      </c>
      <c r="F242" s="16" t="s">
        <v>19</v>
      </c>
      <c r="G242" s="6" t="n">
        <v>514</v>
      </c>
      <c r="H242" s="6" t="n">
        <v>6290.5</v>
      </c>
      <c r="I242" s="6" t="n">
        <v>4713.13</v>
      </c>
      <c r="J242" s="6" t="n">
        <v>334</v>
      </c>
      <c r="K242" s="6" t="n">
        <v>2570</v>
      </c>
      <c r="L242" s="6" t="n">
        <v>2236</v>
      </c>
      <c r="M242" s="6" t="n">
        <v>9.49</v>
      </c>
      <c r="N242" s="6" t="n">
        <v>7.11</v>
      </c>
    </row>
    <row collapsed="false" customFormat="false" customHeight="false" hidden="false" ht="12.1" outlineLevel="0" r="243">
      <c r="A243" s="41" t="n">
        <v>45644</v>
      </c>
      <c r="B243" s="16" t="s">
        <v>653</v>
      </c>
      <c r="C243" s="16" t="s">
        <v>67</v>
      </c>
      <c r="D243" s="16" t="s">
        <v>68</v>
      </c>
      <c r="E243" s="7" t="n">
        <v>1</v>
      </c>
      <c r="F243" s="16" t="s">
        <v>23</v>
      </c>
      <c r="G243" s="6" t="n">
        <v>41.1992</v>
      </c>
      <c r="H243" s="6" t="n">
        <v>350.97</v>
      </c>
      <c r="I243" s="6" t="n">
        <v>16928.61</v>
      </c>
      <c r="J243" s="6" t="n">
        <v>0.04</v>
      </c>
      <c r="K243" s="6" t="n">
        <v>41.1992</v>
      </c>
      <c r="L243" s="6" t="n">
        <v>37.08</v>
      </c>
      <c r="M243" s="6" t="n">
        <v>0.22</v>
      </c>
      <c r="N243" s="6" t="n">
        <v>0.1</v>
      </c>
    </row>
    <row collapsed="false" customFormat="false" customHeight="false" hidden="false" ht="12.1" outlineLevel="0" r="244">
      <c r="A244" s="41" t="n">
        <v>45667</v>
      </c>
      <c r="B244" s="16" t="s">
        <v>653</v>
      </c>
      <c r="C244" s="16" t="s">
        <v>57</v>
      </c>
      <c r="D244" s="16" t="s">
        <v>58</v>
      </c>
      <c r="E244" s="7" t="n">
        <v>8</v>
      </c>
      <c r="F244" s="16" t="s">
        <v>23</v>
      </c>
      <c r="G244" s="6" t="n">
        <v>28.4369</v>
      </c>
      <c r="H244" s="6" t="n">
        <v>22.18</v>
      </c>
      <c r="I244" s="6" t="n">
        <v>2191.65</v>
      </c>
      <c r="J244" s="6" t="n">
        <v>0.22</v>
      </c>
      <c r="K244" s="6" t="n">
        <v>227.4954</v>
      </c>
      <c r="L244" s="6" t="n">
        <v>204.99</v>
      </c>
      <c r="M244" s="6" t="n">
        <v>1.17</v>
      </c>
      <c r="N244" s="6" t="n">
        <v>1.13</v>
      </c>
    </row>
    <row collapsed="false" customFormat="false" customHeight="false" hidden="false" ht="12.1" outlineLevel="0" r="245">
      <c r="A245" s="41" t="n">
        <v>45681</v>
      </c>
      <c r="B245" s="16" t="s">
        <v>653</v>
      </c>
      <c r="C245" s="16" t="s">
        <v>79</v>
      </c>
      <c r="D245" s="16" t="s">
        <v>80</v>
      </c>
      <c r="E245" s="7" t="n">
        <v>5</v>
      </c>
      <c r="F245" s="16" t="s">
        <v>23</v>
      </c>
      <c r="G245" s="6" t="n">
        <v>42.6121</v>
      </c>
      <c r="H245" s="6" t="n">
        <v>26.44</v>
      </c>
      <c r="I245" s="6" t="n">
        <v>2546.81</v>
      </c>
      <c r="J245" s="6" t="n">
        <v>0.22</v>
      </c>
      <c r="K245" s="6" t="n">
        <v>213.0603</v>
      </c>
      <c r="L245" s="6" t="n">
        <v>191.26</v>
      </c>
      <c r="M245" s="6" t="n">
        <v>1.5</v>
      </c>
      <c r="N245" s="6" t="n">
        <v>1.46</v>
      </c>
    </row>
    <row collapsed="false" customFormat="false" customHeight="false" hidden="false" ht="12.1" outlineLevel="0" r="246">
      <c r="A246" s="41" t="n">
        <v>45695</v>
      </c>
      <c r="B246" s="16" t="s">
        <v>653</v>
      </c>
      <c r="C246" s="16" t="s">
        <v>21</v>
      </c>
      <c r="D246" s="16" t="s">
        <v>22</v>
      </c>
      <c r="E246" s="7" t="n">
        <v>41</v>
      </c>
      <c r="F246" s="16" t="s">
        <v>23</v>
      </c>
      <c r="G246" s="6" t="n">
        <v>31.4959</v>
      </c>
      <c r="H246" s="6" t="n">
        <v>20.37</v>
      </c>
      <c r="I246" s="6" t="n">
        <v>472.35</v>
      </c>
      <c r="J246" s="6" t="n">
        <v>4.93</v>
      </c>
      <c r="K246" s="6" t="n">
        <v>1291.3311</v>
      </c>
      <c r="L246" s="6" t="n">
        <v>813.56</v>
      </c>
      <c r="M246" s="6" t="n">
        <v>4.2</v>
      </c>
      <c r="N246" s="6" t="n">
        <v>1.01</v>
      </c>
    </row>
    <row collapsed="false" customFormat="false" customHeight="false" hidden="false" ht="12.1" outlineLevel="0" r="247">
      <c r="A247" s="41" t="n">
        <v>45708</v>
      </c>
      <c r="B247" s="16" t="s">
        <v>653</v>
      </c>
      <c r="C247" s="16" t="s">
        <v>37</v>
      </c>
      <c r="D247" s="16" t="s">
        <v>38</v>
      </c>
      <c r="E247" s="7" t="n">
        <v>1</v>
      </c>
      <c r="F247" s="16" t="s">
        <v>23</v>
      </c>
      <c r="G247" s="6" t="n">
        <v>75.0542</v>
      </c>
      <c r="H247" s="6" t="n">
        <v>414.77</v>
      </c>
      <c r="I247" s="6" t="n">
        <v>16394.36</v>
      </c>
      <c r="J247" s="6" t="n">
        <v>0.08</v>
      </c>
      <c r="K247" s="6" t="n">
        <v>75.0542</v>
      </c>
      <c r="L247" s="6" t="n">
        <v>67.82</v>
      </c>
      <c r="M247" s="6" t="n">
        <v>0.41</v>
      </c>
      <c r="N247" s="6" t="n">
        <v>0.18</v>
      </c>
    </row>
    <row collapsed="false" customFormat="false" customHeight="false" hidden="false" ht="12.1" outlineLevel="0" r="248">
      <c r="A248" s="41" t="n">
        <v>45723</v>
      </c>
      <c r="B248" s="16" t="s">
        <v>653</v>
      </c>
      <c r="C248" s="16" t="s">
        <v>87</v>
      </c>
      <c r="D248" s="16" t="s">
        <v>88</v>
      </c>
      <c r="E248" s="7" t="n">
        <v>4</v>
      </c>
      <c r="F248" s="16" t="s">
        <v>23</v>
      </c>
      <c r="G248" s="6" t="n">
        <v>35.829</v>
      </c>
      <c r="H248" s="6" t="n">
        <v>31.28</v>
      </c>
      <c r="I248" s="6" t="n">
        <v>2527</v>
      </c>
      <c r="J248" s="6" t="n">
        <v>0.16</v>
      </c>
      <c r="K248" s="6" t="n">
        <v>143.3158</v>
      </c>
      <c r="L248" s="6" t="n">
        <v>128.98</v>
      </c>
      <c r="M248" s="6" t="n">
        <v>1.28</v>
      </c>
      <c r="N248" s="6" t="n">
        <v>1.15</v>
      </c>
    </row>
    <row collapsed="false" customFormat="false" customHeight="false" hidden="false" ht="12.1" outlineLevel="0" r="249">
      <c r="A249" s="41" t="n">
        <v>45730</v>
      </c>
      <c r="B249" s="16" t="s">
        <v>653</v>
      </c>
      <c r="C249" s="16" t="s">
        <v>60</v>
      </c>
      <c r="D249" s="16" t="s">
        <v>61</v>
      </c>
      <c r="E249" s="7" t="n">
        <v>1</v>
      </c>
      <c r="F249" s="16" t="s">
        <v>23</v>
      </c>
      <c r="G249" s="6" t="n">
        <v>105.6752</v>
      </c>
      <c r="H249" s="6" t="n">
        <v>145.94</v>
      </c>
      <c r="I249" s="6" t="n">
        <v>11043.64</v>
      </c>
      <c r="J249" s="6" t="n">
        <v>0.37</v>
      </c>
      <c r="K249" s="6" t="n">
        <v>105.6752</v>
      </c>
      <c r="L249" s="6" t="n">
        <v>73.63</v>
      </c>
      <c r="M249" s="6" t="n">
        <v>0.67</v>
      </c>
      <c r="N249" s="6" t="n">
        <v>0.58</v>
      </c>
    </row>
    <row collapsed="false" customFormat="false" customHeight="false" hidden="false" ht="12.1" outlineLevel="0" r="250">
      <c r="A250" s="41" t="n">
        <v>45730</v>
      </c>
      <c r="B250" s="16" t="s">
        <v>653</v>
      </c>
      <c r="C250" s="16" t="s">
        <v>75</v>
      </c>
      <c r="D250" s="16" t="s">
        <v>76</v>
      </c>
      <c r="E250" s="7" t="n">
        <v>1</v>
      </c>
      <c r="F250" s="16" t="s">
        <v>23</v>
      </c>
      <c r="G250" s="6" t="n">
        <v>68.429</v>
      </c>
      <c r="H250" s="6" t="n">
        <v>113.35</v>
      </c>
      <c r="I250" s="6" t="n">
        <v>4941.98</v>
      </c>
      <c r="J250" s="6" t="n">
        <v>0.08</v>
      </c>
      <c r="K250" s="6" t="n">
        <v>68.429</v>
      </c>
      <c r="L250" s="6" t="n">
        <v>61.5</v>
      </c>
      <c r="M250" s="6" t="n">
        <v>1.24</v>
      </c>
      <c r="N250" s="6" t="n">
        <v>0.63</v>
      </c>
    </row>
    <row collapsed="false" customFormat="false" customHeight="false" hidden="false" ht="12.1" outlineLevel="0" r="251">
      <c r="A251" s="41" t="n">
        <v>45757</v>
      </c>
      <c r="B251" s="16" t="s">
        <v>653</v>
      </c>
      <c r="C251" s="16" t="s">
        <v>67</v>
      </c>
      <c r="D251" s="16" t="s">
        <v>68</v>
      </c>
      <c r="E251" s="7" t="n">
        <v>1</v>
      </c>
      <c r="F251" s="16" t="s">
        <v>23</v>
      </c>
      <c r="G251" s="6" t="n">
        <v>35.8144</v>
      </c>
      <c r="H251" s="6" t="n">
        <v>265.17</v>
      </c>
      <c r="I251" s="6" t="n">
        <v>16928.61</v>
      </c>
      <c r="J251" s="6" t="n">
        <v>0.04</v>
      </c>
      <c r="K251" s="6" t="n">
        <v>35.8144</v>
      </c>
      <c r="L251" s="6" t="n">
        <v>32.37</v>
      </c>
      <c r="M251" s="6" t="n">
        <v>0.19</v>
      </c>
      <c r="N251" s="6" t="n">
        <v>0.14</v>
      </c>
    </row>
    <row collapsed="false" customFormat="false" customHeight="false" hidden="false" ht="12.1" outlineLevel="0" r="252">
      <c r="A252" s="41" t="n">
        <v>45757</v>
      </c>
      <c r="B252" s="16" t="s">
        <v>653</v>
      </c>
      <c r="C252" s="16" t="s">
        <v>57</v>
      </c>
      <c r="D252" s="16" t="s">
        <v>58</v>
      </c>
      <c r="E252" s="7" t="n">
        <v>8</v>
      </c>
      <c r="F252" s="16" t="s">
        <v>23</v>
      </c>
      <c r="G252" s="6" t="n">
        <v>23.9337</v>
      </c>
      <c r="H252" s="6" t="n">
        <v>26.47</v>
      </c>
      <c r="I252" s="6" t="n">
        <v>2191.65</v>
      </c>
      <c r="J252" s="6" t="n">
        <v>0.22</v>
      </c>
      <c r="K252" s="6" t="n">
        <v>191.4693</v>
      </c>
      <c r="L252" s="6" t="n">
        <v>172.53</v>
      </c>
      <c r="M252" s="6" t="n">
        <v>0.98</v>
      </c>
      <c r="N252" s="6" t="n">
        <v>0.95</v>
      </c>
    </row>
    <row collapsed="false" customFormat="false" customHeight="false" hidden="false" ht="12.1" outlineLevel="0" r="253">
      <c r="A253" s="41" t="n">
        <v>45776</v>
      </c>
      <c r="B253" s="16" t="s">
        <v>653</v>
      </c>
      <c r="C253" s="16" t="s">
        <v>54</v>
      </c>
      <c r="D253" s="16" t="s">
        <v>55</v>
      </c>
      <c r="E253" s="7" t="n">
        <v>31</v>
      </c>
      <c r="F253" s="16" t="s">
        <v>19</v>
      </c>
      <c r="G253" s="6" t="n">
        <v>78</v>
      </c>
      <c r="H253" s="6" t="n">
        <v>780.2</v>
      </c>
      <c r="I253" s="6" t="n">
        <v>632.61</v>
      </c>
      <c r="J253" s="6" t="n">
        <v>314</v>
      </c>
      <c r="K253" s="6" t="n">
        <v>2418</v>
      </c>
      <c r="L253" s="6" t="n">
        <v>2104</v>
      </c>
      <c r="M253" s="6" t="n">
        <v>10.73</v>
      </c>
      <c r="N253" s="6" t="n">
        <v>8.7</v>
      </c>
    </row>
    <row collapsed="false" customFormat="false" customHeight="false" hidden="false" ht="12.1" outlineLevel="0" r="254">
      <c r="A254" s="41" t="n">
        <v>45786</v>
      </c>
      <c r="B254" s="16" t="s">
        <v>653</v>
      </c>
      <c r="C254" s="16" t="s">
        <v>79</v>
      </c>
      <c r="D254" s="16" t="s">
        <v>80</v>
      </c>
      <c r="E254" s="7" t="n">
        <v>5</v>
      </c>
      <c r="F254" s="16" t="s">
        <v>23</v>
      </c>
      <c r="G254" s="6" t="n">
        <v>34.7703</v>
      </c>
      <c r="H254" s="6" t="n">
        <v>22.54</v>
      </c>
      <c r="I254" s="6" t="n">
        <v>2546.81</v>
      </c>
      <c r="J254" s="6" t="n">
        <v>0.22</v>
      </c>
      <c r="K254" s="6" t="n">
        <v>173.8516</v>
      </c>
      <c r="L254" s="6" t="n">
        <v>156.06</v>
      </c>
      <c r="M254" s="6" t="n">
        <v>1.23</v>
      </c>
      <c r="N254" s="6" t="n">
        <v>1.71</v>
      </c>
    </row>
    <row collapsed="false" customFormat="false" customHeight="false" hidden="false" ht="12.1" outlineLevel="0" r="255">
      <c r="A255" s="41" t="n">
        <v>45786</v>
      </c>
      <c r="B255" s="16" t="s">
        <v>653</v>
      </c>
      <c r="C255" s="16" t="s">
        <v>21</v>
      </c>
      <c r="D255" s="16" t="s">
        <v>22</v>
      </c>
      <c r="E255" s="7" t="n">
        <v>41</v>
      </c>
      <c r="F255" s="16" t="s">
        <v>23</v>
      </c>
      <c r="G255" s="6" t="n">
        <v>26.5225</v>
      </c>
      <c r="H255" s="6" t="n">
        <v>17.042</v>
      </c>
      <c r="I255" s="6" t="n">
        <v>472.35</v>
      </c>
      <c r="J255" s="6" t="n">
        <v>4.98</v>
      </c>
      <c r="K255" s="6" t="n">
        <v>1087.4214</v>
      </c>
      <c r="L255" s="6" t="n">
        <v>684.73</v>
      </c>
      <c r="M255" s="6" t="n">
        <v>3.54</v>
      </c>
      <c r="N255" s="6" t="n">
        <v>1.21</v>
      </c>
    </row>
    <row collapsed="false" customFormat="false" customHeight="false" hidden="false" ht="12.1" outlineLevel="0" r="256">
      <c r="A256" s="41" t="n">
        <v>45792</v>
      </c>
      <c r="B256" s="16" t="s">
        <v>653</v>
      </c>
      <c r="C256" s="16" t="s">
        <v>37</v>
      </c>
      <c r="D256" s="16" t="s">
        <v>38</v>
      </c>
      <c r="E256" s="7" t="n">
        <v>1</v>
      </c>
      <c r="F256" s="16" t="s">
        <v>23</v>
      </c>
      <c r="G256" s="6" t="n">
        <v>66.5857</v>
      </c>
      <c r="H256" s="6" t="n">
        <v>452.94</v>
      </c>
      <c r="I256" s="6" t="n">
        <v>16394.36</v>
      </c>
      <c r="J256" s="6" t="n">
        <v>0.08</v>
      </c>
      <c r="K256" s="6" t="n">
        <v>66.5857</v>
      </c>
      <c r="L256" s="6" t="n">
        <v>60.17</v>
      </c>
      <c r="M256" s="6" t="n">
        <v>0.37</v>
      </c>
      <c r="N256" s="6" t="n">
        <v>0.17</v>
      </c>
    </row>
    <row collapsed="false" customFormat="false" customHeight="false" hidden="false" ht="12.1" outlineLevel="0" r="257">
      <c r="A257" s="41" t="n">
        <v>45807</v>
      </c>
      <c r="B257" s="16" t="s">
        <v>653</v>
      </c>
      <c r="C257" s="16" t="s">
        <v>87</v>
      </c>
      <c r="D257" s="16" t="s">
        <v>88</v>
      </c>
      <c r="E257" s="7" t="n">
        <v>4</v>
      </c>
      <c r="F257" s="16" t="s">
        <v>23</v>
      </c>
      <c r="G257" s="6" t="n">
        <v>31.3988</v>
      </c>
      <c r="H257" s="6" t="n">
        <v>27.02</v>
      </c>
      <c r="I257" s="6" t="n">
        <v>2527</v>
      </c>
      <c r="J257" s="6" t="n">
        <v>0.16</v>
      </c>
      <c r="K257" s="6" t="n">
        <v>125.5952</v>
      </c>
      <c r="L257" s="6" t="n">
        <v>113.04</v>
      </c>
      <c r="M257" s="6" t="n">
        <v>1.12</v>
      </c>
      <c r="N257" s="6" t="n">
        <v>1.33</v>
      </c>
    </row>
    <row collapsed="false" customFormat="false" customHeight="false" hidden="false" ht="12.1" outlineLevel="0" r="258">
      <c r="A258" s="41" t="n">
        <v>45811</v>
      </c>
      <c r="B258" s="16" t="s">
        <v>653</v>
      </c>
      <c r="C258" s="16" t="s">
        <v>46</v>
      </c>
      <c r="D258" s="16" t="s">
        <v>47</v>
      </c>
      <c r="E258" s="7" t="n">
        <v>5</v>
      </c>
      <c r="F258" s="16" t="s">
        <v>19</v>
      </c>
      <c r="G258" s="6" t="n">
        <v>541</v>
      </c>
      <c r="H258" s="6" t="n">
        <v>6473</v>
      </c>
      <c r="I258" s="6" t="n">
        <v>4713.13</v>
      </c>
      <c r="J258" s="6" t="n">
        <v>352</v>
      </c>
      <c r="K258" s="6" t="n">
        <v>2705</v>
      </c>
      <c r="L258" s="6" t="n">
        <v>2353</v>
      </c>
      <c r="M258" s="6" t="n">
        <v>9.98</v>
      </c>
      <c r="N258" s="6" t="n">
        <v>7.27</v>
      </c>
    </row>
    <row collapsed="false" customFormat="false" customHeight="false" hidden="false" ht="12.1" outlineLevel="0" r="259">
      <c r="A259" s="41" t="n">
        <v>45821</v>
      </c>
      <c r="B259" s="16" t="s">
        <v>653</v>
      </c>
      <c r="C259" s="16" t="s">
        <v>60</v>
      </c>
      <c r="D259" s="16" t="s">
        <v>61</v>
      </c>
      <c r="E259" s="7" t="n">
        <v>1</v>
      </c>
      <c r="F259" s="16" t="s">
        <v>23</v>
      </c>
      <c r="G259" s="6" t="n">
        <v>96.3834</v>
      </c>
      <c r="H259" s="6" t="n">
        <v>176.53</v>
      </c>
      <c r="I259" s="6" t="n">
        <v>11043.64</v>
      </c>
      <c r="J259" s="6" t="n">
        <v>0.37</v>
      </c>
      <c r="K259" s="6" t="n">
        <v>96.3834</v>
      </c>
      <c r="L259" s="6" t="n">
        <v>67.15</v>
      </c>
      <c r="M259" s="6" t="n">
        <v>0.61</v>
      </c>
      <c r="N259" s="6" t="n">
        <v>0.48</v>
      </c>
    </row>
    <row collapsed="false" customFormat="false" customHeight="false" hidden="false" ht="12.1" outlineLevel="0" r="260">
      <c r="A260" s="41" t="n">
        <v>45821</v>
      </c>
      <c r="B260" s="16" t="s">
        <v>653</v>
      </c>
      <c r="C260" s="16" t="s">
        <v>75</v>
      </c>
      <c r="D260" s="16" t="s">
        <v>76</v>
      </c>
      <c r="E260" s="7" t="n">
        <v>1</v>
      </c>
      <c r="F260" s="16" t="s">
        <v>23</v>
      </c>
      <c r="G260" s="6" t="n">
        <v>62.4122</v>
      </c>
      <c r="H260" s="6" t="n">
        <v>111.26</v>
      </c>
      <c r="I260" s="6" t="n">
        <v>4941.98</v>
      </c>
      <c r="J260" s="6" t="n">
        <v>0.08</v>
      </c>
      <c r="K260" s="6" t="n">
        <v>62.4122</v>
      </c>
      <c r="L260" s="6" t="n">
        <v>56.09</v>
      </c>
      <c r="M260" s="6" t="n">
        <v>1.13</v>
      </c>
      <c r="N260" s="6" t="n">
        <v>0.64</v>
      </c>
    </row>
    <row collapsed="false" customFormat="false" customHeight="false" hidden="false" ht="12.1" outlineLevel="0" r="261">
      <c r="A261" s="41" t="n">
        <v>45826</v>
      </c>
      <c r="B261" s="16" t="s">
        <v>653</v>
      </c>
      <c r="C261" s="16" t="s">
        <v>67</v>
      </c>
      <c r="D261" s="16" t="s">
        <v>68</v>
      </c>
      <c r="E261" s="7" t="n">
        <v>1</v>
      </c>
      <c r="F261" s="16" t="s">
        <v>23</v>
      </c>
      <c r="G261" s="6" t="n">
        <v>32.7448</v>
      </c>
      <c r="H261" s="6" t="n">
        <v>262.344</v>
      </c>
      <c r="I261" s="6" t="n">
        <v>16928.61</v>
      </c>
      <c r="J261" s="6" t="n">
        <v>0.04</v>
      </c>
      <c r="K261" s="6" t="n">
        <v>32.7448</v>
      </c>
      <c r="L261" s="6" t="n">
        <v>29.6</v>
      </c>
      <c r="M261" s="6" t="n">
        <v>0.17</v>
      </c>
      <c r="N261" s="6" t="n">
        <v>0.14</v>
      </c>
    </row>
    <row collapsed="false" customFormat="false" customHeight="false" hidden="false" ht="12.1" outlineLevel="0" r="262">
      <c r="A262" s="41" t="n">
        <v>45841</v>
      </c>
      <c r="B262" s="16" t="s">
        <v>653</v>
      </c>
      <c r="C262" s="16" t="s">
        <v>52</v>
      </c>
      <c r="D262" s="16" t="s">
        <v>53</v>
      </c>
      <c r="E262" s="7" t="n">
        <v>50</v>
      </c>
      <c r="F262" s="16" t="s">
        <v>19</v>
      </c>
      <c r="G262" s="6" t="n">
        <v>25.9523</v>
      </c>
      <c r="H262" s="6" t="n">
        <v>217.3</v>
      </c>
      <c r="I262" s="6" t="n">
        <v>133.55</v>
      </c>
      <c r="J262" s="6" t="n">
        <v>169</v>
      </c>
      <c r="K262" s="6" t="n">
        <v>1297.615</v>
      </c>
      <c r="L262" s="6" t="n">
        <v>1128.62</v>
      </c>
      <c r="M262" s="6" t="n">
        <v>16.9</v>
      </c>
      <c r="N262" s="6" t="n">
        <v>10.39</v>
      </c>
    </row>
    <row collapsed="false" customFormat="false" customHeight="false" hidden="false" ht="12.1" outlineLevel="0" r="263">
      <c r="A263" s="41" t="n">
        <v>45845</v>
      </c>
      <c r="B263" s="16" t="s">
        <v>653</v>
      </c>
      <c r="C263" s="16" t="s">
        <v>43</v>
      </c>
      <c r="D263" s="16" t="s">
        <v>44</v>
      </c>
      <c r="E263" s="7" t="n">
        <v>110</v>
      </c>
      <c r="F263" s="16" t="s">
        <v>19</v>
      </c>
      <c r="G263" s="6" t="n">
        <v>35</v>
      </c>
      <c r="H263" s="6" t="n">
        <v>193.8</v>
      </c>
      <c r="I263" s="6" t="n">
        <v>297.04</v>
      </c>
      <c r="J263" s="6" t="n">
        <v>501</v>
      </c>
      <c r="K263" s="6" t="n">
        <v>3850</v>
      </c>
      <c r="L263" s="6" t="n">
        <v>3349</v>
      </c>
      <c r="M263" s="6" t="n">
        <v>10.25</v>
      </c>
      <c r="N263" s="6" t="n">
        <v>15.71</v>
      </c>
    </row>
    <row collapsed="false" customFormat="false" customHeight="false" hidden="false" ht="12.1" outlineLevel="0" r="264">
      <c r="A264" s="41" t="n">
        <v>45846</v>
      </c>
      <c r="B264" s="16" t="s">
        <v>653</v>
      </c>
      <c r="C264" s="16" t="s">
        <v>28</v>
      </c>
      <c r="D264" s="16" t="s">
        <v>29</v>
      </c>
      <c r="E264" s="7" t="n">
        <v>90</v>
      </c>
      <c r="F264" s="16" t="s">
        <v>19</v>
      </c>
      <c r="G264" s="6" t="n">
        <v>27.21</v>
      </c>
      <c r="H264" s="6" t="n">
        <v>507.5</v>
      </c>
      <c r="I264" s="6" t="n">
        <v>335.55</v>
      </c>
      <c r="J264" s="6" t="n">
        <v>318</v>
      </c>
      <c r="K264" s="6" t="n">
        <v>2448.9</v>
      </c>
      <c r="L264" s="6" t="n">
        <v>2130.9</v>
      </c>
      <c r="M264" s="6" t="n">
        <v>7.06</v>
      </c>
      <c r="N264" s="6" t="n">
        <v>4.67</v>
      </c>
    </row>
    <row collapsed="false" customFormat="false" customHeight="false" hidden="false" ht="12.1" outlineLevel="0" r="265">
      <c r="A265" s="41" t="n">
        <v>45848</v>
      </c>
      <c r="B265" s="16" t="s">
        <v>653</v>
      </c>
      <c r="C265" s="16" t="s">
        <v>25</v>
      </c>
      <c r="D265" s="16" t="s">
        <v>26</v>
      </c>
      <c r="E265" s="7" t="n">
        <v>290</v>
      </c>
      <c r="F265" s="16" t="s">
        <v>19</v>
      </c>
      <c r="G265" s="6" t="n">
        <v>26.11</v>
      </c>
      <c r="H265" s="6" t="n">
        <v>172.73</v>
      </c>
      <c r="I265" s="6" t="n">
        <v>106.7</v>
      </c>
      <c r="J265" s="6" t="n">
        <v>984</v>
      </c>
      <c r="K265" s="6" t="n">
        <v>7571.9</v>
      </c>
      <c r="L265" s="6" t="n">
        <v>6587.9</v>
      </c>
      <c r="M265" s="6" t="n">
        <v>21.29</v>
      </c>
      <c r="N265" s="6" t="n">
        <v>13.15</v>
      </c>
    </row>
    <row collapsed="false" customFormat="false" customHeight="false" hidden="false" ht="12.1" outlineLevel="0" r="266">
      <c r="A266" s="41" t="n">
        <v>45848</v>
      </c>
      <c r="B266" s="16" t="s">
        <v>653</v>
      </c>
      <c r="C266" s="16" t="s">
        <v>57</v>
      </c>
      <c r="D266" s="16" t="s">
        <v>58</v>
      </c>
      <c r="E266" s="7" t="n">
        <v>8</v>
      </c>
      <c r="F266" s="16" t="s">
        <v>23</v>
      </c>
      <c r="G266" s="6" t="n">
        <v>21.732</v>
      </c>
      <c r="H266" s="6" t="n">
        <v>28.1</v>
      </c>
      <c r="I266" s="6" t="n">
        <v>2191.65</v>
      </c>
      <c r="J266" s="6" t="n">
        <v>0.22</v>
      </c>
      <c r="K266" s="6" t="n">
        <v>173.8561</v>
      </c>
      <c r="L266" s="6" t="n">
        <v>156.66</v>
      </c>
      <c r="M266" s="6" t="n">
        <v>0.89</v>
      </c>
      <c r="N266" s="6" t="n">
        <v>0.89</v>
      </c>
    </row>
    <row collapsed="false" customFormat="false" customHeight="false" hidden="false" ht="12.1" outlineLevel="0" r="267">
      <c r="A267" s="41" t="n">
        <v>45849</v>
      </c>
      <c r="B267" s="16" t="s">
        <v>653</v>
      </c>
      <c r="C267" s="16" t="s">
        <v>69</v>
      </c>
      <c r="D267" s="16" t="s">
        <v>70</v>
      </c>
      <c r="E267" s="7" t="n">
        <v>148</v>
      </c>
      <c r="F267" s="16" t="s">
        <v>19</v>
      </c>
      <c r="G267" s="6" t="n">
        <v>25.58</v>
      </c>
      <c r="H267" s="6" t="n">
        <v>72.79</v>
      </c>
      <c r="I267" s="6" t="n">
        <v>189.36</v>
      </c>
      <c r="J267" s="6" t="n">
        <v>492</v>
      </c>
      <c r="K267" s="6" t="n">
        <v>3785.84</v>
      </c>
      <c r="L267" s="6" t="n">
        <v>3293.84</v>
      </c>
      <c r="M267" s="6" t="n">
        <v>11.75</v>
      </c>
      <c r="N267" s="6" t="n">
        <v>30.58</v>
      </c>
    </row>
    <row collapsed="false" customFormat="false" customHeight="false" hidden="false" ht="12.1" outlineLevel="0" r="268">
      <c r="A268" s="41" t="n">
        <v>45856</v>
      </c>
      <c r="B268" s="16" t="s">
        <v>653</v>
      </c>
      <c r="C268" s="16" t="s">
        <v>73</v>
      </c>
      <c r="D268" s="16" t="s">
        <v>74</v>
      </c>
      <c r="E268" s="7" t="n">
        <v>210</v>
      </c>
      <c r="F268" s="16" t="s">
        <v>19</v>
      </c>
      <c r="G268" s="6" t="n">
        <v>5.27</v>
      </c>
      <c r="H268" s="6" t="n">
        <v>60.13</v>
      </c>
      <c r="I268" s="6" t="n">
        <v>60.52</v>
      </c>
      <c r="J268" s="6" t="n">
        <v>144</v>
      </c>
      <c r="K268" s="6" t="n">
        <v>1106.7</v>
      </c>
      <c r="L268" s="6" t="n">
        <v>962.7</v>
      </c>
      <c r="M268" s="6" t="n">
        <v>7.57</v>
      </c>
      <c r="N268" s="6" t="n">
        <v>7.62</v>
      </c>
    </row>
    <row collapsed="false" customFormat="false" customHeight="false" hidden="false" ht="12.1" outlineLevel="0" r="269">
      <c r="A269" s="41" t="n">
        <v>45856</v>
      </c>
      <c r="B269" s="16" t="s">
        <v>653</v>
      </c>
      <c r="C269" s="16" t="s">
        <v>16</v>
      </c>
      <c r="D269" s="16" t="s">
        <v>18</v>
      </c>
      <c r="E269" s="7" t="n">
        <v>220</v>
      </c>
      <c r="F269" s="16" t="s">
        <v>19</v>
      </c>
      <c r="G269" s="6" t="n">
        <v>34.84</v>
      </c>
      <c r="H269" s="6" t="n">
        <v>308.4</v>
      </c>
      <c r="I269" s="6" t="n">
        <v>194.06</v>
      </c>
      <c r="J269" s="6" t="n">
        <v>996</v>
      </c>
      <c r="K269" s="6" t="n">
        <v>7664.8</v>
      </c>
      <c r="L269" s="6" t="n">
        <v>6668.8</v>
      </c>
      <c r="M269" s="6" t="n">
        <v>15.62</v>
      </c>
      <c r="N269" s="6" t="n">
        <v>9.83</v>
      </c>
    </row>
    <row collapsed="false" customFormat="false" customHeight="false" hidden="false" ht="12.1" outlineLevel="0" r="270">
      <c r="A270" s="41" t="n">
        <v>45863</v>
      </c>
      <c r="B270" s="16" t="s">
        <v>653</v>
      </c>
      <c r="C270" s="16" t="s">
        <v>79</v>
      </c>
      <c r="D270" s="16" t="s">
        <v>80</v>
      </c>
      <c r="E270" s="7" t="n">
        <v>5</v>
      </c>
      <c r="F270" s="16" t="s">
        <v>23</v>
      </c>
      <c r="G270" s="6" t="n">
        <v>33.9108</v>
      </c>
      <c r="H270" s="6" t="n">
        <v>25.35</v>
      </c>
      <c r="I270" s="6" t="n">
        <v>2546.81</v>
      </c>
      <c r="J270" s="6" t="n">
        <v>0.22</v>
      </c>
      <c r="K270" s="6" t="n">
        <v>169.5539</v>
      </c>
      <c r="L270" s="6" t="n">
        <v>152.2</v>
      </c>
      <c r="M270" s="6" t="n">
        <v>1.2</v>
      </c>
      <c r="N270" s="6" t="n">
        <v>1.52</v>
      </c>
    </row>
    <row collapsed="false" customFormat="false" customHeight="false" hidden="false" ht="12.1" outlineLevel="0" r="271">
      <c r="A271" s="41" t="n">
        <v>45877</v>
      </c>
      <c r="B271" s="16" t="s">
        <v>653</v>
      </c>
      <c r="C271" s="16" t="s">
        <v>21</v>
      </c>
      <c r="D271" s="16" t="s">
        <v>22</v>
      </c>
      <c r="E271" s="7" t="n">
        <v>41</v>
      </c>
      <c r="F271" s="16" t="s">
        <v>23</v>
      </c>
      <c r="G271" s="6" t="n">
        <v>26.197</v>
      </c>
      <c r="H271" s="6" t="n">
        <v>17.29</v>
      </c>
      <c r="I271" s="6" t="n">
        <v>472.35</v>
      </c>
      <c r="J271" s="6" t="n">
        <v>5.01</v>
      </c>
      <c r="K271" s="6" t="n">
        <v>1074.075</v>
      </c>
      <c r="L271" s="6" t="n">
        <v>676.36</v>
      </c>
      <c r="M271" s="6" t="n">
        <v>3.49</v>
      </c>
      <c r="N271" s="6" t="n">
        <v>1.2</v>
      </c>
    </row>
    <row collapsed="false" customFormat="false" customHeight="false" hidden="false" ht="12.1" outlineLevel="0" r="272">
      <c r="A272" s="41" t="n">
        <v>45890</v>
      </c>
      <c r="B272" s="16" t="s">
        <v>653</v>
      </c>
      <c r="C272" s="16" t="s">
        <v>37</v>
      </c>
      <c r="D272" s="16" t="s">
        <v>38</v>
      </c>
      <c r="E272" s="7" t="n">
        <v>1</v>
      </c>
      <c r="F272" s="16" t="s">
        <v>23</v>
      </c>
      <c r="G272" s="6" t="n">
        <v>66.4867</v>
      </c>
      <c r="H272" s="6" t="n">
        <v>505.72</v>
      </c>
      <c r="I272" s="6" t="n">
        <v>16394.36</v>
      </c>
      <c r="J272" s="6" t="n">
        <v>0.08</v>
      </c>
      <c r="K272" s="6" t="n">
        <v>66.4867</v>
      </c>
      <c r="L272" s="6" t="n">
        <v>60.08</v>
      </c>
      <c r="M272" s="6" t="n">
        <v>0.37</v>
      </c>
      <c r="N272" s="6" t="n">
        <v>0.15</v>
      </c>
    </row>
    <row collapsed="false" customFormat="false" customHeight="false" hidden="false" ht="12.1" outlineLevel="0" r="273">
      <c r="A273" s="41" t="n">
        <v>45898</v>
      </c>
      <c r="B273" s="16" t="s">
        <v>653</v>
      </c>
      <c r="C273" s="16" t="s">
        <v>87</v>
      </c>
      <c r="D273" s="16" t="s">
        <v>88</v>
      </c>
      <c r="E273" s="7" t="n">
        <v>4</v>
      </c>
      <c r="F273" s="16" t="s">
        <v>23</v>
      </c>
      <c r="G273" s="6" t="n">
        <v>32.1167</v>
      </c>
      <c r="H273" s="6" t="n">
        <v>27.64</v>
      </c>
      <c r="I273" s="6" t="n">
        <v>2527</v>
      </c>
      <c r="J273" s="6" t="n">
        <v>0.16</v>
      </c>
      <c r="K273" s="6" t="n">
        <v>128.4669</v>
      </c>
      <c r="L273" s="6" t="n">
        <v>115.62</v>
      </c>
      <c r="M273" s="6" t="n">
        <v>1.14</v>
      </c>
      <c r="N273" s="6" t="n">
        <v>1.3</v>
      </c>
    </row>
    <row collapsed="false" customFormat="false" customHeight="false" hidden="false" ht="12.1" outlineLevel="0" r="274">
      <c r="A274" s="41" t="n">
        <v>45915</v>
      </c>
      <c r="B274" s="16" t="s">
        <v>653</v>
      </c>
      <c r="C274" s="16" t="s">
        <v>75</v>
      </c>
      <c r="D274" s="16" t="s">
        <v>76</v>
      </c>
      <c r="E274" s="7" t="n">
        <v>1</v>
      </c>
      <c r="F274" s="16" t="s">
        <v>23</v>
      </c>
      <c r="G274" s="6" t="n">
        <v>66.66</v>
      </c>
      <c r="H274" s="6" t="n">
        <v>114.55</v>
      </c>
      <c r="I274" s="6" t="n">
        <v>4941.98</v>
      </c>
      <c r="J274" s="6" t="n">
        <v>0.08</v>
      </c>
      <c r="K274" s="6" t="n">
        <v>66.66</v>
      </c>
      <c r="L274" s="6" t="n">
        <v>59.91</v>
      </c>
      <c r="M274" s="6" t="n">
        <v>1.21</v>
      </c>
      <c r="N274" s="6" t="n">
        <v>0.62</v>
      </c>
    </row>
    <row collapsed="false" customFormat="false" customHeight="false" hidden="false" ht="12.1" outlineLevel="0" r="275">
      <c r="A275" s="41" t="n">
        <v>45915</v>
      </c>
      <c r="B275" s="16" t="s">
        <v>653</v>
      </c>
      <c r="C275" s="16" t="s">
        <v>60</v>
      </c>
      <c r="D275" s="16" t="s">
        <v>61</v>
      </c>
      <c r="E275" s="7" t="n">
        <v>1</v>
      </c>
      <c r="F275" s="16" t="s">
        <v>23</v>
      </c>
      <c r="G275" s="6" t="n">
        <v>102.9434</v>
      </c>
      <c r="H275" s="6" t="n">
        <v>172.28</v>
      </c>
      <c r="I275" s="6" t="n">
        <v>11043.64</v>
      </c>
      <c r="J275" s="6" t="n">
        <v>0.37</v>
      </c>
      <c r="K275" s="6" t="n">
        <v>102.9434</v>
      </c>
      <c r="L275" s="6" t="n">
        <v>71.72</v>
      </c>
      <c r="M275" s="6" t="n">
        <v>0.65</v>
      </c>
      <c r="N275" s="6" t="n">
        <v>0.49</v>
      </c>
    </row>
    <row collapsed="false" customFormat="false" customHeight="false" hidden="false" ht="12.1" outlineLevel="0" r="276">
      <c r="A276" s="41" t="n">
        <v>45917</v>
      </c>
      <c r="B276" s="16" t="s">
        <v>653</v>
      </c>
      <c r="C276" s="16" t="s">
        <v>67</v>
      </c>
      <c r="D276" s="16" t="s">
        <v>68</v>
      </c>
      <c r="E276" s="7" t="n">
        <v>1</v>
      </c>
      <c r="F276" s="16" t="s">
        <v>23</v>
      </c>
      <c r="G276" s="6" t="n">
        <v>34.4597</v>
      </c>
      <c r="H276" s="6" t="n">
        <v>239.31</v>
      </c>
      <c r="I276" s="6" t="n">
        <v>16928.61</v>
      </c>
      <c r="J276" s="6" t="n">
        <v>0.04</v>
      </c>
      <c r="K276" s="6" t="n">
        <v>34.4597</v>
      </c>
      <c r="L276" s="6" t="n">
        <v>31.15</v>
      </c>
      <c r="M276" s="6" t="n">
        <v>0.18</v>
      </c>
      <c r="N276" s="6" t="n">
        <v>0.16</v>
      </c>
    </row>
    <row collapsed="false" customFormat="false" customHeight="false" hidden="false" ht="12.1" outlineLevel="0" r="277">
      <c r="A277" s="41" t="n">
        <v>45943</v>
      </c>
      <c r="B277" s="16" t="s">
        <v>653</v>
      </c>
      <c r="C277" s="16" t="s">
        <v>28</v>
      </c>
      <c r="D277" s="16" t="s">
        <v>29</v>
      </c>
      <c r="E277" s="7" t="n">
        <v>90</v>
      </c>
      <c r="F277" s="16" t="s">
        <v>19</v>
      </c>
      <c r="G277" s="6" t="n">
        <v>17.3</v>
      </c>
      <c r="H277" s="6" t="n">
        <v>477.45</v>
      </c>
      <c r="I277" s="6" t="n">
        <v>335.55</v>
      </c>
      <c r="J277" s="6" t="n">
        <v>202</v>
      </c>
      <c r="K277" s="6" t="n">
        <v>1557</v>
      </c>
      <c r="L277" s="6" t="n">
        <v>1355</v>
      </c>
      <c r="M277" s="6" t="n">
        <v>4.49</v>
      </c>
      <c r="N277" s="6" t="n">
        <v>3.15</v>
      </c>
    </row>
    <row collapsed="false" customFormat="false" customHeight="false" hidden="false" ht="12.1" outlineLevel="0" r="278">
      <c r="A278" s="41" t="n">
        <v>45940</v>
      </c>
      <c r="B278" s="16" t="s">
        <v>653</v>
      </c>
      <c r="C278" s="16" t="s">
        <v>57</v>
      </c>
      <c r="D278" s="16" t="s">
        <v>58</v>
      </c>
      <c r="E278" s="7" t="n">
        <v>8</v>
      </c>
      <c r="F278" s="16" t="s">
        <v>23</v>
      </c>
      <c r="G278" s="6" t="n">
        <v>22.6321</v>
      </c>
      <c r="H278" s="6" t="n">
        <v>26.1</v>
      </c>
      <c r="I278" s="6" t="n">
        <v>2191.65</v>
      </c>
      <c r="J278" s="6" t="n">
        <v>0.22</v>
      </c>
      <c r="K278" s="6" t="n">
        <v>181.0565</v>
      </c>
      <c r="L278" s="6" t="n">
        <v>163.15</v>
      </c>
      <c r="M278" s="6" t="n">
        <v>0.93</v>
      </c>
      <c r="N278" s="6" t="n">
        <v>0.96</v>
      </c>
    </row>
    <row collapsed="false" customFormat="false" customHeight="false" hidden="false" ht="12.1" outlineLevel="0" r="279">
      <c r="A279" s="41" t="n">
        <v>45966</v>
      </c>
      <c r="B279" s="16" t="s">
        <v>653</v>
      </c>
      <c r="C279" s="16" t="s">
        <v>93</v>
      </c>
      <c r="D279" s="16" t="s">
        <v>94</v>
      </c>
      <c r="E279" s="7" t="n">
        <v>12000</v>
      </c>
      <c r="F279" s="16" t="s">
        <v>19</v>
      </c>
      <c r="G279" s="6" t="n">
        <v>0.0598</v>
      </c>
      <c r="H279" s="6" t="n">
        <v>0.3521</v>
      </c>
      <c r="I279" s="6" t="n">
        <v>0.64</v>
      </c>
      <c r="J279" s="6" t="n">
        <v>93</v>
      </c>
      <c r="K279" s="6" t="n">
        <v>717.8004</v>
      </c>
      <c r="L279" s="6" t="n">
        <v>624.8</v>
      </c>
      <c r="M279" s="6" t="n">
        <v>8.13</v>
      </c>
      <c r="N279" s="6" t="n">
        <v>14.79</v>
      </c>
    </row>
    <row collapsed="false" customFormat="false" customHeight="false" hidden="false" ht="12.1" outlineLevel="0" r="280">
      <c r="A280" s="41" t="n">
        <v>45968</v>
      </c>
      <c r="B280" s="16" t="s">
        <v>653</v>
      </c>
      <c r="C280" s="16" t="s">
        <v>21</v>
      </c>
      <c r="D280" s="16" t="s">
        <v>22</v>
      </c>
      <c r="E280" s="7" t="n">
        <v>41</v>
      </c>
      <c r="F280" s="16" t="s">
        <v>23</v>
      </c>
      <c r="G280" s="6" t="n">
        <v>27.0984</v>
      </c>
      <c r="H280" s="6" t="n">
        <v>16.87</v>
      </c>
      <c r="I280" s="6" t="n">
        <v>472.35</v>
      </c>
      <c r="J280" s="6" t="n">
        <v>5.05</v>
      </c>
      <c r="K280" s="6" t="n">
        <v>1111.0334</v>
      </c>
      <c r="L280" s="6" t="n">
        <v>700.08</v>
      </c>
      <c r="M280" s="6" t="n">
        <v>3.61</v>
      </c>
      <c r="N280" s="6" t="n">
        <v>1.24</v>
      </c>
    </row>
    <row collapsed="false" customFormat="false" customHeight="false" hidden="false" ht="12.1" outlineLevel="0" r="281">
      <c r="A281" s="41" t="n">
        <v>45968</v>
      </c>
      <c r="B281" s="16" t="s">
        <v>653</v>
      </c>
      <c r="C281" s="16" t="s">
        <v>79</v>
      </c>
      <c r="D281" s="16" t="s">
        <v>80</v>
      </c>
      <c r="E281" s="7" t="n">
        <v>5</v>
      </c>
      <c r="F281" s="16" t="s">
        <v>23</v>
      </c>
      <c r="G281" s="6" t="n">
        <v>34.9919</v>
      </c>
      <c r="H281" s="6" t="n">
        <v>24.42</v>
      </c>
      <c r="I281" s="6" t="n">
        <v>2546.81</v>
      </c>
      <c r="J281" s="6" t="n">
        <v>0.22</v>
      </c>
      <c r="K281" s="6" t="n">
        <v>174.9595</v>
      </c>
      <c r="L281" s="6" t="n">
        <v>157.06</v>
      </c>
      <c r="M281" s="6" t="n">
        <v>1.23</v>
      </c>
      <c r="N281" s="6" t="n">
        <v>1.58</v>
      </c>
    </row>
    <row collapsed="false" customFormat="false" customHeight="false" hidden="false" ht="12.1" outlineLevel="0" r="282">
      <c r="A282" s="41" t="n">
        <v>45981</v>
      </c>
      <c r="B282" s="16" t="s">
        <v>653</v>
      </c>
      <c r="C282" s="16" t="s">
        <v>37</v>
      </c>
      <c r="D282" s="16" t="s">
        <v>38</v>
      </c>
      <c r="E282" s="7" t="n">
        <v>1</v>
      </c>
      <c r="F282" s="16" t="s">
        <v>23</v>
      </c>
      <c r="G282" s="6" t="n">
        <v>73.6598</v>
      </c>
      <c r="H282" s="6" t="n">
        <v>486.21</v>
      </c>
      <c r="I282" s="6" t="n">
        <v>16394.36</v>
      </c>
      <c r="J282" s="6" t="n">
        <v>0.09</v>
      </c>
      <c r="K282" s="6" t="n">
        <v>73.6598</v>
      </c>
      <c r="L282" s="6" t="n">
        <v>66.37</v>
      </c>
      <c r="M282" s="6" t="n">
        <v>0.4</v>
      </c>
      <c r="N282" s="6" t="n">
        <v>0.17</v>
      </c>
    </row>
    <row collapsed="false" customFormat="false" customHeight="false" hidden="false" ht="12.1" outlineLevel="0" r="283">
      <c r="A283" s="41" t="n">
        <v>45989</v>
      </c>
      <c r="B283" s="16" t="s">
        <v>653</v>
      </c>
      <c r="C283" s="16" t="s">
        <v>87</v>
      </c>
      <c r="D283" s="16" t="s">
        <v>88</v>
      </c>
      <c r="E283" s="7" t="n">
        <v>4</v>
      </c>
      <c r="F283" s="16" t="s">
        <v>23</v>
      </c>
      <c r="G283" s="6" t="n">
        <v>31.3001</v>
      </c>
      <c r="H283" s="6" t="n">
        <v>25.2</v>
      </c>
      <c r="I283" s="6" t="n">
        <v>2527</v>
      </c>
      <c r="J283" s="6" t="n">
        <v>0.16</v>
      </c>
      <c r="K283" s="6" t="n">
        <v>125.2005</v>
      </c>
      <c r="L283" s="6" t="n">
        <v>112.68</v>
      </c>
      <c r="M283" s="6" t="n">
        <v>1.11</v>
      </c>
      <c r="N283" s="6" t="n">
        <v>1.43</v>
      </c>
    </row>
    <row collapsed="false" customFormat="false" customHeight="false" hidden="false" ht="12.1" outlineLevel="0" r="284">
      <c r="A284" s="41" t="n">
        <v>46006</v>
      </c>
      <c r="B284" s="16" t="s">
        <v>653</v>
      </c>
      <c r="C284" s="16" t="s">
        <v>75</v>
      </c>
      <c r="D284" s="16" t="s">
        <v>76</v>
      </c>
      <c r="E284" s="7" t="n">
        <v>1</v>
      </c>
      <c r="F284" s="16" t="s">
        <v>23</v>
      </c>
      <c r="G284" s="6" t="n">
        <v>62.9864</v>
      </c>
      <c r="H284" s="6" t="n">
        <v>120.4</v>
      </c>
      <c r="I284" s="6" t="n">
        <v>4941.98</v>
      </c>
      <c r="J284" s="6" t="n">
        <v>0.08</v>
      </c>
      <c r="K284" s="6" t="n">
        <v>62.9864</v>
      </c>
      <c r="L284" s="6" t="n">
        <v>56.61</v>
      </c>
      <c r="M284" s="6" t="n">
        <v>1.15</v>
      </c>
      <c r="N284" s="6" t="n">
        <v>0.59</v>
      </c>
    </row>
    <row collapsed="false" customFormat="false" customHeight="false" hidden="false" ht="12.1" outlineLevel="0" r="285">
      <c r="A285" s="41" t="n">
        <v>46006</v>
      </c>
      <c r="B285" s="16" t="s">
        <v>653</v>
      </c>
      <c r="C285" s="16" t="s">
        <v>60</v>
      </c>
      <c r="D285" s="16" t="s">
        <v>61</v>
      </c>
      <c r="E285" s="7" t="n">
        <v>1</v>
      </c>
      <c r="F285" s="16" t="s">
        <v>23</v>
      </c>
      <c r="G285" s="6" t="n">
        <v>97.2701</v>
      </c>
      <c r="H285" s="6" t="n">
        <v>153.63</v>
      </c>
      <c r="I285" s="6" t="n">
        <v>11043.64</v>
      </c>
      <c r="J285" s="6" t="n">
        <v>0.37</v>
      </c>
      <c r="K285" s="6" t="n">
        <v>97.2701</v>
      </c>
      <c r="L285" s="6" t="n">
        <v>67.77</v>
      </c>
      <c r="M285" s="6" t="n">
        <v>0.61</v>
      </c>
      <c r="N285" s="6" t="n">
        <v>0.55</v>
      </c>
    </row>
    <row collapsed="false" customFormat="false" customHeight="false" hidden="false" ht="12.1" outlineLevel="0" r="286">
      <c r="A286" s="41" t="n">
        <v>46009</v>
      </c>
      <c r="B286" s="16" t="s">
        <v>653</v>
      </c>
      <c r="C286" s="16" t="s">
        <v>67</v>
      </c>
      <c r="D286" s="16" t="s">
        <v>68</v>
      </c>
      <c r="E286" s="7" t="n">
        <v>1</v>
      </c>
      <c r="F286" s="16" t="s">
        <v>23</v>
      </c>
      <c r="G286" s="6" t="n">
        <v>33.4384</v>
      </c>
      <c r="H286" s="6" t="n">
        <v>258.14</v>
      </c>
      <c r="I286" s="6" t="n">
        <v>16928.61</v>
      </c>
      <c r="J286" s="6" t="n">
        <v>0.04</v>
      </c>
      <c r="K286" s="6" t="n">
        <v>33.4384</v>
      </c>
      <c r="L286" s="6" t="n">
        <v>30.22</v>
      </c>
      <c r="M286" s="6" t="n">
        <v>0.18</v>
      </c>
      <c r="N286" s="6" t="n">
        <v>0.15</v>
      </c>
    </row>
    <row collapsed="false" customFormat="false" customHeight="false" hidden="false" ht="12.1" outlineLevel="0" r="287">
      <c r="A287" s="41" t="n">
        <v>46034</v>
      </c>
      <c r="B287" s="16" t="s">
        <v>653</v>
      </c>
      <c r="C287" s="16" t="s">
        <v>46</v>
      </c>
      <c r="D287" s="16" t="s">
        <v>47</v>
      </c>
      <c r="E287" s="7" t="n">
        <v>5</v>
      </c>
      <c r="F287" s="16" t="s">
        <v>19</v>
      </c>
      <c r="G287" s="6" t="n">
        <v>397</v>
      </c>
      <c r="H287" s="6" t="n">
        <v>5393</v>
      </c>
      <c r="I287" s="6" t="n">
        <v>4713.13</v>
      </c>
      <c r="J287" s="6" t="n">
        <v>258</v>
      </c>
      <c r="K287" s="6" t="n">
        <v>1985</v>
      </c>
      <c r="L287" s="6" t="n">
        <v>1727</v>
      </c>
      <c r="M287" s="6" t="n">
        <v>7.33</v>
      </c>
      <c r="N287" s="6" t="n">
        <v>6.4</v>
      </c>
    </row>
    <row collapsed="false" customFormat="false" customHeight="false" hidden="false" ht="12.1" outlineLevel="0" r="288">
      <c r="A288" s="41" t="n">
        <v>46034</v>
      </c>
      <c r="B288" s="16" t="s">
        <v>653</v>
      </c>
      <c r="C288" s="16" t="s">
        <v>57</v>
      </c>
      <c r="D288" s="16" t="s">
        <v>58</v>
      </c>
      <c r="E288" s="7" t="n">
        <v>8</v>
      </c>
      <c r="F288" s="16" t="s">
        <v>23</v>
      </c>
      <c r="G288" s="6" t="n">
        <v>21.747</v>
      </c>
      <c r="H288" s="6" t="n">
        <v>23.99</v>
      </c>
      <c r="I288" s="6" t="n">
        <v>2191.65</v>
      </c>
      <c r="J288" s="6" t="n">
        <v>0.22</v>
      </c>
      <c r="K288" s="6" t="n">
        <v>173.9762</v>
      </c>
      <c r="L288" s="6" t="n">
        <v>156.77</v>
      </c>
      <c r="M288" s="6" t="n">
        <v>0.89</v>
      </c>
      <c r="N288" s="6" t="n">
        <v>1.04</v>
      </c>
    </row>
    <row collapsed="false" customFormat="false" customHeight="false" hidden="false" ht="12.1" outlineLevel="0" r="289">
      <c r="A289" s="41" t="n">
        <v>46045</v>
      </c>
      <c r="B289" s="16" t="s">
        <v>653</v>
      </c>
      <c r="C289" s="16" t="s">
        <v>79</v>
      </c>
      <c r="D289" s="16" t="s">
        <v>80</v>
      </c>
      <c r="E289" s="7" t="n">
        <v>5</v>
      </c>
      <c r="F289" s="16" t="s">
        <v>23</v>
      </c>
      <c r="G289" s="6" t="n">
        <v>32.6964</v>
      </c>
      <c r="H289" s="6" t="n">
        <v>25.67</v>
      </c>
      <c r="I289" s="6" t="n">
        <v>2546.81</v>
      </c>
      <c r="J289" s="6" t="n">
        <v>0.22</v>
      </c>
      <c r="K289" s="6" t="n">
        <v>163.4821</v>
      </c>
      <c r="L289" s="6" t="n">
        <v>146.75</v>
      </c>
      <c r="M289" s="6" t="n">
        <v>1.15</v>
      </c>
      <c r="N289" s="6" t="n">
        <v>1.5</v>
      </c>
    </row>
    <row collapsed="false" customFormat="false" customHeight="false" hidden="false" ht="12.1" outlineLevel="0" r="290">
      <c r="A290" s="41" t="n">
        <v>46059</v>
      </c>
      <c r="B290" s="16" t="s">
        <v>653</v>
      </c>
      <c r="C290" s="16" t="s">
        <v>21</v>
      </c>
      <c r="D290" s="16" t="s">
        <v>22</v>
      </c>
      <c r="E290" s="7" t="n">
        <v>41</v>
      </c>
      <c r="F290" s="16" t="s">
        <v>23</v>
      </c>
      <c r="G290" s="6" t="n">
        <v>25.645</v>
      </c>
      <c r="H290" s="6" t="n">
        <v>17.855</v>
      </c>
      <c r="I290" s="6" t="n">
        <v>472.35</v>
      </c>
      <c r="J290" s="6" t="n">
        <v>5.08</v>
      </c>
      <c r="K290" s="6" t="n">
        <v>1051.4458</v>
      </c>
      <c r="L290" s="6" t="n">
        <v>662.56</v>
      </c>
      <c r="M290" s="6" t="n">
        <v>3.42</v>
      </c>
      <c r="N290" s="6" t="n">
        <v>1.18</v>
      </c>
    </row>
    <row collapsed="false" customFormat="false" customHeight="false" hidden="false" ht="12.1" outlineLevel="0" r="291">
      <c r="A291" s="41" t="n">
        <v>46072</v>
      </c>
      <c r="B291" s="16" t="s">
        <v>653</v>
      </c>
      <c r="C291" s="16" t="s">
        <v>37</v>
      </c>
      <c r="D291" s="16" t="s">
        <v>38</v>
      </c>
      <c r="E291" s="7" t="n">
        <v>1</v>
      </c>
      <c r="F291" s="16" t="s">
        <v>23</v>
      </c>
      <c r="G291" s="6" t="n">
        <v>69.2987</v>
      </c>
      <c r="H291" s="6" t="n">
        <v>398.69</v>
      </c>
      <c r="I291" s="6" t="n">
        <v>16394.36</v>
      </c>
      <c r="J291" s="6" t="n">
        <v>0.09</v>
      </c>
      <c r="K291" s="6" t="n">
        <v>69.2987</v>
      </c>
      <c r="L291" s="6" t="n">
        <v>62.44</v>
      </c>
      <c r="M291" s="6" t="n">
        <v>0.38</v>
      </c>
      <c r="N291" s="6" t="n">
        <v>0.21</v>
      </c>
    </row>
    <row collapsed="false" customFormat="false" customHeight="false" hidden="false" ht="12.1" outlineLevel="0" r="292">
      <c r="A292" s="41" t="n">
        <v>46087</v>
      </c>
      <c r="B292" s="16" t="s">
        <v>653</v>
      </c>
      <c r="C292" s="16" t="s">
        <v>87</v>
      </c>
      <c r="D292" s="16" t="s">
        <v>88</v>
      </c>
      <c r="E292" s="7" t="n">
        <v>4</v>
      </c>
      <c r="F292" s="16" t="s">
        <v>23</v>
      </c>
      <c r="G292" s="6" t="n">
        <v>31.276</v>
      </c>
      <c r="H292" s="6" t="n">
        <v>23.83</v>
      </c>
      <c r="I292" s="6" t="n">
        <v>2527</v>
      </c>
      <c r="J292" s="6" t="n">
        <v>0.16</v>
      </c>
      <c r="K292" s="6" t="n">
        <v>125.104</v>
      </c>
      <c r="L292" s="6" t="n">
        <v>112.59</v>
      </c>
      <c r="M292" s="6" t="n">
        <v>1.11</v>
      </c>
      <c r="N292" s="6" t="n">
        <v>1.51</v>
      </c>
    </row>
    <row collapsed="false" customFormat="false" customHeight="false" hidden="false" ht="12.1" outlineLevel="0" r="293">
      <c r="A293" s="41" t="n">
        <v>46094</v>
      </c>
      <c r="B293" s="16" t="s">
        <v>653</v>
      </c>
      <c r="C293" s="16" t="s">
        <v>60</v>
      </c>
      <c r="D293" s="16" t="s">
        <v>61</v>
      </c>
      <c r="E293" s="7" t="n">
        <v>1</v>
      </c>
      <c r="F293" s="16" t="s">
        <v>23</v>
      </c>
      <c r="G293" s="6" t="n">
        <v>96.4619</v>
      </c>
      <c r="H293" s="6" t="n">
        <v>180.4</v>
      </c>
      <c r="I293" s="6" t="n">
        <v>11043.64</v>
      </c>
      <c r="J293" s="6" t="n">
        <v>0.37</v>
      </c>
      <c r="K293" s="6" t="n">
        <v>96.4619</v>
      </c>
      <c r="L293" s="6" t="n">
        <v>67.21</v>
      </c>
      <c r="M293" s="6" t="n">
        <v>0.61</v>
      </c>
      <c r="N293" s="6" t="n">
        <v>0.47</v>
      </c>
    </row>
    <row collapsed="false" customFormat="false" customHeight="false" hidden="false" ht="12.1" outlineLevel="0" r="294">
      <c r="A294" s="41" t="n">
        <v>46094</v>
      </c>
      <c r="B294" s="16" t="s">
        <v>653</v>
      </c>
      <c r="C294" s="16" t="s">
        <v>75</v>
      </c>
      <c r="D294" s="16" t="s">
        <v>76</v>
      </c>
      <c r="E294" s="7" t="n">
        <v>1</v>
      </c>
      <c r="F294" s="16" t="s">
        <v>23</v>
      </c>
      <c r="G294" s="6" t="n">
        <v>64.835</v>
      </c>
      <c r="H294" s="6" t="n">
        <v>145.21</v>
      </c>
      <c r="I294" s="6" t="n">
        <v>4941.98</v>
      </c>
      <c r="J294" s="6" t="n">
        <v>0.08</v>
      </c>
      <c r="K294" s="6" t="n">
        <v>64.835</v>
      </c>
      <c r="L294" s="6" t="n">
        <v>58.51</v>
      </c>
      <c r="M294" s="6" t="n">
        <v>1.18</v>
      </c>
      <c r="N294" s="6" t="n">
        <v>0.51</v>
      </c>
    </row>
    <row collapsed="false" customFormat="false" customHeight="false" hidden="false" ht="12.1" outlineLevel="0" r="295">
      <c r="A295" s="41" t="n">
        <v>46121</v>
      </c>
      <c r="B295" s="16" t="s">
        <v>653</v>
      </c>
      <c r="C295" s="16" t="s">
        <v>67</v>
      </c>
      <c r="D295" s="16" t="s">
        <v>68</v>
      </c>
      <c r="E295" s="7" t="n">
        <v>1</v>
      </c>
      <c r="F295" s="16" t="s">
        <v>23</v>
      </c>
      <c r="G295" s="6" t="n">
        <v>34.4539</v>
      </c>
      <c r="H295" s="6" t="n">
        <v>175.93</v>
      </c>
      <c r="I295" s="6" t="n">
        <v>16928.61</v>
      </c>
      <c r="J295" s="6" t="n">
        <v>0.04</v>
      </c>
      <c r="K295" s="6" t="n">
        <v>34.4539</v>
      </c>
      <c r="L295" s="6" t="n">
        <v>31.32</v>
      </c>
      <c r="M295" s="6" t="n">
        <v>0.19</v>
      </c>
      <c r="N295" s="6" t="n">
        <v>0.23</v>
      </c>
    </row>
    <row collapsed="false" customFormat="false" customHeight="false" hidden="false" ht="12.1" outlineLevel="0" r="296">
      <c r="A296" s="41" t="n">
        <v>46122</v>
      </c>
      <c r="B296" s="16" t="s">
        <v>653</v>
      </c>
      <c r="C296" s="16" t="s">
        <v>57</v>
      </c>
      <c r="D296" s="16" t="s">
        <v>58</v>
      </c>
      <c r="E296" s="7" t="n">
        <v>8</v>
      </c>
      <c r="F296" s="16" t="s">
        <v>23</v>
      </c>
      <c r="G296" s="6" t="n">
        <v>21.6386</v>
      </c>
      <c r="H296" s="6" t="n">
        <v>26.84</v>
      </c>
      <c r="I296" s="6" t="n">
        <v>2191.65</v>
      </c>
      <c r="J296" s="6" t="n">
        <v>0.22</v>
      </c>
      <c r="K296" s="6" t="n">
        <v>173.1086</v>
      </c>
      <c r="L296" s="6" t="n">
        <v>155.98</v>
      </c>
      <c r="M296" s="6" t="n">
        <v>0.89</v>
      </c>
      <c r="N296" s="6" t="n">
        <v>0.93</v>
      </c>
    </row>
    <row collapsed="false" customFormat="false" customHeight="false" hidden="false" ht="12.1" outlineLevel="0" r="297">
      <c r="A297" s="41" t="n">
        <v>46146</v>
      </c>
      <c r="B297" s="16" t="s">
        <v>653</v>
      </c>
      <c r="C297" s="16" t="s">
        <v>46</v>
      </c>
      <c r="D297" s="16" t="s">
        <v>47</v>
      </c>
      <c r="E297" s="7" t="n">
        <v>5</v>
      </c>
      <c r="F297" s="16" t="s">
        <v>19</v>
      </c>
      <c r="G297" s="6" t="n">
        <v>278</v>
      </c>
      <c r="H297" s="6" t="n">
        <v>5217</v>
      </c>
      <c r="I297" s="6" t="n">
        <v>4713.13</v>
      </c>
      <c r="J297" s="6" t="n">
        <v>181</v>
      </c>
      <c r="K297" s="6" t="n">
        <v>1390</v>
      </c>
      <c r="L297" s="6" t="n">
        <v>1209</v>
      </c>
      <c r="M297" s="6" t="n">
        <v>5.13</v>
      </c>
      <c r="N297" s="6" t="n">
        <v>4.63</v>
      </c>
    </row>
    <row collapsed="false" customFormat="false" customHeight="false" hidden="false" ht="12.1" outlineLevel="0" r="298">
      <c r="A298" s="41" t="n">
        <v>46150</v>
      </c>
      <c r="B298" s="16" t="s">
        <v>653</v>
      </c>
      <c r="C298" s="16" t="s">
        <v>21</v>
      </c>
      <c r="D298" s="16" t="s">
        <v>22</v>
      </c>
      <c r="E298" s="7" t="n">
        <v>41</v>
      </c>
      <c r="F298" s="16" t="s">
        <v>23</v>
      </c>
      <c r="G298" s="6" t="n">
        <v>25.2219</v>
      </c>
      <c r="H298" s="6" t="n">
        <v>19.92</v>
      </c>
      <c r="I298" s="6" t="n">
        <v>472.35</v>
      </c>
      <c r="J298" s="6" t="n">
        <v>5.13</v>
      </c>
      <c r="K298" s="6" t="n">
        <v>1034.0964</v>
      </c>
      <c r="L298" s="6" t="n">
        <v>651.29</v>
      </c>
      <c r="M298" s="6" t="n">
        <v>3.36</v>
      </c>
      <c r="N298" s="6" t="n">
        <v>1.07</v>
      </c>
    </row>
    <row collapsed="false" customFormat="false" customHeight="false" hidden="false" ht="12.1" outlineLevel="0" r="299">
      <c r="A299" s="41" t="n">
        <v>46150</v>
      </c>
      <c r="B299" s="16" t="s">
        <v>653</v>
      </c>
      <c r="C299" s="16" t="s">
        <v>79</v>
      </c>
      <c r="D299" s="16" t="s">
        <v>80</v>
      </c>
      <c r="E299" s="7" t="n">
        <v>5</v>
      </c>
      <c r="F299" s="16" t="s">
        <v>23</v>
      </c>
      <c r="G299" s="6" t="n">
        <v>32.087</v>
      </c>
      <c r="H299" s="6" t="n">
        <v>26.48</v>
      </c>
      <c r="I299" s="6" t="n">
        <v>2546.81</v>
      </c>
      <c r="J299" s="6" t="n">
        <v>0.22</v>
      </c>
      <c r="K299" s="6" t="n">
        <v>160.4349</v>
      </c>
      <c r="L299" s="6" t="n">
        <v>144.02</v>
      </c>
      <c r="M299" s="6" t="n">
        <v>1.13</v>
      </c>
      <c r="N299" s="6" t="n">
        <v>1.46</v>
      </c>
    </row>
    <row collapsed="false" customFormat="false" customHeight="false" hidden="false" ht="12.1" outlineLevel="0" r="300">
      <c r="A300" s="41"/>
      <c r="B300" s="16"/>
      <c r="C300" s="16"/>
      <c r="D300" s="16"/>
      <c r="E300" s="7"/>
      <c r="F300" s="16"/>
      <c r="G300" s="6"/>
      <c r="H300" s="6"/>
      <c r="I300" s="6"/>
      <c r="J300" s="6"/>
      <c r="K300" s="6"/>
      <c r="L300" s="6"/>
      <c r="M300" s="6"/>
      <c r="N300" s="6"/>
    </row>
    <row collapsed="false" customFormat="false" customHeight="false" hidden="false" ht="12.1" outlineLevel="0" r="301">
      <c r="A301" s="41" t="n">
        <v>46163</v>
      </c>
      <c r="B301" s="16" t="s">
        <v>653</v>
      </c>
      <c r="C301" s="16" t="s">
        <v>37</v>
      </c>
      <c r="D301" s="16" t="s">
        <v>38</v>
      </c>
      <c r="E301" s="7" t="n">
        <v>1</v>
      </c>
      <c r="F301" s="16" t="s">
        <v>23</v>
      </c>
      <c r="G301" s="6" t="n">
        <v>64.5653</v>
      </c>
      <c r="H301" s="6" t="n">
        <v>420.15</v>
      </c>
      <c r="I301" s="6" t="n">
        <v>16394.36</v>
      </c>
      <c r="J301" s="6" t="n">
        <v>0.09</v>
      </c>
      <c r="K301" s="6" t="n">
        <v>64.5653</v>
      </c>
      <c r="L301" s="6" t="n">
        <v>58.18</v>
      </c>
      <c r="M301" s="6" t="n">
        <v>0.35</v>
      </c>
      <c r="N301" s="6" t="n">
        <v>0.2</v>
      </c>
    </row>
    <row collapsed="false" customFormat="false" customHeight="false" hidden="false" ht="12.1" outlineLevel="0" r="302">
      <c r="A302" s="41" t="n">
        <v>46178</v>
      </c>
      <c r="B302" s="16" t="s">
        <v>653</v>
      </c>
      <c r="C302" s="16" t="s">
        <v>87</v>
      </c>
      <c r="D302" s="16" t="s">
        <v>88</v>
      </c>
      <c r="E302" s="7" t="n">
        <v>4</v>
      </c>
      <c r="F302" s="16" t="s">
        <v>23</v>
      </c>
      <c r="G302" s="6" t="n">
        <v>29.7182</v>
      </c>
      <c r="H302" s="6" t="n">
        <v>22.07</v>
      </c>
      <c r="I302" s="6" t="n">
        <v>2527</v>
      </c>
      <c r="J302" s="6" t="n">
        <v>0.16</v>
      </c>
      <c r="K302" s="6" t="n">
        <v>118.873</v>
      </c>
      <c r="L302" s="6" t="n">
        <v>106.99</v>
      </c>
      <c r="M302" s="6" t="n">
        <v>1.06</v>
      </c>
      <c r="N302" s="6" t="n">
        <v>1.63</v>
      </c>
    </row>
    <row collapsed="false" customFormat="false" customHeight="false" hidden="false" ht="12.1" outlineLevel="0" r="303">
      <c r="A303" s="41" t="n">
        <v>46190</v>
      </c>
      <c r="B303" s="16" t="s">
        <v>653</v>
      </c>
      <c r="C303" s="16" t="s">
        <v>52</v>
      </c>
      <c r="D303" s="16" t="s">
        <v>53</v>
      </c>
      <c r="E303" s="7" t="n">
        <v>50</v>
      </c>
      <c r="F303" s="16" t="s">
        <v>19</v>
      </c>
      <c r="G303" s="6" t="n">
        <v>36.7247</v>
      </c>
      <c r="H303" s="6" t="n">
        <v>384</v>
      </c>
      <c r="I303" s="6" t="n">
        <v>133.55</v>
      </c>
      <c r="J303" s="6" t="n">
        <v>239</v>
      </c>
      <c r="K303" s="6" t="n">
        <v>1836.235</v>
      </c>
      <c r="L303" s="6" t="n">
        <v>1597.24</v>
      </c>
      <c r="M303" s="6" t="n">
        <v>23.92</v>
      </c>
      <c r="N303" s="6" t="n">
        <v>8.32</v>
      </c>
    </row>
    <row collapsed="false" customFormat="false" customHeight="false" hidden="false" ht="12.1" outlineLevel="0" r="304">
      <c r="A304" s="41" t="n">
        <v>46209</v>
      </c>
      <c r="B304" s="16" t="s">
        <v>653</v>
      </c>
      <c r="C304" s="16" t="s">
        <v>28</v>
      </c>
      <c r="D304" s="16" t="s">
        <v>29</v>
      </c>
      <c r="E304" s="7" t="n">
        <v>90</v>
      </c>
      <c r="F304" s="16" t="s">
        <v>19</v>
      </c>
      <c r="G304" s="6" t="n">
        <v>28.11</v>
      </c>
      <c r="H304" s="6" t="n">
        <v>485.4</v>
      </c>
      <c r="I304" s="6" t="n">
        <v>335.55</v>
      </c>
      <c r="J304" s="6" t="n">
        <v>329</v>
      </c>
      <c r="K304" s="6" t="n">
        <v>2529.9</v>
      </c>
      <c r="L304" s="6" t="n">
        <v>2200.9</v>
      </c>
      <c r="M304" s="6" t="n">
        <v>7.29</v>
      </c>
      <c r="N304" s="6" t="n">
        <v>5.04</v>
      </c>
    </row>
    <row collapsed="false" customFormat="false" customHeight="false" hidden="false" ht="12.1" outlineLevel="0" r="305">
      <c r="A305" s="41" t="n">
        <v>46212</v>
      </c>
      <c r="B305" s="16" t="s">
        <v>653</v>
      </c>
      <c r="C305" s="16" t="s">
        <v>25</v>
      </c>
      <c r="D305" s="16" t="s">
        <v>26</v>
      </c>
      <c r="E305" s="7" t="n">
        <v>290</v>
      </c>
      <c r="F305" s="16" t="s">
        <v>19</v>
      </c>
      <c r="G305" s="6" t="n">
        <v>19.57</v>
      </c>
      <c r="H305" s="6" t="n">
        <v>174.51</v>
      </c>
      <c r="I305" s="6" t="n">
        <v>106.7</v>
      </c>
      <c r="J305" s="6" t="n">
        <v>738</v>
      </c>
      <c r="K305" s="6" t="n">
        <v>5675.3</v>
      </c>
      <c r="L305" s="6" t="n">
        <v>4937.3</v>
      </c>
      <c r="M305" s="6" t="n">
        <v>15.96</v>
      </c>
      <c r="N305" s="6" t="n">
        <v>9.76</v>
      </c>
    </row>
    <row collapsed="false" customFormat="false" customHeight="false" hidden="false" ht="12.1" outlineLevel="0" r="306">
      <c r="A306" s="41" t="n">
        <v>46212</v>
      </c>
      <c r="B306" s="16" t="s">
        <v>653</v>
      </c>
      <c r="C306" s="16" t="s">
        <v>43</v>
      </c>
      <c r="D306" s="16" t="s">
        <v>44</v>
      </c>
      <c r="E306" s="7" t="n">
        <v>110</v>
      </c>
      <c r="F306" s="16" t="s">
        <v>19</v>
      </c>
      <c r="G306" s="6" t="n">
        <v>35</v>
      </c>
      <c r="H306" s="6" t="n">
        <v>227.15</v>
      </c>
      <c r="I306" s="6" t="n">
        <v>297.04</v>
      </c>
      <c r="J306" s="6" t="n">
        <v>501</v>
      </c>
      <c r="K306" s="6" t="n">
        <v>3850</v>
      </c>
      <c r="L306" s="6" t="n">
        <v>3349</v>
      </c>
      <c r="M306" s="6" t="n">
        <v>10.25</v>
      </c>
      <c r="N306" s="6" t="n">
        <v>13.4</v>
      </c>
    </row>
    <row collapsed="false" customFormat="false" customHeight="false" hidden="false" ht="12.1" outlineLevel="0" r="307">
      <c r="A307" s="41" t="n">
        <v>46216</v>
      </c>
      <c r="B307" s="16" t="s">
        <v>653</v>
      </c>
      <c r="C307" s="16" t="s">
        <v>54</v>
      </c>
      <c r="D307" s="16" t="s">
        <v>55</v>
      </c>
      <c r="E307" s="7" t="n">
        <v>31</v>
      </c>
      <c r="F307" s="16" t="s">
        <v>19</v>
      </c>
      <c r="G307" s="6" t="n">
        <v>78</v>
      </c>
      <c r="H307" s="6" t="n">
        <v>659.2</v>
      </c>
      <c r="I307" s="6" t="n">
        <v>632.61</v>
      </c>
      <c r="J307" s="6" t="n">
        <v>314</v>
      </c>
      <c r="K307" s="6" t="n">
        <v>2418</v>
      </c>
      <c r="L307" s="6" t="n">
        <v>2104</v>
      </c>
      <c r="M307" s="6" t="n">
        <v>10.73</v>
      </c>
      <c r="N307" s="6" t="n">
        <v>10.3</v>
      </c>
    </row>
    <row collapsed="false" customFormat="false" customHeight="false" hidden="false" ht="12.1" outlineLevel="0" r="308">
      <c r="A308" s="41" t="n">
        <v>46220</v>
      </c>
      <c r="B308" s="16" t="s">
        <v>653</v>
      </c>
      <c r="C308" s="16" t="s">
        <v>73</v>
      </c>
      <c r="D308" s="16" t="s">
        <v>74</v>
      </c>
      <c r="E308" s="7" t="n">
        <v>210</v>
      </c>
      <c r="F308" s="16" t="s">
        <v>19</v>
      </c>
      <c r="G308" s="6" t="n">
        <v>5.29</v>
      </c>
      <c r="H308" s="6" t="n">
        <v>43.71</v>
      </c>
      <c r="I308" s="6" t="n">
        <v>60.52</v>
      </c>
      <c r="J308" s="6" t="n">
        <v>144</v>
      </c>
      <c r="K308" s="6" t="n">
        <v>1110.9</v>
      </c>
      <c r="L308" s="6" t="n">
        <v>966.9</v>
      </c>
      <c r="M308" s="6" t="n">
        <v>7.61</v>
      </c>
      <c r="N308" s="6" t="n">
        <v>10.53</v>
      </c>
    </row>
    <row collapsed="false" customFormat="false" customHeight="false" hidden="false" ht="12.1" outlineLevel="0" r="309">
      <c r="A309" s="41" t="n">
        <v>46223</v>
      </c>
      <c r="B309" s="16" t="s">
        <v>653</v>
      </c>
      <c r="C309" s="16" t="s">
        <v>16</v>
      </c>
      <c r="D309" s="16" t="s">
        <v>18</v>
      </c>
      <c r="E309" s="7" t="n">
        <v>220</v>
      </c>
      <c r="F309" s="16" t="s">
        <v>19</v>
      </c>
      <c r="G309" s="6" t="n">
        <v>37.64</v>
      </c>
      <c r="H309" s="6" t="n">
        <v>322.73</v>
      </c>
      <c r="I309" s="6" t="n">
        <v>194.06</v>
      </c>
      <c r="J309" s="6" t="n">
        <v>1077</v>
      </c>
      <c r="K309" s="6" t="n">
        <v>8280.8</v>
      </c>
      <c r="L309" s="6" t="n">
        <v>7203.8</v>
      </c>
      <c r="M309" s="6" t="n">
        <v>16.87</v>
      </c>
      <c r="N309" s="6" t="n">
        <v>10.15</v>
      </c>
    </row>
    <row collapsed="false" customFormat="false" customHeight="false" hidden="false" ht="12.1" outlineLevel="0" r="310">
      <c r="A310" s="41" t="n">
        <v>46223</v>
      </c>
      <c r="B310" s="16" t="s">
        <v>653</v>
      </c>
      <c r="C310" s="16" t="s">
        <v>69</v>
      </c>
      <c r="D310" s="16" t="s">
        <v>70</v>
      </c>
      <c r="E310" s="7" t="n">
        <v>148</v>
      </c>
      <c r="F310" s="16" t="s">
        <v>19</v>
      </c>
      <c r="G310" s="6" t="n">
        <v>9.71</v>
      </c>
      <c r="H310" s="6" t="n">
        <v>75.81</v>
      </c>
      <c r="I310" s="6" t="n">
        <v>189.36</v>
      </c>
      <c r="J310" s="6" t="n">
        <v>187</v>
      </c>
      <c r="K310" s="6" t="n">
        <v>1437.08</v>
      </c>
      <c r="L310" s="6" t="n">
        <v>1250.08</v>
      </c>
      <c r="M310" s="6" t="n">
        <v>4.46</v>
      </c>
      <c r="N310" s="6" t="n">
        <v>11.14</v>
      </c>
    </row>
  </sheetData>
  <autoFilter ref="A1:N3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114</v>
      </c>
      <c r="B1" s="42" t="s">
        <v>643</v>
      </c>
      <c r="C1" s="42" t="s">
        <v>0</v>
      </c>
      <c r="D1" s="42" t="s">
        <v>2</v>
      </c>
      <c r="E1" s="42" t="s">
        <v>6</v>
      </c>
      <c r="F1" s="42" t="s">
        <v>644</v>
      </c>
      <c r="G1" s="42" t="s">
        <v>671</v>
      </c>
      <c r="H1" s="42" t="s">
        <v>648</v>
      </c>
      <c r="I1" s="42" t="s">
        <v>649</v>
      </c>
      <c r="J1" s="42" t="s">
        <v>650</v>
      </c>
    </row>
    <row collapsed="false" customFormat="false" customHeight="false" hidden="false" ht="12.1" outlineLevel="0" r="2">
      <c r="A2" s="43" t="n">
        <v>43734</v>
      </c>
      <c r="B2" s="16" t="s">
        <v>653</v>
      </c>
      <c r="C2" s="16" t="s">
        <v>450</v>
      </c>
      <c r="D2" s="16" t="s">
        <v>672</v>
      </c>
      <c r="E2" s="6" t="n">
        <v>1000</v>
      </c>
      <c r="F2" s="7" t="n">
        <v>7</v>
      </c>
      <c r="G2" s="6" t="n">
        <v>32.41</v>
      </c>
      <c r="H2" s="6" t="n">
        <v>4</v>
      </c>
      <c r="I2" s="6" t="n">
        <v>226.87</v>
      </c>
      <c r="J2" s="6" t="n">
        <v>222.87</v>
      </c>
    </row>
    <row collapsed="false" customFormat="false" customHeight="false" hidden="false" ht="12.1" outlineLevel="0" r="3">
      <c r="A3" s="43" t="n">
        <v>43761</v>
      </c>
      <c r="B3" s="16" t="s">
        <v>653</v>
      </c>
      <c r="C3" s="16" t="s">
        <v>451</v>
      </c>
      <c r="D3" s="16" t="s">
        <v>673</v>
      </c>
      <c r="E3" s="6" t="n">
        <v>1000</v>
      </c>
      <c r="F3" s="7" t="n">
        <v>3</v>
      </c>
      <c r="G3" s="6" t="n">
        <v>52.36</v>
      </c>
      <c r="H3" s="6" t="n">
        <v>0</v>
      </c>
      <c r="I3" s="6" t="n">
        <v>157.08</v>
      </c>
      <c r="J3" s="6" t="n">
        <v>157.08</v>
      </c>
    </row>
    <row collapsed="false" customFormat="false" customHeight="false" hidden="false" ht="12.1" outlineLevel="0" r="4">
      <c r="A4" s="43" t="n">
        <v>43761</v>
      </c>
      <c r="B4" s="16" t="s">
        <v>653</v>
      </c>
      <c r="C4" s="16" t="s">
        <v>452</v>
      </c>
      <c r="D4" s="16" t="s">
        <v>674</v>
      </c>
      <c r="E4" s="6" t="n">
        <v>1000</v>
      </c>
      <c r="F4" s="7" t="n">
        <v>6</v>
      </c>
      <c r="G4" s="6" t="n">
        <v>41.14</v>
      </c>
      <c r="H4" s="6" t="n">
        <v>23</v>
      </c>
      <c r="I4" s="6" t="n">
        <v>246.84</v>
      </c>
      <c r="J4" s="6" t="n">
        <v>223.84</v>
      </c>
    </row>
    <row collapsed="false" customFormat="false" customHeight="false" hidden="false" ht="12.1" outlineLevel="0" r="5">
      <c r="A5" s="43" t="n">
        <v>43811</v>
      </c>
      <c r="B5" s="16" t="s">
        <v>653</v>
      </c>
      <c r="C5" s="16" t="s">
        <v>465</v>
      </c>
      <c r="D5" s="16" t="s">
        <v>675</v>
      </c>
      <c r="E5" s="6" t="n">
        <v>1000</v>
      </c>
      <c r="F5" s="7" t="n">
        <v>7</v>
      </c>
      <c r="G5" s="6" t="n">
        <v>11.1</v>
      </c>
      <c r="H5" s="6" t="n">
        <v>4</v>
      </c>
      <c r="I5" s="6" t="n">
        <v>77.7</v>
      </c>
      <c r="J5" s="6" t="n">
        <v>73.7</v>
      </c>
    </row>
    <row collapsed="false" customFormat="false" customHeight="false" hidden="false" ht="12.1" outlineLevel="0" r="6">
      <c r="A6" s="43" t="n">
        <v>43823</v>
      </c>
      <c r="B6" s="16" t="s">
        <v>653</v>
      </c>
      <c r="C6" s="16" t="s">
        <v>457</v>
      </c>
      <c r="D6" s="16" t="s">
        <v>676</v>
      </c>
      <c r="E6" s="6" t="n">
        <v>1000</v>
      </c>
      <c r="F6" s="7" t="n">
        <v>6</v>
      </c>
      <c r="G6" s="6" t="n">
        <v>54.85</v>
      </c>
      <c r="H6" s="6" t="n">
        <v>0</v>
      </c>
      <c r="I6" s="6" t="n">
        <v>329.1</v>
      </c>
      <c r="J6" s="6" t="n">
        <v>329.1</v>
      </c>
    </row>
    <row collapsed="false" customFormat="false" customHeight="false" hidden="false" ht="12.1" outlineLevel="0" r="7">
      <c r="A7" s="43" t="n">
        <v>43824</v>
      </c>
      <c r="B7" s="16" t="s">
        <v>653</v>
      </c>
      <c r="C7" s="16" t="s">
        <v>450</v>
      </c>
      <c r="D7" s="16" t="s">
        <v>672</v>
      </c>
      <c r="E7" s="6" t="n">
        <v>1000</v>
      </c>
      <c r="F7" s="7" t="n">
        <v>7</v>
      </c>
      <c r="G7" s="6" t="n">
        <v>32.41</v>
      </c>
      <c r="H7" s="6" t="n">
        <v>8</v>
      </c>
      <c r="I7" s="6" t="n">
        <v>226.87</v>
      </c>
      <c r="J7" s="6" t="n">
        <v>218.87</v>
      </c>
    </row>
    <row collapsed="false" customFormat="false" customHeight="false" hidden="false" ht="12.1" outlineLevel="0" r="8">
      <c r="A8" s="43" t="n">
        <v>43841</v>
      </c>
      <c r="B8" s="16" t="s">
        <v>653</v>
      </c>
      <c r="C8" s="16" t="s">
        <v>465</v>
      </c>
      <c r="D8" s="16" t="s">
        <v>675</v>
      </c>
      <c r="E8" s="6" t="n">
        <v>1000</v>
      </c>
      <c r="F8" s="7" t="n">
        <v>10</v>
      </c>
      <c r="G8" s="6" t="n">
        <v>11.1</v>
      </c>
      <c r="H8" s="6" t="n">
        <v>6</v>
      </c>
      <c r="I8" s="6" t="n">
        <v>111</v>
      </c>
      <c r="J8" s="6" t="n">
        <v>105</v>
      </c>
    </row>
    <row collapsed="false" customFormat="false" customHeight="false" hidden="false" ht="12.1" outlineLevel="0" r="9">
      <c r="A9" s="43" t="n">
        <v>43852</v>
      </c>
      <c r="B9" s="16" t="s">
        <v>653</v>
      </c>
      <c r="C9" s="16" t="s">
        <v>452</v>
      </c>
      <c r="D9" s="16" t="s">
        <v>674</v>
      </c>
      <c r="E9" s="6" t="n">
        <v>1000</v>
      </c>
      <c r="F9" s="7" t="n">
        <v>6</v>
      </c>
      <c r="G9" s="6" t="n">
        <v>41.14</v>
      </c>
      <c r="H9" s="6" t="n">
        <v>27</v>
      </c>
      <c r="I9" s="6" t="n">
        <v>246.84</v>
      </c>
      <c r="J9" s="6" t="n">
        <v>219.84</v>
      </c>
    </row>
    <row collapsed="false" customFormat="false" customHeight="false" hidden="false" ht="12.1" outlineLevel="0" r="10">
      <c r="A10" s="43" t="n">
        <v>43871</v>
      </c>
      <c r="B10" s="16" t="s">
        <v>653</v>
      </c>
      <c r="C10" s="16" t="s">
        <v>465</v>
      </c>
      <c r="D10" s="16" t="s">
        <v>675</v>
      </c>
      <c r="E10" s="6" t="n">
        <v>1000</v>
      </c>
      <c r="F10" s="7" t="n">
        <v>13</v>
      </c>
      <c r="G10" s="6" t="n">
        <v>11.1</v>
      </c>
      <c r="H10" s="6" t="n">
        <v>8</v>
      </c>
      <c r="I10" s="6" t="n">
        <v>144.3</v>
      </c>
      <c r="J10" s="6" t="n">
        <v>136.3</v>
      </c>
    </row>
    <row collapsed="false" customFormat="false" customHeight="false" hidden="false" ht="12.1" outlineLevel="0" r="11">
      <c r="A11" s="43" t="n">
        <v>43901</v>
      </c>
      <c r="B11" s="16" t="s">
        <v>653</v>
      </c>
      <c r="C11" s="16" t="s">
        <v>465</v>
      </c>
      <c r="D11" s="16" t="s">
        <v>675</v>
      </c>
      <c r="E11" s="6" t="n">
        <v>1000</v>
      </c>
      <c r="F11" s="7" t="n">
        <v>13</v>
      </c>
      <c r="G11" s="6" t="n">
        <v>11.1</v>
      </c>
      <c r="H11" s="6" t="n">
        <v>9</v>
      </c>
      <c r="I11" s="6" t="n">
        <v>144.3</v>
      </c>
      <c r="J11" s="6" t="n">
        <v>135.3</v>
      </c>
    </row>
  </sheetData>
  <autoFilter ref="A1:J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114</v>
      </c>
      <c r="B1" s="42" t="s">
        <v>643</v>
      </c>
      <c r="C1" s="42" t="s">
        <v>0</v>
      </c>
      <c r="D1" s="42" t="s">
        <v>2</v>
      </c>
      <c r="E1" s="42" t="s">
        <v>644</v>
      </c>
      <c r="F1" s="42" t="s">
        <v>677</v>
      </c>
      <c r="G1" s="42" t="s">
        <v>678</v>
      </c>
      <c r="H1" s="42" t="s">
        <v>118</v>
      </c>
      <c r="I1" s="42" t="s">
        <v>679</v>
      </c>
      <c r="J1" s="42" t="s">
        <v>680</v>
      </c>
      <c r="K1" s="42" t="s">
        <v>681</v>
      </c>
      <c r="L1" s="42" t="s">
        <v>682</v>
      </c>
      <c r="M1" s="42" t="s">
        <v>683</v>
      </c>
      <c r="N1" s="42" t="s">
        <v>684</v>
      </c>
      <c r="O1" s="42" t="s">
        <v>685</v>
      </c>
    </row>
    <row collapsed="false" customFormat="false" customHeight="false" hidden="false" ht="12.1" outlineLevel="0" r="2">
      <c r="A2" s="44" t="n">
        <v>43726</v>
      </c>
      <c r="B2" s="16" t="s">
        <v>653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2460</v>
      </c>
      <c r="J2" s="17" t="n">
        <v>206.594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43726</v>
      </c>
      <c r="B3" s="16" t="s">
        <v>653</v>
      </c>
      <c r="C3" s="16" t="s">
        <v>16</v>
      </c>
      <c r="D3" s="16" t="s">
        <v>18</v>
      </c>
      <c r="E3" s="17" t="n">
        <v>40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2460</v>
      </c>
      <c r="J3" s="17" t="n">
        <v>206.59375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43746</v>
      </c>
      <c r="B4" s="16" t="s">
        <v>653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2440</v>
      </c>
      <c r="J4" s="17" t="n">
        <v>198.928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43755</v>
      </c>
      <c r="B5" s="16" t="s">
        <v>653</v>
      </c>
      <c r="C5" s="16" t="s">
        <v>16</v>
      </c>
      <c r="D5" s="16" t="s">
        <v>18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2432</v>
      </c>
      <c r="J5" s="17" t="n">
        <v>203.1215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43889</v>
      </c>
      <c r="B6" s="16" t="s">
        <v>653</v>
      </c>
      <c r="C6" s="16" t="s">
        <v>16</v>
      </c>
      <c r="D6" s="16" t="s">
        <v>18</v>
      </c>
      <c r="E6" s="17" t="n">
        <v>20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2298</v>
      </c>
      <c r="J6" s="17" t="n">
        <v>216.68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43900</v>
      </c>
      <c r="B7" s="16" t="s">
        <v>653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2287</v>
      </c>
      <c r="J7" s="17" t="n">
        <v>198.938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43900</v>
      </c>
      <c r="B8" s="16" t="s">
        <v>653</v>
      </c>
      <c r="C8" s="16" t="s">
        <v>16</v>
      </c>
      <c r="D8" s="16" t="s">
        <v>18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2287</v>
      </c>
      <c r="J8" s="17" t="n">
        <v>198.948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43903</v>
      </c>
      <c r="B9" s="16" t="s">
        <v>653</v>
      </c>
      <c r="C9" s="16" t="s">
        <v>16</v>
      </c>
      <c r="D9" s="16" t="s">
        <v>18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2284</v>
      </c>
      <c r="J9" s="17" t="n">
        <v>183.47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43916</v>
      </c>
      <c r="B10" s="16" t="s">
        <v>653</v>
      </c>
      <c r="C10" s="16" t="s">
        <v>16</v>
      </c>
      <c r="D10" s="16" t="s">
        <v>18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2271</v>
      </c>
      <c r="J10" s="17" t="n">
        <v>175.8054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43938</v>
      </c>
      <c r="B11" s="16" t="s">
        <v>653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2249</v>
      </c>
      <c r="J11" s="17" t="n">
        <v>173.274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44004</v>
      </c>
      <c r="B12" s="16" t="s">
        <v>653</v>
      </c>
      <c r="C12" s="16" t="s">
        <v>16</v>
      </c>
      <c r="D12" s="16" t="s">
        <v>18</v>
      </c>
      <c r="E12" s="17" t="n">
        <v>20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2182</v>
      </c>
      <c r="J12" s="17" t="n">
        <v>190.294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44089</v>
      </c>
      <c r="B13" s="16" t="s">
        <v>653</v>
      </c>
      <c r="C13" s="16" t="s">
        <v>21</v>
      </c>
      <c r="D13" s="16" t="s">
        <v>22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2098</v>
      </c>
      <c r="J13" s="17" t="n">
        <v>448.2888</v>
      </c>
      <c r="K13" s="6" t="s">
        <f>=Портфель!F3*Портфель!$Q$17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44089</v>
      </c>
      <c r="B14" s="16" t="s">
        <v>653</v>
      </c>
      <c r="C14" s="16" t="s">
        <v>21</v>
      </c>
      <c r="D14" s="16" t="s">
        <v>22</v>
      </c>
      <c r="E14" s="17" t="n">
        <v>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2098</v>
      </c>
      <c r="J14" s="17" t="n">
        <v>448.03975066667</v>
      </c>
      <c r="K14" s="6" t="s">
        <f>=Портфель!F3*Портфель!$Q$17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44090</v>
      </c>
      <c r="B15" s="16" t="s">
        <v>653</v>
      </c>
      <c r="C15" s="16" t="s">
        <v>21</v>
      </c>
      <c r="D15" s="16" t="s">
        <v>22</v>
      </c>
      <c r="E15" s="17" t="n">
        <v>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2097</v>
      </c>
      <c r="J15" s="17" t="n">
        <v>446.9198496</v>
      </c>
      <c r="K15" s="6" t="s">
        <f>=Портфель!F3*Портфель!$Q$17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44095</v>
      </c>
      <c r="B16" s="16" t="s">
        <v>653</v>
      </c>
      <c r="C16" s="16" t="s">
        <v>21</v>
      </c>
      <c r="D16" s="16" t="s">
        <v>22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2091</v>
      </c>
      <c r="J16" s="17" t="n">
        <v>440.437253</v>
      </c>
      <c r="K16" s="6" t="s">
        <f>=Портфель!F3*Портфель!$Q$17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44095</v>
      </c>
      <c r="B17" s="16" t="s">
        <v>653</v>
      </c>
      <c r="C17" s="16" t="s">
        <v>21</v>
      </c>
      <c r="D17" s="16" t="s">
        <v>22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2091</v>
      </c>
      <c r="J17" s="17" t="n">
        <v>440.437253</v>
      </c>
      <c r="K17" s="6" t="s">
        <f>=Портфель!F3*Портфель!$Q$17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44138</v>
      </c>
      <c r="B18" s="16" t="s">
        <v>653</v>
      </c>
      <c r="C18" s="16" t="s">
        <v>21</v>
      </c>
      <c r="D18" s="16" t="s">
        <v>22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2048</v>
      </c>
      <c r="J18" s="17" t="n">
        <v>424.629723</v>
      </c>
      <c r="K18" s="6" t="s">
        <f>=Портфель!F3*Портфель!$Q$17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44172</v>
      </c>
      <c r="B19" s="16" t="s">
        <v>653</v>
      </c>
      <c r="C19" s="16" t="s">
        <v>21</v>
      </c>
      <c r="D19" s="16" t="s">
        <v>22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2014</v>
      </c>
      <c r="J19" s="17" t="n">
        <v>504.91972</v>
      </c>
      <c r="K19" s="6" t="s">
        <f>=Портфель!F3*Портфель!$Q$17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44172</v>
      </c>
      <c r="B20" s="16" t="s">
        <v>653</v>
      </c>
      <c r="C20" s="16" t="s">
        <v>21</v>
      </c>
      <c r="D20" s="16" t="s">
        <v>22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2014</v>
      </c>
      <c r="J20" s="17" t="n">
        <v>504.91972</v>
      </c>
      <c r="K20" s="6" t="s">
        <f>=Портфель!F3*Портфель!$Q$17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44174</v>
      </c>
      <c r="B21" s="16" t="s">
        <v>653</v>
      </c>
      <c r="C21" s="16" t="s">
        <v>21</v>
      </c>
      <c r="D21" s="16" t="s">
        <v>22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2013</v>
      </c>
      <c r="J21" s="17" t="n">
        <v>507.529802</v>
      </c>
      <c r="K21" s="6" t="s">
        <f>=Портфель!F3*Портфель!$Q$17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44174</v>
      </c>
      <c r="B22" s="16" t="s">
        <v>653</v>
      </c>
      <c r="C22" s="16" t="s">
        <v>21</v>
      </c>
      <c r="D22" s="16" t="s">
        <v>22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2013</v>
      </c>
      <c r="J22" s="17" t="n">
        <v>507.529802</v>
      </c>
      <c r="K22" s="6" t="s">
        <f>=Портфель!F3*Портфель!$Q$17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44174</v>
      </c>
      <c r="B23" s="16" t="s">
        <v>653</v>
      </c>
      <c r="C23" s="16" t="s">
        <v>21</v>
      </c>
      <c r="D23" s="16" t="s">
        <v>22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2013</v>
      </c>
      <c r="J23" s="17" t="n">
        <v>507.529802</v>
      </c>
      <c r="K23" s="6" t="s">
        <f>=Портфель!F3*Портфель!$Q$17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44201</v>
      </c>
      <c r="B24" s="16" t="s">
        <v>653</v>
      </c>
      <c r="C24" s="16" t="s">
        <v>21</v>
      </c>
      <c r="D24" s="16" t="s">
        <v>22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1986</v>
      </c>
      <c r="J24" s="17" t="n">
        <v>453.596798</v>
      </c>
      <c r="K24" s="6" t="s">
        <f>=Портфель!F3*Портфель!$Q$17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44201</v>
      </c>
      <c r="B25" s="16" t="s">
        <v>653</v>
      </c>
      <c r="C25" s="16" t="s">
        <v>21</v>
      </c>
      <c r="D25" s="16" t="s">
        <v>22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1986</v>
      </c>
      <c r="J25" s="17" t="n">
        <v>452.858041</v>
      </c>
      <c r="K25" s="6" t="s">
        <f>=Портфель!F3*Портфель!$Q$17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44201</v>
      </c>
      <c r="B26" s="16" t="s">
        <v>653</v>
      </c>
      <c r="C26" s="16" t="s">
        <v>21</v>
      </c>
      <c r="D26" s="16" t="s">
        <v>22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1986</v>
      </c>
      <c r="J26" s="17" t="n">
        <v>453.596798</v>
      </c>
      <c r="K26" s="6" t="s">
        <f>=Портфель!F3*Портфель!$Q$17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44222</v>
      </c>
      <c r="B27" s="16" t="s">
        <v>653</v>
      </c>
      <c r="C27" s="16" t="s">
        <v>21</v>
      </c>
      <c r="D27" s="16" t="s">
        <v>22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1965</v>
      </c>
      <c r="J27" s="17" t="n">
        <v>492.558402</v>
      </c>
      <c r="K27" s="6" t="s">
        <f>=Портфель!F3*Портфель!$Q$17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44222</v>
      </c>
      <c r="B28" s="16" t="s">
        <v>653</v>
      </c>
      <c r="C28" s="16" t="s">
        <v>21</v>
      </c>
      <c r="D28" s="16" t="s">
        <v>22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1965</v>
      </c>
      <c r="J28" s="17" t="n">
        <v>492.558402</v>
      </c>
      <c r="K28" s="6" t="s">
        <f>=Портфель!F3*Портфель!$Q$17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44222</v>
      </c>
      <c r="B29" s="16" t="s">
        <v>653</v>
      </c>
      <c r="C29" s="16" t="s">
        <v>21</v>
      </c>
      <c r="D29" s="16" t="s">
        <v>22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1965</v>
      </c>
      <c r="J29" s="17" t="n">
        <v>492.558402</v>
      </c>
      <c r="K29" s="6" t="s">
        <f>=Портфель!F3*Портфель!$Q$17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44222</v>
      </c>
      <c r="B30" s="16" t="s">
        <v>653</v>
      </c>
      <c r="C30" s="16" t="s">
        <v>21</v>
      </c>
      <c r="D30" s="16" t="s">
        <v>22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1965</v>
      </c>
      <c r="J30" s="17" t="n">
        <v>492.308879</v>
      </c>
      <c r="K30" s="6" t="s">
        <f>=Портфель!F3*Портфель!$Q$17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44222</v>
      </c>
      <c r="B31" s="16" t="s">
        <v>653</v>
      </c>
      <c r="C31" s="16" t="s">
        <v>21</v>
      </c>
      <c r="D31" s="16" t="s">
        <v>22</v>
      </c>
      <c r="E31" s="17" t="n">
        <v>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1965</v>
      </c>
      <c r="J31" s="17" t="n">
        <v>492.308879</v>
      </c>
      <c r="K31" s="6" t="s">
        <f>=Портфель!F3*Портфель!$Q$17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44222</v>
      </c>
      <c r="B32" s="16" t="s">
        <v>653</v>
      </c>
      <c r="C32" s="16" t="s">
        <v>21</v>
      </c>
      <c r="D32" s="16" t="s">
        <v>22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1965</v>
      </c>
      <c r="J32" s="17" t="n">
        <v>492.308879</v>
      </c>
      <c r="K32" s="6" t="s">
        <f>=Портфель!F3*Портфель!$Q$17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44229</v>
      </c>
      <c r="B33" s="16" t="s">
        <v>653</v>
      </c>
      <c r="C33" s="16" t="s">
        <v>21</v>
      </c>
      <c r="D33" s="16" t="s">
        <v>22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1957</v>
      </c>
      <c r="J33" s="17" t="n">
        <v>494.559715</v>
      </c>
      <c r="K33" s="6" t="s">
        <f>=Портфель!F3*Портфель!$Q$17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44229</v>
      </c>
      <c r="B34" s="16" t="s">
        <v>653</v>
      </c>
      <c r="C34" s="16" t="s">
        <v>21</v>
      </c>
      <c r="D34" s="16" t="s">
        <v>22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1957</v>
      </c>
      <c r="J34" s="17" t="n">
        <v>494.559715</v>
      </c>
      <c r="K34" s="6" t="s">
        <f>=Портфель!F3*Портфель!$Q$17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43889</v>
      </c>
      <c r="B35" s="16" t="s">
        <v>653</v>
      </c>
      <c r="C35" s="16" t="s">
        <v>25</v>
      </c>
      <c r="D35" s="16" t="s">
        <v>26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2297</v>
      </c>
      <c r="J35" s="17" t="n">
        <v>99.029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43889</v>
      </c>
      <c r="B36" s="16" t="s">
        <v>653</v>
      </c>
      <c r="C36" s="16" t="s">
        <v>25</v>
      </c>
      <c r="D36" s="16" t="s">
        <v>26</v>
      </c>
      <c r="E36" s="17" t="n">
        <v>20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2297</v>
      </c>
      <c r="J36" s="17" t="n">
        <v>99.029</v>
      </c>
      <c r="K36" s="6" t="s">
        <f>=Портфель!F4*Портфель!$Q$13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43892</v>
      </c>
      <c r="B37" s="16" t="s">
        <v>653</v>
      </c>
      <c r="C37" s="16" t="s">
        <v>25</v>
      </c>
      <c r="D37" s="16" t="s">
        <v>26</v>
      </c>
      <c r="E37" s="17" t="n">
        <v>30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2295</v>
      </c>
      <c r="J37" s="17" t="n">
        <v>101.86133333333</v>
      </c>
      <c r="K37" s="6" t="s">
        <f>=Портфель!F4*Портфель!$Q$13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43903</v>
      </c>
      <c r="B38" s="16" t="s">
        <v>653</v>
      </c>
      <c r="C38" s="16" t="s">
        <v>25</v>
      </c>
      <c r="D38" s="16" t="s">
        <v>26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2284</v>
      </c>
      <c r="J38" s="17" t="n">
        <v>92.595</v>
      </c>
      <c r="K38" s="6" t="s">
        <f>=Портфель!F4*Портфель!$Q$13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43921</v>
      </c>
      <c r="B39" s="16" t="s">
        <v>653</v>
      </c>
      <c r="C39" s="16" t="s">
        <v>25</v>
      </c>
      <c r="D39" s="16" t="s">
        <v>26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2266</v>
      </c>
      <c r="J39" s="17" t="n">
        <v>95.137</v>
      </c>
      <c r="K39" s="6" t="s">
        <f>=Портфель!F4*Портфель!$Q$13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43931</v>
      </c>
      <c r="B40" s="16" t="s">
        <v>653</v>
      </c>
      <c r="C40" s="16" t="s">
        <v>25</v>
      </c>
      <c r="D40" s="16" t="s">
        <v>26</v>
      </c>
      <c r="E40" s="17" t="n">
        <v>60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2256</v>
      </c>
      <c r="J40" s="17" t="n">
        <v>105.81333333333</v>
      </c>
      <c r="K40" s="6" t="s">
        <f>=Портфель!F4*Портфель!$Q$13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43936</v>
      </c>
      <c r="B41" s="16" t="s">
        <v>653</v>
      </c>
      <c r="C41" s="16" t="s">
        <v>25</v>
      </c>
      <c r="D41" s="16" t="s">
        <v>26</v>
      </c>
      <c r="E41" s="17" t="n">
        <v>60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2251</v>
      </c>
      <c r="J41" s="17" t="n">
        <v>106.06366666667</v>
      </c>
      <c r="K41" s="6" t="s">
        <f>=Портфель!F4*Портфель!$Q$13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43937</v>
      </c>
      <c r="B42" s="16" t="s">
        <v>653</v>
      </c>
      <c r="C42" s="16" t="s">
        <v>25</v>
      </c>
      <c r="D42" s="16" t="s">
        <v>26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2250</v>
      </c>
      <c r="J42" s="17" t="n">
        <v>105.703</v>
      </c>
      <c r="K42" s="6" t="s">
        <f>=Портфель!F4*Портфель!$Q$13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43999</v>
      </c>
      <c r="B43" s="16" t="s">
        <v>653</v>
      </c>
      <c r="C43" s="16" t="s">
        <v>25</v>
      </c>
      <c r="D43" s="16" t="s">
        <v>26</v>
      </c>
      <c r="E43" s="17" t="n">
        <v>80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2187</v>
      </c>
      <c r="J43" s="17" t="n">
        <v>115.849375</v>
      </c>
      <c r="K43" s="6" t="s">
        <f>=Портфель!F4*Портфель!$Q$13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44209</v>
      </c>
      <c r="B44" s="16" t="s">
        <v>653</v>
      </c>
      <c r="C44" s="16" t="s">
        <v>28</v>
      </c>
      <c r="D44" s="16" t="s">
        <v>29</v>
      </c>
      <c r="E44" s="17" t="n">
        <v>80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1978</v>
      </c>
      <c r="J44" s="17" t="n">
        <v>336.35175</v>
      </c>
      <c r="K44" s="6" t="s">
        <f>=Портфель!F5*Портфель!$Q$13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44232</v>
      </c>
      <c r="B45" s="16" t="s">
        <v>653</v>
      </c>
      <c r="C45" s="16" t="s">
        <v>28</v>
      </c>
      <c r="D45" s="16" t="s">
        <v>29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1955</v>
      </c>
      <c r="J45" s="17" t="n">
        <v>329.097</v>
      </c>
      <c r="K45" s="6" t="s">
        <f>=Портфель!F5*Портфель!$Q$13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44186</v>
      </c>
      <c r="B46" s="16" t="s">
        <v>653</v>
      </c>
      <c r="C46" s="16" t="s">
        <v>31</v>
      </c>
      <c r="D46" s="16" t="s">
        <v>32</v>
      </c>
      <c r="E46" s="17" t="n">
        <v>5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2001</v>
      </c>
      <c r="J46" s="17" t="n">
        <v>3462.599420625</v>
      </c>
      <c r="K46" s="6" t="s">
        <f>=Портфель!F6*Портфель!$Q$17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44799</v>
      </c>
      <c r="B47" s="16" t="s">
        <v>653</v>
      </c>
      <c r="C47" s="16" t="s">
        <v>34</v>
      </c>
      <c r="D47" s="16" t="s">
        <v>35</v>
      </c>
      <c r="E47" s="17" t="n">
        <v>21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1388</v>
      </c>
      <c r="J47" s="17" t="n">
        <v>907.5</v>
      </c>
      <c r="K47" s="6" t="s">
        <f>=Портфель!F7*Портфель!$Q$13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44167</v>
      </c>
      <c r="B48" s="16" t="s">
        <v>653</v>
      </c>
      <c r="C48" s="16" t="s">
        <v>37</v>
      </c>
      <c r="D48" s="16" t="s">
        <v>38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2019</v>
      </c>
      <c r="J48" s="17" t="n">
        <v>16394.363643</v>
      </c>
      <c r="K48" s="6" t="s">
        <f>=Портфель!F8*Портфель!$Q$17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44147</v>
      </c>
      <c r="B49" s="16" t="s">
        <v>653</v>
      </c>
      <c r="C49" s="16" t="s">
        <v>40</v>
      </c>
      <c r="D49" s="16" t="s">
        <v>41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2040</v>
      </c>
      <c r="J49" s="17" t="n">
        <v>459.024</v>
      </c>
      <c r="K49" s="6" t="s">
        <f>=Портфель!F9*Портфель!$Q$13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44147</v>
      </c>
      <c r="B50" s="16" t="s">
        <v>653</v>
      </c>
      <c r="C50" s="16" t="s">
        <v>40</v>
      </c>
      <c r="D50" s="16" t="s">
        <v>41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2040</v>
      </c>
      <c r="J50" s="17" t="n">
        <v>457.524</v>
      </c>
      <c r="K50" s="6" t="s">
        <f>=Портфель!F9*Портфель!$Q$13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44147</v>
      </c>
      <c r="B51" s="16" t="s">
        <v>653</v>
      </c>
      <c r="C51" s="16" t="s">
        <v>40</v>
      </c>
      <c r="D51" s="16" t="s">
        <v>41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2040</v>
      </c>
      <c r="J51" s="17" t="n">
        <v>458.174</v>
      </c>
      <c r="K51" s="6" t="s">
        <f>=Портфель!F9*Портфель!$Q$13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44211</v>
      </c>
      <c r="B52" s="16" t="s">
        <v>653</v>
      </c>
      <c r="C52" s="16" t="s">
        <v>40</v>
      </c>
      <c r="D52" s="16" t="s">
        <v>41</v>
      </c>
      <c r="E52" s="17" t="n">
        <v>20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1975</v>
      </c>
      <c r="J52" s="17" t="n">
        <v>502.5515</v>
      </c>
      <c r="K52" s="6" t="s">
        <f>=Портфель!F9*Портфель!$Q$13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43726</v>
      </c>
      <c r="B53" s="16" t="s">
        <v>653</v>
      </c>
      <c r="C53" s="16" t="s">
        <v>43</v>
      </c>
      <c r="D53" s="16" t="s">
        <v>44</v>
      </c>
      <c r="E53" s="17" t="n">
        <v>20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2460</v>
      </c>
      <c r="J53" s="17" t="n">
        <v>271.5625</v>
      </c>
      <c r="K53" s="6" t="s">
        <f>=Портфель!F10*Портфель!$Q$13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43755</v>
      </c>
      <c r="B54" s="16" t="s">
        <v>653</v>
      </c>
      <c r="C54" s="16" t="s">
        <v>43</v>
      </c>
      <c r="D54" s="16" t="s">
        <v>44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2432</v>
      </c>
      <c r="J54" s="17" t="n">
        <v>266.109</v>
      </c>
      <c r="K54" s="6" t="s">
        <f>=Портфель!F10*Портфель!$Q$13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43903</v>
      </c>
      <c r="B55" s="16" t="s">
        <v>653</v>
      </c>
      <c r="C55" s="16" t="s">
        <v>43</v>
      </c>
      <c r="D55" s="16" t="s">
        <v>44</v>
      </c>
      <c r="E55" s="17" t="n">
        <v>10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2284</v>
      </c>
      <c r="J55" s="17" t="n">
        <v>291.074</v>
      </c>
      <c r="K55" s="6" t="s">
        <f>=Портфель!F10*Портфель!$Q$13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43916</v>
      </c>
      <c r="B56" s="16" t="s">
        <v>653</v>
      </c>
      <c r="C56" s="16" t="s">
        <v>43</v>
      </c>
      <c r="D56" s="16" t="s">
        <v>44</v>
      </c>
      <c r="E56" s="17" t="n">
        <v>20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2270</v>
      </c>
      <c r="J56" s="17" t="n">
        <v>277.717</v>
      </c>
      <c r="K56" s="6" t="s">
        <f>=Портфель!F10*Портфель!$Q$13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43921</v>
      </c>
      <c r="B57" s="16" t="s">
        <v>653</v>
      </c>
      <c r="C57" s="16" t="s">
        <v>43</v>
      </c>
      <c r="D57" s="16" t="s">
        <v>44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2266</v>
      </c>
      <c r="J57" s="17" t="n">
        <v>298.329</v>
      </c>
      <c r="K57" s="6" t="s">
        <f>=Портфель!F10*Портфель!$Q$13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43941</v>
      </c>
      <c r="B58" s="16" t="s">
        <v>653</v>
      </c>
      <c r="C58" s="16" t="s">
        <v>43</v>
      </c>
      <c r="D58" s="16" t="s">
        <v>44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2245</v>
      </c>
      <c r="J58" s="17" t="n">
        <v>306.134</v>
      </c>
      <c r="K58" s="6" t="s">
        <f>=Портфель!F10*Портфель!$Q$13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44050</v>
      </c>
      <c r="B59" s="16" t="s">
        <v>653</v>
      </c>
      <c r="C59" s="16" t="s">
        <v>43</v>
      </c>
      <c r="D59" s="16" t="s">
        <v>44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2137</v>
      </c>
      <c r="J59" s="17" t="n">
        <v>333.35</v>
      </c>
      <c r="K59" s="6" t="s">
        <f>=Портфель!F10*Портфель!$Q$13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44064</v>
      </c>
      <c r="B60" s="16" t="s">
        <v>653</v>
      </c>
      <c r="C60" s="16" t="s">
        <v>43</v>
      </c>
      <c r="D60" s="16" t="s">
        <v>44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2123</v>
      </c>
      <c r="J60" s="17" t="n">
        <v>341.004</v>
      </c>
      <c r="K60" s="6" t="s">
        <f>=Портфель!F10*Портфель!$Q$13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44082</v>
      </c>
      <c r="B61" s="16" t="s">
        <v>653</v>
      </c>
      <c r="C61" s="16" t="s">
        <v>43</v>
      </c>
      <c r="D61" s="16" t="s">
        <v>44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2104</v>
      </c>
      <c r="J61" s="17" t="n">
        <v>332.899</v>
      </c>
      <c r="K61" s="6" t="s">
        <f>=Портфель!F10*Портфель!$Q$13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43903</v>
      </c>
      <c r="B62" s="16" t="s">
        <v>653</v>
      </c>
      <c r="C62" s="16" t="s">
        <v>46</v>
      </c>
      <c r="D62" s="16" t="s">
        <v>47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2284</v>
      </c>
      <c r="J62" s="17" t="n">
        <v>4672.3</v>
      </c>
      <c r="K62" s="6" t="s">
        <f>=Портфель!F11*Портфель!$Q$13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43935</v>
      </c>
      <c r="B63" s="16" t="s">
        <v>653</v>
      </c>
      <c r="C63" s="16" t="s">
        <v>46</v>
      </c>
      <c r="D63" s="16" t="s">
        <v>47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2251</v>
      </c>
      <c r="J63" s="17" t="n">
        <v>4917.45</v>
      </c>
      <c r="K63" s="6" t="s">
        <f>=Портфель!F11*Портфель!$Q$13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43937</v>
      </c>
      <c r="B64" s="16" t="s">
        <v>653</v>
      </c>
      <c r="C64" s="16" t="s">
        <v>46</v>
      </c>
      <c r="D64" s="16" t="s">
        <v>47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2250</v>
      </c>
      <c r="J64" s="17" t="n">
        <v>4564.73</v>
      </c>
      <c r="K64" s="6" t="s">
        <f>=Портфель!F11*Портфель!$Q$13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43938</v>
      </c>
      <c r="B65" s="16" t="s">
        <v>653</v>
      </c>
      <c r="C65" s="16" t="s">
        <v>46</v>
      </c>
      <c r="D65" s="16" t="s">
        <v>47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2249</v>
      </c>
      <c r="J65" s="17" t="n">
        <v>4636.29</v>
      </c>
      <c r="K65" s="6" t="s">
        <f>=Портфель!F11*Портфель!$Q$13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44092</v>
      </c>
      <c r="B66" s="16" t="s">
        <v>653</v>
      </c>
      <c r="C66" s="16" t="s">
        <v>46</v>
      </c>
      <c r="D66" s="16" t="s">
        <v>47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2095</v>
      </c>
      <c r="J66" s="17" t="n">
        <v>4774.86</v>
      </c>
      <c r="K66" s="6" t="s">
        <f>=Портфель!F11*Портфель!$Q$13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44167</v>
      </c>
      <c r="B67" s="16" t="s">
        <v>653</v>
      </c>
      <c r="C67" s="16" t="s">
        <v>49</v>
      </c>
      <c r="D67" s="16" t="s">
        <v>50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2019</v>
      </c>
      <c r="J67" s="17" t="n">
        <v>10814.58651</v>
      </c>
      <c r="K67" s="6" t="s">
        <f>=Портфель!F12*Портфель!$Q$17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44209</v>
      </c>
      <c r="B68" s="16" t="s">
        <v>653</v>
      </c>
      <c r="C68" s="16" t="s">
        <v>49</v>
      </c>
      <c r="D68" s="16" t="s">
        <v>50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1977</v>
      </c>
      <c r="J68" s="17" t="n">
        <v>10029.663815</v>
      </c>
      <c r="K68" s="6" t="s">
        <f>=Портфель!F12*Портфель!$Q$17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43776</v>
      </c>
      <c r="B69" s="16" t="s">
        <v>653</v>
      </c>
      <c r="C69" s="16" t="s">
        <v>52</v>
      </c>
      <c r="D69" s="16" t="s">
        <v>53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2411</v>
      </c>
      <c r="J69" s="17" t="n">
        <v>121.814</v>
      </c>
      <c r="K69" s="6" t="s">
        <f>=Портфель!F13*Портфель!$Q$13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43816</v>
      </c>
      <c r="B70" s="16" t="s">
        <v>653</v>
      </c>
      <c r="C70" s="16" t="s">
        <v>52</v>
      </c>
      <c r="D70" s="16" t="s">
        <v>53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2371</v>
      </c>
      <c r="J70" s="17" t="n">
        <v>121.473</v>
      </c>
      <c r="K70" s="6" t="s">
        <f>=Портфель!F13*Портфель!$Q$13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43969</v>
      </c>
      <c r="B71" s="16" t="s">
        <v>653</v>
      </c>
      <c r="C71" s="16" t="s">
        <v>52</v>
      </c>
      <c r="D71" s="16" t="s">
        <v>53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2218</v>
      </c>
      <c r="J71" s="17" t="n">
        <v>141.485</v>
      </c>
      <c r="K71" s="6" t="s">
        <f>=Портфель!F13*Портфель!$Q$13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43969</v>
      </c>
      <c r="B72" s="16" t="s">
        <v>653</v>
      </c>
      <c r="C72" s="16" t="s">
        <v>52</v>
      </c>
      <c r="D72" s="16" t="s">
        <v>53</v>
      </c>
      <c r="E72" s="17" t="n">
        <v>20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2218</v>
      </c>
      <c r="J72" s="17" t="n">
        <v>141.4845</v>
      </c>
      <c r="K72" s="6" t="s">
        <f>=Портфель!F13*Портфель!$Q$13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43761</v>
      </c>
      <c r="B73" s="16" t="s">
        <v>653</v>
      </c>
      <c r="C73" s="16" t="s">
        <v>54</v>
      </c>
      <c r="D73" s="16" t="s">
        <v>55</v>
      </c>
      <c r="E73" s="17" t="n">
        <v>2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2426</v>
      </c>
      <c r="J73" s="17" t="n">
        <v>722.03</v>
      </c>
      <c r="K73" s="6" t="s">
        <f>=Портфель!F14*Портфель!$Q$13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43811</v>
      </c>
      <c r="B74" s="16" t="s">
        <v>653</v>
      </c>
      <c r="C74" s="16" t="s">
        <v>54</v>
      </c>
      <c r="D74" s="16" t="s">
        <v>55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2376</v>
      </c>
      <c r="J74" s="17" t="n">
        <v>750.45</v>
      </c>
      <c r="K74" s="6" t="s">
        <f>=Портфель!F14*Портфель!$Q$13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43816</v>
      </c>
      <c r="B75" s="16" t="s">
        <v>653</v>
      </c>
      <c r="C75" s="16" t="s">
        <v>54</v>
      </c>
      <c r="D75" s="16" t="s">
        <v>55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2371</v>
      </c>
      <c r="J75" s="17" t="n">
        <v>758.05</v>
      </c>
      <c r="K75" s="6" t="s">
        <f>=Портфель!F14*Портфель!$Q$13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43892</v>
      </c>
      <c r="B76" s="16" t="s">
        <v>653</v>
      </c>
      <c r="C76" s="16" t="s">
        <v>54</v>
      </c>
      <c r="D76" s="16" t="s">
        <v>55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2295</v>
      </c>
      <c r="J76" s="17" t="n">
        <v>849.91</v>
      </c>
      <c r="K76" s="6" t="s">
        <f>=Портфель!F14*Портфель!$Q$13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43901</v>
      </c>
      <c r="B77" s="16" t="s">
        <v>653</v>
      </c>
      <c r="C77" s="16" t="s">
        <v>54</v>
      </c>
      <c r="D77" s="16" t="s">
        <v>55</v>
      </c>
      <c r="E77" s="17" t="n">
        <v>3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2285</v>
      </c>
      <c r="J77" s="17" t="n">
        <v>743.44333333333</v>
      </c>
      <c r="K77" s="6" t="s">
        <f>=Портфель!F14*Портфель!$Q$13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43914</v>
      </c>
      <c r="B78" s="16" t="s">
        <v>653</v>
      </c>
      <c r="C78" s="16" t="s">
        <v>54</v>
      </c>
      <c r="D78" s="16" t="s">
        <v>55</v>
      </c>
      <c r="E78" s="17" t="n">
        <v>3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2273</v>
      </c>
      <c r="J78" s="17" t="n">
        <v>538.72333333333</v>
      </c>
      <c r="K78" s="6" t="s">
        <f>=Портфель!F14*Портфель!$Q$13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43915</v>
      </c>
      <c r="B79" s="16" t="s">
        <v>653</v>
      </c>
      <c r="C79" s="16" t="s">
        <v>54</v>
      </c>
      <c r="D79" s="16" t="s">
        <v>55</v>
      </c>
      <c r="E79" s="17" t="n">
        <v>4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2272</v>
      </c>
      <c r="J79" s="17" t="n">
        <v>627.775</v>
      </c>
      <c r="K79" s="6" t="s">
        <f>=Портфель!F14*Портфель!$Q$13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43916</v>
      </c>
      <c r="B80" s="16" t="s">
        <v>653</v>
      </c>
      <c r="C80" s="16" t="s">
        <v>54</v>
      </c>
      <c r="D80" s="16" t="s">
        <v>55</v>
      </c>
      <c r="E80" s="17" t="n">
        <v>15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2271</v>
      </c>
      <c r="J80" s="17" t="n">
        <v>590.95466666667</v>
      </c>
      <c r="K80" s="6" t="s">
        <f>=Портфель!F14*Портфель!$Q$13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43937</v>
      </c>
      <c r="B81" s="16" t="s">
        <v>653</v>
      </c>
      <c r="C81" s="16" t="s">
        <v>54</v>
      </c>
      <c r="D81" s="16" t="s">
        <v>55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2250</v>
      </c>
      <c r="J81" s="17" t="n">
        <v>586.54</v>
      </c>
      <c r="K81" s="6" t="s">
        <f>=Портфель!F14*Портфель!$Q$13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44069</v>
      </c>
      <c r="B82" s="16" t="s">
        <v>653</v>
      </c>
      <c r="C82" s="16" t="s">
        <v>57</v>
      </c>
      <c r="D82" s="16" t="s">
        <v>58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2117</v>
      </c>
      <c r="J82" s="17" t="n">
        <v>2227.181614</v>
      </c>
      <c r="K82" s="6" t="s">
        <f>=Портфель!F15*Портфель!$Q$17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44082</v>
      </c>
      <c r="B83" s="16" t="s">
        <v>653</v>
      </c>
      <c r="C83" s="16" t="s">
        <v>57</v>
      </c>
      <c r="D83" s="16" t="s">
        <v>58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2105</v>
      </c>
      <c r="J83" s="17" t="n">
        <v>2233.71405</v>
      </c>
      <c r="K83" s="6" t="s">
        <f>=Портфель!F15*Портфель!$Q$17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44082</v>
      </c>
      <c r="B84" s="16" t="s">
        <v>653</v>
      </c>
      <c r="C84" s="16" t="s">
        <v>57</v>
      </c>
      <c r="D84" s="16" t="s">
        <v>58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2105</v>
      </c>
      <c r="J84" s="17" t="n">
        <v>2233.71405</v>
      </c>
      <c r="K84" s="6" t="s">
        <f>=Портфель!F15*Портфель!$Q$17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44118</v>
      </c>
      <c r="B85" s="16" t="s">
        <v>653</v>
      </c>
      <c r="C85" s="16" t="s">
        <v>57</v>
      </c>
      <c r="D85" s="16" t="s">
        <v>58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2069</v>
      </c>
      <c r="J85" s="17" t="n">
        <v>2155.492595</v>
      </c>
      <c r="K85" s="6" t="s">
        <f>=Портфель!F15*Портфель!$Q$17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44120</v>
      </c>
      <c r="B86" s="16" t="s">
        <v>653</v>
      </c>
      <c r="C86" s="16" t="s">
        <v>57</v>
      </c>
      <c r="D86" s="16" t="s">
        <v>58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2067</v>
      </c>
      <c r="J86" s="17" t="n">
        <v>2144.297211</v>
      </c>
      <c r="K86" s="6" t="s">
        <f>=Портфель!F15*Портфель!$Q$17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44138</v>
      </c>
      <c r="B87" s="16" t="s">
        <v>653</v>
      </c>
      <c r="C87" s="16" t="s">
        <v>57</v>
      </c>
      <c r="D87" s="16" t="s">
        <v>58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2048</v>
      </c>
      <c r="J87" s="17" t="n">
        <v>2219.838495</v>
      </c>
      <c r="K87" s="6" t="s">
        <f>=Портфель!F15*Портфель!$Q$17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44201</v>
      </c>
      <c r="B88" s="16" t="s">
        <v>653</v>
      </c>
      <c r="C88" s="16" t="s">
        <v>57</v>
      </c>
      <c r="D88" s="16" t="s">
        <v>58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1986</v>
      </c>
      <c r="J88" s="17" t="n">
        <v>2178.594393</v>
      </c>
      <c r="K88" s="6" t="s">
        <f>=Портфель!F15*Портфель!$Q$17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44209</v>
      </c>
      <c r="B89" s="16" t="s">
        <v>653</v>
      </c>
      <c r="C89" s="16" t="s">
        <v>57</v>
      </c>
      <c r="D89" s="16" t="s">
        <v>58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1977</v>
      </c>
      <c r="J89" s="17" t="n">
        <v>2140.354766</v>
      </c>
      <c r="K89" s="6" t="s">
        <f>=Портфель!F15*Портфель!$Q$17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44224</v>
      </c>
      <c r="B90" s="16" t="s">
        <v>653</v>
      </c>
      <c r="C90" s="16" t="s">
        <v>60</v>
      </c>
      <c r="D90" s="16" t="s">
        <v>61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1962</v>
      </c>
      <c r="J90" s="17" t="n">
        <v>11043.6368</v>
      </c>
      <c r="K90" s="6" t="s">
        <f>=Портфель!F16*Портфель!$Q$17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43816</v>
      </c>
      <c r="B91" s="16" t="s">
        <v>653</v>
      </c>
      <c r="C91" s="16" t="s">
        <v>63</v>
      </c>
      <c r="D91" s="16" t="s">
        <v>64</v>
      </c>
      <c r="E91" s="17" t="n">
        <v>200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2371</v>
      </c>
      <c r="J91" s="17" t="n">
        <v>15.1951</v>
      </c>
      <c r="K91" s="6" t="s">
        <f>=Портфель!F17*Портфель!$Q$13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44063</v>
      </c>
      <c r="B92" s="16" t="s">
        <v>653</v>
      </c>
      <c r="C92" s="16" t="s">
        <v>63</v>
      </c>
      <c r="D92" s="16" t="s">
        <v>64</v>
      </c>
      <c r="E92" s="17" t="n">
        <v>100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2123</v>
      </c>
      <c r="J92" s="17" t="n">
        <v>20.5894</v>
      </c>
      <c r="K92" s="6" t="s">
        <f>=Портфель!F17*Портфель!$Q$13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44064</v>
      </c>
      <c r="B93" s="16" t="s">
        <v>653</v>
      </c>
      <c r="C93" s="16" t="s">
        <v>63</v>
      </c>
      <c r="D93" s="16" t="s">
        <v>64</v>
      </c>
      <c r="E93" s="17" t="n">
        <v>200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2123</v>
      </c>
      <c r="J93" s="17" t="n">
        <v>20.75945</v>
      </c>
      <c r="K93" s="6" t="s">
        <f>=Портфель!F17*Портфель!$Q$13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44106</v>
      </c>
      <c r="B94" s="16" t="s">
        <v>653</v>
      </c>
      <c r="C94" s="16" t="s">
        <v>63</v>
      </c>
      <c r="D94" s="16" t="s">
        <v>64</v>
      </c>
      <c r="E94" s="17" t="n">
        <v>300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2081</v>
      </c>
      <c r="J94" s="17" t="n">
        <v>22.399466666667</v>
      </c>
      <c r="K94" s="6" t="s">
        <f>=Портфель!F17*Портфель!$Q$13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44106</v>
      </c>
      <c r="B95" s="16" t="s">
        <v>653</v>
      </c>
      <c r="C95" s="16" t="s">
        <v>63</v>
      </c>
      <c r="D95" s="16" t="s">
        <v>64</v>
      </c>
      <c r="E95" s="17" t="n">
        <v>200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2081</v>
      </c>
      <c r="J95" s="17" t="n">
        <v>22.5565</v>
      </c>
      <c r="K95" s="6" t="s">
        <f>=Портфель!F17*Портфель!$Q$13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44106</v>
      </c>
      <c r="B96" s="16" t="s">
        <v>653</v>
      </c>
      <c r="C96" s="16" t="s">
        <v>63</v>
      </c>
      <c r="D96" s="16" t="s">
        <v>64</v>
      </c>
      <c r="E96" s="17" t="n">
        <v>100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2081</v>
      </c>
      <c r="J96" s="17" t="n">
        <v>22.5416</v>
      </c>
      <c r="K96" s="6" t="s">
        <f>=Портфель!F17*Портфель!$Q$13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44159</v>
      </c>
      <c r="B97" s="16" t="s">
        <v>653</v>
      </c>
      <c r="C97" s="16" t="s">
        <v>63</v>
      </c>
      <c r="D97" s="16" t="s">
        <v>64</v>
      </c>
      <c r="E97" s="17" t="n">
        <v>100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2027</v>
      </c>
      <c r="J97" s="17" t="n">
        <v>33.1639</v>
      </c>
      <c r="K97" s="6" t="s">
        <f>=Портфель!F17*Портфель!$Q$13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44215</v>
      </c>
      <c r="B98" s="16" t="s">
        <v>653</v>
      </c>
      <c r="C98" s="16" t="s">
        <v>65</v>
      </c>
      <c r="D98" s="16" t="s">
        <v>66</v>
      </c>
      <c r="E98" s="17" t="n">
        <v>30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1971</v>
      </c>
      <c r="J98" s="17" t="n">
        <v>156.694</v>
      </c>
      <c r="K98" s="6" t="s">
        <f>=Портфель!F18*Портфель!$Q$13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44215</v>
      </c>
      <c r="B99" s="16" t="s">
        <v>653</v>
      </c>
      <c r="C99" s="16" t="s">
        <v>65</v>
      </c>
      <c r="D99" s="16" t="s">
        <v>66</v>
      </c>
      <c r="E99" s="17" t="n">
        <v>50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1971</v>
      </c>
      <c r="J99" s="17" t="n">
        <v>156.4938</v>
      </c>
      <c r="K99" s="6" t="s">
        <f>=Портфель!F18*Портфель!$Q$13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44215</v>
      </c>
      <c r="B100" s="16" t="s">
        <v>653</v>
      </c>
      <c r="C100" s="16" t="s">
        <v>65</v>
      </c>
      <c r="D100" s="16" t="s">
        <v>66</v>
      </c>
      <c r="E100" s="17" t="n">
        <v>20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1971</v>
      </c>
      <c r="J100" s="17" t="n">
        <v>156.4935</v>
      </c>
      <c r="K100" s="6" t="s">
        <f>=Портфель!F18*Портфель!$Q$13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44167</v>
      </c>
      <c r="B101" s="16" t="s">
        <v>653</v>
      </c>
      <c r="C101" s="16" t="s">
        <v>67</v>
      </c>
      <c r="D101" s="16" t="s">
        <v>68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2019</v>
      </c>
      <c r="J101" s="17" t="n">
        <v>16928.605743</v>
      </c>
      <c r="K101" s="6" t="s">
        <f>=Портфель!F19*Портфель!$Q$17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44189</v>
      </c>
      <c r="B102" s="16" t="s">
        <v>653</v>
      </c>
      <c r="C102" s="16" t="s">
        <v>69</v>
      </c>
      <c r="D102" s="16" t="s">
        <v>70</v>
      </c>
      <c r="E102" s="17" t="n">
        <v>148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1997</v>
      </c>
      <c r="J102" s="17" t="n">
        <v>189.36351351351</v>
      </c>
      <c r="K102" s="6" t="s">
        <f>=Портфель!F20*Портфель!$Q$13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45705</v>
      </c>
      <c r="B103" s="16" t="s">
        <v>653</v>
      </c>
      <c r="C103" s="16" t="s">
        <v>71</v>
      </c>
      <c r="D103" s="16" t="s">
        <v>72</v>
      </c>
      <c r="E103" s="17" t="n">
        <v>105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482</v>
      </c>
      <c r="J103" s="17" t="n">
        <v>216.34</v>
      </c>
      <c r="K103" s="6" t="s">
        <f>=Портфель!F21*Портфель!$Q$13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44112</v>
      </c>
      <c r="B104" s="16" t="s">
        <v>653</v>
      </c>
      <c r="C104" s="16" t="s">
        <v>73</v>
      </c>
      <c r="D104" s="16" t="s">
        <v>74</v>
      </c>
      <c r="E104" s="17" t="n">
        <v>30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2074</v>
      </c>
      <c r="J104" s="17" t="n">
        <v>62.017333333333</v>
      </c>
      <c r="K104" s="6" t="s">
        <f>=Портфель!F22*Портфель!$Q$13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44112</v>
      </c>
      <c r="B105" s="16" t="s">
        <v>653</v>
      </c>
      <c r="C105" s="16" t="s">
        <v>73</v>
      </c>
      <c r="D105" s="16" t="s">
        <v>74</v>
      </c>
      <c r="E105" s="17" t="n">
        <v>20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2074</v>
      </c>
      <c r="J105" s="17" t="n">
        <v>62.217</v>
      </c>
      <c r="K105" s="6" t="s">
        <f>=Портфель!F22*Портфель!$Q$13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44113</v>
      </c>
      <c r="B106" s="16" t="s">
        <v>653</v>
      </c>
      <c r="C106" s="16" t="s">
        <v>73</v>
      </c>
      <c r="D106" s="16" t="s">
        <v>74</v>
      </c>
      <c r="E106" s="17" t="n">
        <v>60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2074</v>
      </c>
      <c r="J106" s="17" t="n">
        <v>60.036</v>
      </c>
      <c r="K106" s="6" t="s">
        <f>=Портфель!F22*Портфель!$Q$13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44113</v>
      </c>
      <c r="B107" s="16" t="s">
        <v>653</v>
      </c>
      <c r="C107" s="16" t="s">
        <v>73</v>
      </c>
      <c r="D107" s="16" t="s">
        <v>74</v>
      </c>
      <c r="E107" s="17" t="n">
        <v>50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2074</v>
      </c>
      <c r="J107" s="17" t="n">
        <v>60.016</v>
      </c>
      <c r="K107" s="6" t="s">
        <f>=Портфель!F22*Портфель!$Q$13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44113</v>
      </c>
      <c r="B108" s="16" t="s">
        <v>653</v>
      </c>
      <c r="C108" s="16" t="s">
        <v>73</v>
      </c>
      <c r="D108" s="16" t="s">
        <v>74</v>
      </c>
      <c r="E108" s="17" t="n">
        <v>50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2074</v>
      </c>
      <c r="J108" s="17" t="n">
        <v>60.036</v>
      </c>
      <c r="K108" s="6" t="s">
        <f>=Портфель!F22*Портфель!$Q$13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44062</v>
      </c>
      <c r="B109" s="16" t="s">
        <v>653</v>
      </c>
      <c r="C109" s="16" t="s">
        <v>75</v>
      </c>
      <c r="D109" s="16" t="s">
        <v>76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2124</v>
      </c>
      <c r="J109" s="17" t="n">
        <v>4941.98033</v>
      </c>
      <c r="K109" s="6" t="s">
        <f>=Портфель!F23*Портфель!$Q$17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44189</v>
      </c>
      <c r="B110" s="16" t="s">
        <v>653</v>
      </c>
      <c r="C110" s="16" t="s">
        <v>77</v>
      </c>
      <c r="D110" s="16" t="s">
        <v>78</v>
      </c>
      <c r="E110" s="17" t="n">
        <v>1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1998</v>
      </c>
      <c r="J110" s="17" t="n">
        <v>17991.990924</v>
      </c>
      <c r="K110" s="6" t="s">
        <f>=Портфель!F24*Портфель!$Q$17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44244</v>
      </c>
      <c r="B111" s="16" t="s">
        <v>653</v>
      </c>
      <c r="C111" s="16" t="s">
        <v>79</v>
      </c>
      <c r="D111" s="16" t="s">
        <v>80</v>
      </c>
      <c r="E111" s="17" t="n">
        <v>2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1943</v>
      </c>
      <c r="J111" s="17" t="n">
        <v>2546.07723</v>
      </c>
      <c r="K111" s="6" t="s">
        <f>=Портфель!F25*Портфель!$Q$17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44244</v>
      </c>
      <c r="B112" s="16" t="s">
        <v>653</v>
      </c>
      <c r="C112" s="16" t="s">
        <v>79</v>
      </c>
      <c r="D112" s="16" t="s">
        <v>80</v>
      </c>
      <c r="E112" s="17" t="n">
        <v>1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1943</v>
      </c>
      <c r="J112" s="17" t="n">
        <v>2547.54302</v>
      </c>
      <c r="K112" s="6" t="s">
        <f>=Портфель!F25*Портфель!$Q$17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44244</v>
      </c>
      <c r="B113" s="16" t="s">
        <v>653</v>
      </c>
      <c r="C113" s="16" t="s">
        <v>79</v>
      </c>
      <c r="D113" s="16" t="s">
        <v>80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1943</v>
      </c>
      <c r="J113" s="17" t="n">
        <v>2547.54302</v>
      </c>
      <c r="K113" s="6" t="s">
        <f>=Портфель!F25*Портфель!$Q$17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44244</v>
      </c>
      <c r="B114" s="16" t="s">
        <v>653</v>
      </c>
      <c r="C114" s="16" t="s">
        <v>79</v>
      </c>
      <c r="D114" s="16" t="s">
        <v>80</v>
      </c>
      <c r="E114" s="17" t="n">
        <v>1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1943</v>
      </c>
      <c r="J114" s="17" t="n">
        <v>2546.810125</v>
      </c>
      <c r="K114" s="6" t="s">
        <f>=Портфель!F25*Портфель!$Q$17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44049</v>
      </c>
      <c r="B115" s="16" t="s">
        <v>653</v>
      </c>
      <c r="C115" s="16" t="s">
        <v>81</v>
      </c>
      <c r="D115" s="16" t="s">
        <v>82</v>
      </c>
      <c r="E115" s="17" t="n">
        <v>0.04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2137</v>
      </c>
      <c r="J115" s="17" t="n">
        <v>2912.90385</v>
      </c>
      <c r="K115" s="6" t="s">
        <f>=Портфель!F26*Портфель!$Q$17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44060</v>
      </c>
      <c r="B116" s="16" t="s">
        <v>653</v>
      </c>
      <c r="C116" s="16" t="s">
        <v>81</v>
      </c>
      <c r="D116" s="16" t="s">
        <v>82</v>
      </c>
      <c r="E116" s="17" t="n">
        <v>0.04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2126</v>
      </c>
      <c r="J116" s="17" t="n">
        <v>2892.02015</v>
      </c>
      <c r="K116" s="6" t="s">
        <f>=Портфель!F26*Портфель!$Q$17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44070</v>
      </c>
      <c r="B117" s="16" t="s">
        <v>653</v>
      </c>
      <c r="C117" s="16" t="s">
        <v>81</v>
      </c>
      <c r="D117" s="16" t="s">
        <v>82</v>
      </c>
      <c r="E117" s="17" t="n">
        <v>0.04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2116</v>
      </c>
      <c r="J117" s="17" t="n">
        <v>2757.13335</v>
      </c>
      <c r="K117" s="6" t="s">
        <f>=Портфель!F26*Портфель!$Q$17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44074</v>
      </c>
      <c r="B118" s="16" t="s">
        <v>653</v>
      </c>
      <c r="C118" s="16" t="s">
        <v>81</v>
      </c>
      <c r="D118" s="16" t="s">
        <v>82</v>
      </c>
      <c r="E118" s="17" t="n">
        <v>0.04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2112</v>
      </c>
      <c r="J118" s="17" t="n">
        <v>2686.9752</v>
      </c>
      <c r="K118" s="6" t="s">
        <f>=Портфель!F26*Портфель!$Q$17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44074</v>
      </c>
      <c r="B119" s="16" t="s">
        <v>653</v>
      </c>
      <c r="C119" s="16" t="s">
        <v>81</v>
      </c>
      <c r="D119" s="16" t="s">
        <v>82</v>
      </c>
      <c r="E119" s="17" t="n">
        <v>0.04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2112</v>
      </c>
      <c r="J119" s="17" t="n">
        <v>2686.9752</v>
      </c>
      <c r="K119" s="6" t="s">
        <f>=Портфель!F26*Портфель!$Q$17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44085</v>
      </c>
      <c r="B120" s="16" t="s">
        <v>653</v>
      </c>
      <c r="C120" s="16" t="s">
        <v>81</v>
      </c>
      <c r="D120" s="16" t="s">
        <v>82</v>
      </c>
      <c r="E120" s="17" t="n">
        <v>0.04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2101</v>
      </c>
      <c r="J120" s="17" t="n">
        <v>2435.75865</v>
      </c>
      <c r="K120" s="6" t="s">
        <f>=Портфель!F26*Портфель!$Q$17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44085</v>
      </c>
      <c r="B121" s="16" t="s">
        <v>653</v>
      </c>
      <c r="C121" s="16" t="s">
        <v>81</v>
      </c>
      <c r="D121" s="16" t="s">
        <v>82</v>
      </c>
      <c r="E121" s="17" t="n">
        <v>0.04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2101</v>
      </c>
      <c r="J121" s="17" t="n">
        <v>2435.75865</v>
      </c>
      <c r="K121" s="6" t="s">
        <f>=Портфель!F26*Портфель!$Q$17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44085</v>
      </c>
      <c r="B122" s="16" t="s">
        <v>653</v>
      </c>
      <c r="C122" s="16" t="s">
        <v>81</v>
      </c>
      <c r="D122" s="16" t="s">
        <v>82</v>
      </c>
      <c r="E122" s="17" t="n">
        <v>0.04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2101</v>
      </c>
      <c r="J122" s="17" t="n">
        <v>2435.75865</v>
      </c>
      <c r="K122" s="6" t="s">
        <f>=Портфель!F26*Портфель!$Q$17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44085</v>
      </c>
      <c r="B123" s="16" t="s">
        <v>653</v>
      </c>
      <c r="C123" s="16" t="s">
        <v>81</v>
      </c>
      <c r="D123" s="16" t="s">
        <v>82</v>
      </c>
      <c r="E123" s="17" t="n">
        <v>0.04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2101</v>
      </c>
      <c r="J123" s="17" t="n">
        <v>2435.75865</v>
      </c>
      <c r="K123" s="6" t="s">
        <f>=Портфель!F26*Портфель!$Q$17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44092</v>
      </c>
      <c r="B124" s="16" t="s">
        <v>653</v>
      </c>
      <c r="C124" s="16" t="s">
        <v>81</v>
      </c>
      <c r="D124" s="16" t="s">
        <v>82</v>
      </c>
      <c r="E124" s="17" t="n">
        <v>0.04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2095</v>
      </c>
      <c r="J124" s="17" t="n">
        <v>2556.5994</v>
      </c>
      <c r="K124" s="6" t="s">
        <f>=Портфель!F26*Портфель!$Q$17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44092</v>
      </c>
      <c r="B125" s="16" t="s">
        <v>653</v>
      </c>
      <c r="C125" s="16" t="s">
        <v>81</v>
      </c>
      <c r="D125" s="16" t="s">
        <v>82</v>
      </c>
      <c r="E125" s="17" t="n">
        <v>0.04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2095</v>
      </c>
      <c r="J125" s="17" t="n">
        <v>2556.5994</v>
      </c>
      <c r="K125" s="6" t="s">
        <f>=Портфель!F26*Портфель!$Q$17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44092</v>
      </c>
      <c r="B126" s="16" t="s">
        <v>653</v>
      </c>
      <c r="C126" s="16" t="s">
        <v>81</v>
      </c>
      <c r="D126" s="16" t="s">
        <v>82</v>
      </c>
      <c r="E126" s="17" t="n">
        <v>0.04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2095</v>
      </c>
      <c r="J126" s="17" t="n">
        <v>2556.5994</v>
      </c>
      <c r="K126" s="6" t="s">
        <f>=Портфель!F26*Портфель!$Q$17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44092</v>
      </c>
      <c r="B127" s="16" t="s">
        <v>653</v>
      </c>
      <c r="C127" s="16" t="s">
        <v>81</v>
      </c>
      <c r="D127" s="16" t="s">
        <v>82</v>
      </c>
      <c r="E127" s="17" t="n">
        <v>0.04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2095</v>
      </c>
      <c r="J127" s="17" t="n">
        <v>2556.5994</v>
      </c>
      <c r="K127" s="6" t="s">
        <f>=Портфель!F26*Портфель!$Q$17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44092</v>
      </c>
      <c r="B128" s="16" t="s">
        <v>653</v>
      </c>
      <c r="C128" s="16" t="s">
        <v>81</v>
      </c>
      <c r="D128" s="16" t="s">
        <v>82</v>
      </c>
      <c r="E128" s="17" t="n">
        <v>0.04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2095</v>
      </c>
      <c r="J128" s="17" t="n">
        <v>2556.5994</v>
      </c>
      <c r="K128" s="6" t="s">
        <f>=Портфель!F26*Портфель!$Q$17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44092</v>
      </c>
      <c r="B129" s="16" t="s">
        <v>653</v>
      </c>
      <c r="C129" s="16" t="s">
        <v>81</v>
      </c>
      <c r="D129" s="16" t="s">
        <v>82</v>
      </c>
      <c r="E129" s="17" t="n">
        <v>0.04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2095</v>
      </c>
      <c r="J129" s="17" t="n">
        <v>2556.5994</v>
      </c>
      <c r="K129" s="6" t="s">
        <f>=Портфель!F26*Портфель!$Q$17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44092</v>
      </c>
      <c r="B130" s="16" t="s">
        <v>653</v>
      </c>
      <c r="C130" s="16" t="s">
        <v>81</v>
      </c>
      <c r="D130" s="16" t="s">
        <v>82</v>
      </c>
      <c r="E130" s="17" t="n">
        <v>0.04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2095</v>
      </c>
      <c r="J130" s="17" t="n">
        <v>2556.5994</v>
      </c>
      <c r="K130" s="6" t="s">
        <f>=Портфель!F26*Портфель!$Q$17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44092</v>
      </c>
      <c r="B131" s="16" t="s">
        <v>653</v>
      </c>
      <c r="C131" s="16" t="s">
        <v>81</v>
      </c>
      <c r="D131" s="16" t="s">
        <v>82</v>
      </c>
      <c r="E131" s="17" t="n">
        <v>0.04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2095</v>
      </c>
      <c r="J131" s="17" t="n">
        <v>2556.5994</v>
      </c>
      <c r="K131" s="6" t="s">
        <f>=Портфель!F26*Портфель!$Q$17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44092</v>
      </c>
      <c r="B132" s="16" t="s">
        <v>653</v>
      </c>
      <c r="C132" s="16" t="s">
        <v>81</v>
      </c>
      <c r="D132" s="16" t="s">
        <v>82</v>
      </c>
      <c r="E132" s="17" t="n">
        <v>0.04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2095</v>
      </c>
      <c r="J132" s="17" t="n">
        <v>2556.5994</v>
      </c>
      <c r="K132" s="6" t="s">
        <f>=Портфель!F26*Портфель!$Q$17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44092</v>
      </c>
      <c r="B133" s="16" t="s">
        <v>653</v>
      </c>
      <c r="C133" s="16" t="s">
        <v>81</v>
      </c>
      <c r="D133" s="16" t="s">
        <v>82</v>
      </c>
      <c r="E133" s="17" t="n">
        <v>0.04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2095</v>
      </c>
      <c r="J133" s="17" t="n">
        <v>2556.5994</v>
      </c>
      <c r="K133" s="6" t="s">
        <f>=Портфель!F26*Портфель!$Q$17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44092</v>
      </c>
      <c r="B134" s="16" t="s">
        <v>653</v>
      </c>
      <c r="C134" s="16" t="s">
        <v>81</v>
      </c>
      <c r="D134" s="16" t="s">
        <v>82</v>
      </c>
      <c r="E134" s="17" t="n">
        <v>0.04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2095</v>
      </c>
      <c r="J134" s="17" t="n">
        <v>2556.5994</v>
      </c>
      <c r="K134" s="6" t="s">
        <f>=Портфель!F26*Портфель!$Q$17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44092</v>
      </c>
      <c r="B135" s="16" t="s">
        <v>653</v>
      </c>
      <c r="C135" s="16" t="s">
        <v>81</v>
      </c>
      <c r="D135" s="16" t="s">
        <v>82</v>
      </c>
      <c r="E135" s="17" t="n">
        <v>0.04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2095</v>
      </c>
      <c r="J135" s="17" t="n">
        <v>2556.5994</v>
      </c>
      <c r="K135" s="6" t="s">
        <f>=Портфель!F26*Портфель!$Q$17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44092</v>
      </c>
      <c r="B136" s="16" t="s">
        <v>653</v>
      </c>
      <c r="C136" s="16" t="s">
        <v>81</v>
      </c>
      <c r="D136" s="16" t="s">
        <v>82</v>
      </c>
      <c r="E136" s="17" t="n">
        <v>0.04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2095</v>
      </c>
      <c r="J136" s="17" t="n">
        <v>2556.5994</v>
      </c>
      <c r="K136" s="6" t="s">
        <f>=Портфель!F26*Портфель!$Q$17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44095</v>
      </c>
      <c r="B137" s="16" t="s">
        <v>653</v>
      </c>
      <c r="C137" s="16" t="s">
        <v>81</v>
      </c>
      <c r="D137" s="16" t="s">
        <v>82</v>
      </c>
      <c r="E137" s="17" t="n">
        <v>0.04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2091</v>
      </c>
      <c r="J137" s="17" t="n">
        <v>2532.326625</v>
      </c>
      <c r="K137" s="6" t="s">
        <f>=Портфель!F26*Портфель!$Q$17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44113</v>
      </c>
      <c r="B138" s="16" t="s">
        <v>653</v>
      </c>
      <c r="C138" s="16" t="s">
        <v>81</v>
      </c>
      <c r="D138" s="16" t="s">
        <v>82</v>
      </c>
      <c r="E138" s="17" t="n">
        <v>0.04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2074</v>
      </c>
      <c r="J138" s="17" t="n">
        <v>2571.2181</v>
      </c>
      <c r="K138" s="6" t="s">
        <f>=Портфель!F26*Портфель!$Q$17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44174</v>
      </c>
      <c r="B139" s="16" t="s">
        <v>653</v>
      </c>
      <c r="C139" s="16" t="s">
        <v>81</v>
      </c>
      <c r="D139" s="16" t="s">
        <v>82</v>
      </c>
      <c r="E139" s="17" t="n">
        <v>0.04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2013</v>
      </c>
      <c r="J139" s="17" t="n">
        <v>2964.88745</v>
      </c>
      <c r="K139" s="6" t="s">
        <f>=Портфель!F26*Портфель!$Q$17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44174</v>
      </c>
      <c r="B140" s="16" t="s">
        <v>653</v>
      </c>
      <c r="C140" s="16" t="s">
        <v>81</v>
      </c>
      <c r="D140" s="16" t="s">
        <v>82</v>
      </c>
      <c r="E140" s="17" t="n">
        <v>0.04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2013</v>
      </c>
      <c r="J140" s="17" t="n">
        <v>2964.88745</v>
      </c>
      <c r="K140" s="6" t="s">
        <f>=Портфель!F26*Портфель!$Q$17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44187</v>
      </c>
      <c r="B141" s="16" t="s">
        <v>653</v>
      </c>
      <c r="C141" s="16" t="s">
        <v>81</v>
      </c>
      <c r="D141" s="16" t="s">
        <v>82</v>
      </c>
      <c r="E141" s="17" t="n">
        <v>0.04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2000</v>
      </c>
      <c r="J141" s="17" t="n">
        <v>2930.879925</v>
      </c>
      <c r="K141" s="6" t="s">
        <f>=Портфель!F26*Портфель!$Q$17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44187</v>
      </c>
      <c r="B142" s="16" t="s">
        <v>653</v>
      </c>
      <c r="C142" s="16" t="s">
        <v>81</v>
      </c>
      <c r="D142" s="16" t="s">
        <v>82</v>
      </c>
      <c r="E142" s="17" t="n">
        <v>0.04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2000</v>
      </c>
      <c r="J142" s="17" t="n">
        <v>2930.879925</v>
      </c>
      <c r="K142" s="6" t="s">
        <f>=Портфель!F26*Портфель!$Q$17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44189</v>
      </c>
      <c r="B143" s="16" t="s">
        <v>653</v>
      </c>
      <c r="C143" s="16" t="s">
        <v>81</v>
      </c>
      <c r="D143" s="16" t="s">
        <v>82</v>
      </c>
      <c r="E143" s="17" t="n">
        <v>0.04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1997</v>
      </c>
      <c r="J143" s="17" t="n">
        <v>3074.876825</v>
      </c>
      <c r="K143" s="6" t="s">
        <f>=Портфель!F26*Портфель!$Q$17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44209</v>
      </c>
      <c r="B144" s="16" t="s">
        <v>653</v>
      </c>
      <c r="C144" s="16" t="s">
        <v>81</v>
      </c>
      <c r="D144" s="16" t="s">
        <v>82</v>
      </c>
      <c r="E144" s="17" t="n">
        <v>0.04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1977</v>
      </c>
      <c r="J144" s="17" t="n">
        <v>3249.150625</v>
      </c>
      <c r="K144" s="6" t="s">
        <f>=Портфель!F26*Портфель!$Q$17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44209</v>
      </c>
      <c r="B145" s="16" t="s">
        <v>653</v>
      </c>
      <c r="C145" s="16" t="s">
        <v>81</v>
      </c>
      <c r="D145" s="16" t="s">
        <v>82</v>
      </c>
      <c r="E145" s="17" t="n">
        <v>0.04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1977</v>
      </c>
      <c r="J145" s="17" t="n">
        <v>3249.150625</v>
      </c>
      <c r="K145" s="6" t="s">
        <f>=Портфель!F26*Портфель!$Q$17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44209</v>
      </c>
      <c r="B146" s="16" t="s">
        <v>653</v>
      </c>
      <c r="C146" s="16" t="s">
        <v>81</v>
      </c>
      <c r="D146" s="16" t="s">
        <v>82</v>
      </c>
      <c r="E146" s="17" t="n">
        <v>0.04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1977</v>
      </c>
      <c r="J146" s="17" t="n">
        <v>3249.150625</v>
      </c>
      <c r="K146" s="6" t="s">
        <f>=Портфель!F26*Портфель!$Q$17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44209</v>
      </c>
      <c r="B147" s="16" t="s">
        <v>653</v>
      </c>
      <c r="C147" s="16" t="s">
        <v>81</v>
      </c>
      <c r="D147" s="16" t="s">
        <v>82</v>
      </c>
      <c r="E147" s="17" t="n">
        <v>0.04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1977</v>
      </c>
      <c r="J147" s="17" t="n">
        <v>3249.150625</v>
      </c>
      <c r="K147" s="6" t="s">
        <f>=Портфель!F26*Портфель!$Q$17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44209</v>
      </c>
      <c r="B148" s="16" t="s">
        <v>653</v>
      </c>
      <c r="C148" s="16" t="s">
        <v>81</v>
      </c>
      <c r="D148" s="16" t="s">
        <v>82</v>
      </c>
      <c r="E148" s="17" t="n">
        <v>0.04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1977</v>
      </c>
      <c r="J148" s="17" t="n">
        <v>3249.150625</v>
      </c>
      <c r="K148" s="6" t="s">
        <f>=Портфель!F26*Портфель!$Q$17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44209</v>
      </c>
      <c r="B149" s="16" t="s">
        <v>653</v>
      </c>
      <c r="C149" s="16" t="s">
        <v>81</v>
      </c>
      <c r="D149" s="16" t="s">
        <v>82</v>
      </c>
      <c r="E149" s="17" t="n">
        <v>0.04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1977</v>
      </c>
      <c r="J149" s="17" t="n">
        <v>3249.150625</v>
      </c>
      <c r="K149" s="6" t="s">
        <f>=Портфель!F26*Портфель!$Q$17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44209</v>
      </c>
      <c r="B150" s="16" t="s">
        <v>653</v>
      </c>
      <c r="C150" s="16" t="s">
        <v>81</v>
      </c>
      <c r="D150" s="16" t="s">
        <v>82</v>
      </c>
      <c r="E150" s="17" t="n">
        <v>0.04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1977</v>
      </c>
      <c r="J150" s="17" t="n">
        <v>3249.150625</v>
      </c>
      <c r="K150" s="6" t="s">
        <f>=Портфель!F26*Портфель!$Q$17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44209</v>
      </c>
      <c r="B151" s="16" t="s">
        <v>653</v>
      </c>
      <c r="C151" s="16" t="s">
        <v>81</v>
      </c>
      <c r="D151" s="16" t="s">
        <v>82</v>
      </c>
      <c r="E151" s="17" t="n">
        <v>0.04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1977</v>
      </c>
      <c r="J151" s="17" t="n">
        <v>3249.150625</v>
      </c>
      <c r="K151" s="6" t="s">
        <f>=Портфель!F26*Портфель!$Q$17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44210</v>
      </c>
      <c r="B152" s="16" t="s">
        <v>653</v>
      </c>
      <c r="C152" s="16" t="s">
        <v>81</v>
      </c>
      <c r="D152" s="16" t="s">
        <v>82</v>
      </c>
      <c r="E152" s="17" t="n">
        <v>0.04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1976</v>
      </c>
      <c r="J152" s="17" t="n">
        <v>3400.596</v>
      </c>
      <c r="K152" s="6" t="s">
        <f>=Портфель!F26*Портфель!$Q$17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44215</v>
      </c>
      <c r="B153" s="16" t="s">
        <v>653</v>
      </c>
      <c r="C153" s="16" t="s">
        <v>81</v>
      </c>
      <c r="D153" s="16" t="s">
        <v>82</v>
      </c>
      <c r="E153" s="17" t="n">
        <v>0.04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1971</v>
      </c>
      <c r="J153" s="17" t="n">
        <v>3495.247875</v>
      </c>
      <c r="K153" s="6" t="s">
        <f>=Портфель!F26*Портфель!$Q$17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44232</v>
      </c>
      <c r="B154" s="16" t="s">
        <v>653</v>
      </c>
      <c r="C154" s="16" t="s">
        <v>81</v>
      </c>
      <c r="D154" s="16" t="s">
        <v>82</v>
      </c>
      <c r="E154" s="17" t="n">
        <v>0.04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1954</v>
      </c>
      <c r="J154" s="17" t="n">
        <v>3237.427575</v>
      </c>
      <c r="K154" s="6" t="s">
        <f>=Портфель!F26*Портфель!$Q$17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44232</v>
      </c>
      <c r="B155" s="16" t="s">
        <v>653</v>
      </c>
      <c r="C155" s="16" t="s">
        <v>81</v>
      </c>
      <c r="D155" s="16" t="s">
        <v>82</v>
      </c>
      <c r="E155" s="17" t="n">
        <v>0.04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1954</v>
      </c>
      <c r="J155" s="17" t="n">
        <v>3237.427575</v>
      </c>
      <c r="K155" s="6" t="s">
        <f>=Портфель!F26*Портфель!$Q$17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44232</v>
      </c>
      <c r="B156" s="16" t="s">
        <v>653</v>
      </c>
      <c r="C156" s="16" t="s">
        <v>81</v>
      </c>
      <c r="D156" s="16" t="s">
        <v>82</v>
      </c>
      <c r="E156" s="17" t="n">
        <v>0.04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1954</v>
      </c>
      <c r="J156" s="17" t="n">
        <v>3237.427575</v>
      </c>
      <c r="K156" s="6" t="s">
        <f>=Портфель!F26*Портфель!$Q$17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44232</v>
      </c>
      <c r="B157" s="16" t="s">
        <v>653</v>
      </c>
      <c r="C157" s="16" t="s">
        <v>81</v>
      </c>
      <c r="D157" s="16" t="s">
        <v>82</v>
      </c>
      <c r="E157" s="17" t="n">
        <v>0.04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1954</v>
      </c>
      <c r="J157" s="17" t="n">
        <v>3237.427575</v>
      </c>
      <c r="K157" s="6" t="s">
        <f>=Портфель!F26*Портфель!$Q$17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44232</v>
      </c>
      <c r="B158" s="16" t="s">
        <v>653</v>
      </c>
      <c r="C158" s="16" t="s">
        <v>81</v>
      </c>
      <c r="D158" s="16" t="s">
        <v>82</v>
      </c>
      <c r="E158" s="17" t="n">
        <v>0.04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1954</v>
      </c>
      <c r="J158" s="17" t="n">
        <v>3237.427575</v>
      </c>
      <c r="K158" s="6" t="s">
        <f>=Портфель!F26*Портфель!$Q$17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44232</v>
      </c>
      <c r="B159" s="16" t="s">
        <v>653</v>
      </c>
      <c r="C159" s="16" t="s">
        <v>81</v>
      </c>
      <c r="D159" s="16" t="s">
        <v>82</v>
      </c>
      <c r="E159" s="17" t="n">
        <v>0.04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1954</v>
      </c>
      <c r="J159" s="17" t="n">
        <v>3237.427575</v>
      </c>
      <c r="K159" s="6" t="s">
        <f>=Портфель!F26*Портфель!$Q$17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44232</v>
      </c>
      <c r="B160" s="16" t="s">
        <v>653</v>
      </c>
      <c r="C160" s="16" t="s">
        <v>81</v>
      </c>
      <c r="D160" s="16" t="s">
        <v>82</v>
      </c>
      <c r="E160" s="17" t="n">
        <v>0.04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1954</v>
      </c>
      <c r="J160" s="17" t="n">
        <v>3237.427575</v>
      </c>
      <c r="K160" s="6" t="s">
        <f>=Портфель!F26*Портфель!$Q$17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44232</v>
      </c>
      <c r="B161" s="16" t="s">
        <v>653</v>
      </c>
      <c r="C161" s="16" t="s">
        <v>81</v>
      </c>
      <c r="D161" s="16" t="s">
        <v>82</v>
      </c>
      <c r="E161" s="17" t="n">
        <v>0.04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1954</v>
      </c>
      <c r="J161" s="17" t="n">
        <v>3237.427575</v>
      </c>
      <c r="K161" s="6" t="s">
        <f>=Портфель!F26*Портфель!$Q$17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44232</v>
      </c>
      <c r="B162" s="16" t="s">
        <v>653</v>
      </c>
      <c r="C162" s="16" t="s">
        <v>81</v>
      </c>
      <c r="D162" s="16" t="s">
        <v>82</v>
      </c>
      <c r="E162" s="17" t="n">
        <v>0.04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1954</v>
      </c>
      <c r="J162" s="17" t="n">
        <v>3237.427575</v>
      </c>
      <c r="K162" s="6" t="s">
        <f>=Портфель!F26*Портфель!$Q$17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44232</v>
      </c>
      <c r="B163" s="16" t="s">
        <v>653</v>
      </c>
      <c r="C163" s="16" t="s">
        <v>81</v>
      </c>
      <c r="D163" s="16" t="s">
        <v>82</v>
      </c>
      <c r="E163" s="17" t="n">
        <v>0.04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1954</v>
      </c>
      <c r="J163" s="17" t="n">
        <v>3237.427575</v>
      </c>
      <c r="K163" s="6" t="s">
        <f>=Портфель!F26*Портфель!$Q$17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44232</v>
      </c>
      <c r="B164" s="16" t="s">
        <v>653</v>
      </c>
      <c r="C164" s="16" t="s">
        <v>81</v>
      </c>
      <c r="D164" s="16" t="s">
        <v>82</v>
      </c>
      <c r="E164" s="17" t="n">
        <v>0.04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1954</v>
      </c>
      <c r="J164" s="17" t="n">
        <v>3237.427575</v>
      </c>
      <c r="K164" s="6" t="s">
        <f>=Портфель!F26*Портфель!$Q$17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44232</v>
      </c>
      <c r="B165" s="16" t="s">
        <v>653</v>
      </c>
      <c r="C165" s="16" t="s">
        <v>81</v>
      </c>
      <c r="D165" s="16" t="s">
        <v>82</v>
      </c>
      <c r="E165" s="17" t="n">
        <v>0.04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1954</v>
      </c>
      <c r="J165" s="17" t="n">
        <v>3237.427575</v>
      </c>
      <c r="K165" s="6" t="s">
        <f>=Портфель!F26*Портфель!$Q$17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44232</v>
      </c>
      <c r="B166" s="16" t="s">
        <v>653</v>
      </c>
      <c r="C166" s="16" t="s">
        <v>81</v>
      </c>
      <c r="D166" s="16" t="s">
        <v>82</v>
      </c>
      <c r="E166" s="17" t="n">
        <v>0.04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1954</v>
      </c>
      <c r="J166" s="17" t="n">
        <v>3237.427575</v>
      </c>
      <c r="K166" s="6" t="s">
        <f>=Портфель!F26*Портфель!$Q$17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44244</v>
      </c>
      <c r="B167" s="16" t="s">
        <v>653</v>
      </c>
      <c r="C167" s="16" t="s">
        <v>81</v>
      </c>
      <c r="D167" s="16" t="s">
        <v>82</v>
      </c>
      <c r="E167" s="17" t="n">
        <v>0.04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1943</v>
      </c>
      <c r="J167" s="17" t="n">
        <v>3371.317</v>
      </c>
      <c r="K167" s="6" t="s">
        <f>=Портфель!F26*Портфель!$Q$17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44244</v>
      </c>
      <c r="B168" s="16" t="s">
        <v>653</v>
      </c>
      <c r="C168" s="16" t="s">
        <v>81</v>
      </c>
      <c r="D168" s="16" t="s">
        <v>82</v>
      </c>
      <c r="E168" s="17" t="n">
        <v>0.04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1943</v>
      </c>
      <c r="J168" s="17" t="n">
        <v>3371.317</v>
      </c>
      <c r="K168" s="6" t="s">
        <f>=Портфель!F26*Портфель!$Q$17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44210</v>
      </c>
      <c r="B169" s="16" t="s">
        <v>653</v>
      </c>
      <c r="C169" s="16" t="s">
        <v>83</v>
      </c>
      <c r="D169" s="16" t="s">
        <v>84</v>
      </c>
      <c r="E169" s="17" t="n">
        <v>1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1977</v>
      </c>
      <c r="J169" s="17" t="n">
        <v>6088.721184</v>
      </c>
      <c r="K169" s="6" t="s">
        <f>=Портфель!F27*Портфель!$Q$17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44211</v>
      </c>
      <c r="B170" s="16" t="s">
        <v>653</v>
      </c>
      <c r="C170" s="16" t="s">
        <v>83</v>
      </c>
      <c r="D170" s="16" t="s">
        <v>84</v>
      </c>
      <c r="E170" s="17" t="n">
        <v>1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1975</v>
      </c>
      <c r="J170" s="17" t="n">
        <v>6060.135732</v>
      </c>
      <c r="K170" s="6" t="s">
        <f>=Портфель!F27*Портфель!$Q$17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44120</v>
      </c>
      <c r="B171" s="16" t="s">
        <v>653</v>
      </c>
      <c r="C171" s="16" t="s">
        <v>85</v>
      </c>
      <c r="D171" s="16" t="s">
        <v>86</v>
      </c>
      <c r="E171" s="17" t="n">
        <v>100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2067</v>
      </c>
      <c r="J171" s="17" t="n">
        <v>34.7809</v>
      </c>
      <c r="K171" s="6" t="s">
        <f>=Портфель!F28*Портфель!$Q$13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44125</v>
      </c>
      <c r="B172" s="16" t="s">
        <v>653</v>
      </c>
      <c r="C172" s="16" t="s">
        <v>85</v>
      </c>
      <c r="D172" s="16" t="s">
        <v>86</v>
      </c>
      <c r="E172" s="17" t="n">
        <v>100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2061</v>
      </c>
      <c r="J172" s="17" t="n">
        <v>36.2967</v>
      </c>
      <c r="K172" s="6" t="s">
        <f>=Портфель!F28*Портфель!$Q$13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44126</v>
      </c>
      <c r="B173" s="16" t="s">
        <v>653</v>
      </c>
      <c r="C173" s="16" t="s">
        <v>85</v>
      </c>
      <c r="D173" s="16" t="s">
        <v>86</v>
      </c>
      <c r="E173" s="17" t="n">
        <v>100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2061</v>
      </c>
      <c r="J173" s="17" t="n">
        <v>37.1122</v>
      </c>
      <c r="K173" s="6" t="s">
        <f>=Портфель!F28*Портфель!$Q$13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44174</v>
      </c>
      <c r="B174" s="16" t="s">
        <v>653</v>
      </c>
      <c r="C174" s="16" t="s">
        <v>87</v>
      </c>
      <c r="D174" s="16" t="s">
        <v>88</v>
      </c>
      <c r="E174" s="17" t="n">
        <v>1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2013</v>
      </c>
      <c r="J174" s="17" t="n">
        <v>2533.229302</v>
      </c>
      <c r="K174" s="6" t="s">
        <f>=Портфель!F29*Портфель!$Q$17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44222</v>
      </c>
      <c r="B175" s="16" t="s">
        <v>653</v>
      </c>
      <c r="C175" s="16" t="s">
        <v>87</v>
      </c>
      <c r="D175" s="16" t="s">
        <v>88</v>
      </c>
      <c r="E175" s="17" t="n">
        <v>1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1965</v>
      </c>
      <c r="J175" s="17" t="n">
        <v>2524.923237</v>
      </c>
      <c r="K175" s="6" t="s">
        <f>=Портфель!F29*Портфель!$Q$17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44222</v>
      </c>
      <c r="B176" s="16" t="s">
        <v>653</v>
      </c>
      <c r="C176" s="16" t="s">
        <v>87</v>
      </c>
      <c r="D176" s="16" t="s">
        <v>88</v>
      </c>
      <c r="E176" s="17" t="n">
        <v>1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1965</v>
      </c>
      <c r="J176" s="17" t="n">
        <v>2524.923237</v>
      </c>
      <c r="K176" s="6" t="s">
        <f>=Портфель!F29*Портфель!$Q$17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44222</v>
      </c>
      <c r="B177" s="16" t="s">
        <v>653</v>
      </c>
      <c r="C177" s="16" t="s">
        <v>87</v>
      </c>
      <c r="D177" s="16" t="s">
        <v>88</v>
      </c>
      <c r="E177" s="17" t="n">
        <v>1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1965</v>
      </c>
      <c r="J177" s="17" t="n">
        <v>2524.923237</v>
      </c>
      <c r="K177" s="6" t="s">
        <f>=Портфель!F29*Портфель!$Q$17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44506</v>
      </c>
      <c r="B178" s="16" t="s">
        <v>653</v>
      </c>
      <c r="C178" s="16" t="s">
        <v>89</v>
      </c>
      <c r="D178" s="16" t="s">
        <v>90</v>
      </c>
      <c r="E178" s="17" t="n">
        <v>12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1681</v>
      </c>
      <c r="J178" s="17" t="n">
        <v>2403.413112</v>
      </c>
      <c r="K178" s="6" t="s">
        <f>=Портфель!F30*Портфель!$Q$17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44938</v>
      </c>
      <c r="B179" s="16" t="s">
        <v>653</v>
      </c>
      <c r="C179" s="16" t="s">
        <v>91</v>
      </c>
      <c r="D179" s="16" t="s">
        <v>92</v>
      </c>
      <c r="E179" s="17" t="n">
        <v>54747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1249</v>
      </c>
      <c r="J179" s="17" t="n">
        <v>0.08736</v>
      </c>
      <c r="K179" s="6" t="s">
        <f>=Портфель!F31*Портфель!$Q$13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43873</v>
      </c>
      <c r="B180" s="16" t="s">
        <v>653</v>
      </c>
      <c r="C180" s="16" t="s">
        <v>93</v>
      </c>
      <c r="D180" s="16" t="s">
        <v>94</v>
      </c>
      <c r="E180" s="17" t="n">
        <v>12000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2314</v>
      </c>
      <c r="J180" s="17" t="n">
        <v>0.64068416666667</v>
      </c>
      <c r="K180" s="6" t="s">
        <f>=Портфель!F32*Портфель!$Q$13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44243</v>
      </c>
      <c r="B181" s="16" t="s">
        <v>653</v>
      </c>
      <c r="C181" s="16" t="s">
        <v>95</v>
      </c>
      <c r="D181" s="16" t="s">
        <v>96</v>
      </c>
      <c r="E181" s="17" t="n">
        <v>2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1943</v>
      </c>
      <c r="J181" s="17" t="n">
        <v>2529.900492</v>
      </c>
      <c r="K181" s="6" t="s">
        <f>=Портфель!F33*Портфель!$Q$17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44243</v>
      </c>
      <c r="B182" s="16" t="s">
        <v>653</v>
      </c>
      <c r="C182" s="16" t="s">
        <v>95</v>
      </c>
      <c r="D182" s="16" t="s">
        <v>96</v>
      </c>
      <c r="E182" s="17" t="n">
        <v>4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1943</v>
      </c>
      <c r="J182" s="17" t="n">
        <v>2281.932123</v>
      </c>
      <c r="K182" s="6" t="s">
        <f>=Портфель!F33*Портфель!$Q$17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44243</v>
      </c>
      <c r="B183" s="16" t="s">
        <v>653</v>
      </c>
      <c r="C183" s="16" t="s">
        <v>95</v>
      </c>
      <c r="D183" s="16" t="s">
        <v>96</v>
      </c>
      <c r="E183" s="17" t="n">
        <v>2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1943</v>
      </c>
      <c r="J183" s="17" t="n">
        <v>2265.25428</v>
      </c>
      <c r="K183" s="6" t="s">
        <f>=Портфель!F33*Портфель!$Q$17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44042</v>
      </c>
      <c r="B184" s="16" t="s">
        <v>653</v>
      </c>
      <c r="C184" s="16" t="s">
        <v>97</v>
      </c>
      <c r="D184" s="16" t="s">
        <v>98</v>
      </c>
      <c r="E184" s="17" t="n">
        <v>20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2145</v>
      </c>
      <c r="J184" s="17" t="n">
        <v>28.3415</v>
      </c>
      <c r="K184" s="6" t="s">
        <f>=Портфель!F34*Портфель!$Q$13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44050</v>
      </c>
      <c r="B185" s="16" t="s">
        <v>653</v>
      </c>
      <c r="C185" s="16" t="s">
        <v>97</v>
      </c>
      <c r="D185" s="16" t="s">
        <v>98</v>
      </c>
      <c r="E185" s="17" t="n">
        <v>20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2137</v>
      </c>
      <c r="J185" s="17" t="n">
        <v>30.138</v>
      </c>
      <c r="K185" s="6" t="s">
        <f>=Портфель!F34*Портфель!$Q$13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44061</v>
      </c>
      <c r="B186" s="16" t="s">
        <v>653</v>
      </c>
      <c r="C186" s="16" t="s">
        <v>97</v>
      </c>
      <c r="D186" s="16" t="s">
        <v>98</v>
      </c>
      <c r="E186" s="17" t="n">
        <v>20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2125</v>
      </c>
      <c r="J186" s="17" t="n">
        <v>30.55</v>
      </c>
      <c r="K186" s="6" t="s">
        <f>=Портфель!F34*Портфель!$Q$13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44665</v>
      </c>
      <c r="B187" s="16" t="s">
        <v>653</v>
      </c>
      <c r="C187" s="16" t="s">
        <v>99</v>
      </c>
      <c r="D187" s="16" t="s">
        <v>100</v>
      </c>
      <c r="E187" s="17" t="n">
        <v>1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1522</v>
      </c>
      <c r="J187" s="17" t="n">
        <v>2076.0246</v>
      </c>
      <c r="K187" s="6" t="s">
        <f>=Портфель!F35*Портфель!$Q$17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44223</v>
      </c>
      <c r="B188" s="16" t="s">
        <v>653</v>
      </c>
      <c r="C188" s="16" t="s">
        <v>101</v>
      </c>
      <c r="D188" s="16" t="s">
        <v>102</v>
      </c>
      <c r="E188" s="17" t="n">
        <v>1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1963</v>
      </c>
      <c r="J188" s="17" t="n">
        <v>4805.873316</v>
      </c>
      <c r="K188" s="6" t="s">
        <f>=Портфель!F36*Портфель!$Q$17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44049</v>
      </c>
      <c r="B189" s="16" t="s">
        <v>653</v>
      </c>
      <c r="C189" s="16" t="s">
        <v>103</v>
      </c>
      <c r="D189" s="16" t="s">
        <v>104</v>
      </c>
      <c r="E189" s="17" t="n">
        <v>100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2138</v>
      </c>
      <c r="J189" s="17" t="n">
        <v>35.2861</v>
      </c>
      <c r="K189" s="6" t="s">
        <f>=Портфель!F37*Портфель!$Q$13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44049</v>
      </c>
      <c r="B190" s="16" t="s">
        <v>653</v>
      </c>
      <c r="C190" s="16" t="s">
        <v>103</v>
      </c>
      <c r="D190" s="16" t="s">
        <v>104</v>
      </c>
      <c r="E190" s="17" t="n">
        <v>100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2138</v>
      </c>
      <c r="J190" s="17" t="n">
        <v>35.2861</v>
      </c>
      <c r="K190" s="6" t="s">
        <f>=Портфель!F37*Портфель!$Q$13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44067</v>
      </c>
      <c r="B191" s="16" t="s">
        <v>653</v>
      </c>
      <c r="C191" s="16" t="s">
        <v>103</v>
      </c>
      <c r="D191" s="16" t="s">
        <v>104</v>
      </c>
      <c r="E191" s="17" t="n">
        <v>100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2120</v>
      </c>
      <c r="J191" s="17" t="n">
        <v>31.6089</v>
      </c>
      <c r="K191" s="6" t="s">
        <f>=Портфель!F37*Портфель!$Q$13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44068</v>
      </c>
      <c r="B192" s="16" t="s">
        <v>653</v>
      </c>
      <c r="C192" s="16" t="s">
        <v>103</v>
      </c>
      <c r="D192" s="16" t="s">
        <v>104</v>
      </c>
      <c r="E192" s="17" t="n">
        <v>100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2119</v>
      </c>
      <c r="J192" s="17" t="n">
        <v>31.3338</v>
      </c>
      <c r="K192" s="6" t="s">
        <f>=Портфель!F37*Портфель!$Q$13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44068</v>
      </c>
      <c r="B193" s="16" t="s">
        <v>653</v>
      </c>
      <c r="C193" s="16" t="s">
        <v>103</v>
      </c>
      <c r="D193" s="16" t="s">
        <v>104</v>
      </c>
      <c r="E193" s="17" t="n">
        <v>100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2119</v>
      </c>
      <c r="J193" s="17" t="n">
        <v>31.3338</v>
      </c>
      <c r="K193" s="6" t="s">
        <f>=Портфель!F37*Портфель!$Q$13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44068</v>
      </c>
      <c r="B194" s="16" t="s">
        <v>653</v>
      </c>
      <c r="C194" s="16" t="s">
        <v>103</v>
      </c>
      <c r="D194" s="16" t="s">
        <v>104</v>
      </c>
      <c r="E194" s="17" t="n">
        <v>100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2119</v>
      </c>
      <c r="J194" s="17" t="n">
        <v>31.3888</v>
      </c>
      <c r="K194" s="6" t="s">
        <f>=Портфель!F37*Портфель!$Q$13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44097</v>
      </c>
      <c r="B195" s="16" t="s">
        <v>653</v>
      </c>
      <c r="C195" s="16" t="s">
        <v>103</v>
      </c>
      <c r="D195" s="16" t="s">
        <v>104</v>
      </c>
      <c r="E195" s="17" t="n">
        <v>100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2090</v>
      </c>
      <c r="J195" s="17" t="n">
        <v>33.8702</v>
      </c>
      <c r="K195" s="6" t="s">
        <f>=Портфель!F37*Портфель!$Q$13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44131</v>
      </c>
      <c r="B196" s="16" t="s">
        <v>653</v>
      </c>
      <c r="C196" s="16" t="s">
        <v>103</v>
      </c>
      <c r="D196" s="16" t="s">
        <v>104</v>
      </c>
      <c r="E196" s="17" t="n">
        <v>100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2055</v>
      </c>
      <c r="J196" s="17" t="n">
        <v>27.3014</v>
      </c>
      <c r="K196" s="6" t="s">
        <f>=Портфель!F37*Портфель!$Q$13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44041</v>
      </c>
      <c r="B197" s="16" t="s">
        <v>653</v>
      </c>
      <c r="C197" s="16" t="s">
        <v>106</v>
      </c>
      <c r="D197" s="16" t="s">
        <v>108</v>
      </c>
      <c r="E197" s="17" t="n">
        <v>4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2146</v>
      </c>
      <c r="J197" s="17" t="n">
        <v>972.5825</v>
      </c>
      <c r="K197" s="6" t="s">
        <f>=Портфель!F39*Портфель!$Q$13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44046</v>
      </c>
      <c r="B198" s="16" t="s">
        <v>653</v>
      </c>
      <c r="C198" s="16" t="s">
        <v>106</v>
      </c>
      <c r="D198" s="16" t="s">
        <v>108</v>
      </c>
      <c r="E198" s="17" t="n">
        <v>2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2141</v>
      </c>
      <c r="J198" s="17" t="n">
        <v>992.59</v>
      </c>
      <c r="K198" s="6" t="s">
        <f>=Портфель!F39*Портфель!$Q$13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44048</v>
      </c>
      <c r="B199" s="16" t="s">
        <v>653</v>
      </c>
      <c r="C199" s="16" t="s">
        <v>106</v>
      </c>
      <c r="D199" s="16" t="s">
        <v>108</v>
      </c>
      <c r="E199" s="17" t="n">
        <v>4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2139</v>
      </c>
      <c r="J199" s="17" t="n">
        <v>1039.625</v>
      </c>
      <c r="K199" s="6" t="s">
        <f>=Портфель!F39*Портфель!$Q$13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44055</v>
      </c>
      <c r="B200" s="16" t="s">
        <v>653</v>
      </c>
      <c r="C200" s="16" t="s">
        <v>106</v>
      </c>
      <c r="D200" s="16" t="s">
        <v>108</v>
      </c>
      <c r="E200" s="17" t="n">
        <v>2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2132</v>
      </c>
      <c r="J200" s="17" t="n">
        <v>1230.435</v>
      </c>
      <c r="K200" s="6" t="s">
        <f>=Портфель!F39*Портфель!$Q$13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44056</v>
      </c>
      <c r="B201" s="16" t="s">
        <v>653</v>
      </c>
      <c r="C201" s="16" t="s">
        <v>106</v>
      </c>
      <c r="D201" s="16" t="s">
        <v>108</v>
      </c>
      <c r="E201" s="17" t="n">
        <v>2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2131</v>
      </c>
      <c r="J201" s="17" t="n">
        <v>1246.15</v>
      </c>
      <c r="K201" s="6" t="s">
        <f>=Портфель!F39*Портфель!$Q$13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44061</v>
      </c>
      <c r="B202" s="16" t="s">
        <v>653</v>
      </c>
      <c r="C202" s="16" t="s">
        <v>106</v>
      </c>
      <c r="D202" s="16" t="s">
        <v>108</v>
      </c>
      <c r="E202" s="17" t="n">
        <v>2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2126</v>
      </c>
      <c r="J202" s="17" t="n">
        <v>1419.95</v>
      </c>
      <c r="K202" s="6" t="s">
        <f>=Портфель!F39*Портфель!$Q$13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44062</v>
      </c>
      <c r="B203" s="16" t="s">
        <v>653</v>
      </c>
      <c r="C203" s="16" t="s">
        <v>106</v>
      </c>
      <c r="D203" s="16" t="s">
        <v>108</v>
      </c>
      <c r="E203" s="17" t="n">
        <v>2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2125</v>
      </c>
      <c r="J203" s="17" t="n">
        <v>1596.56</v>
      </c>
      <c r="K203" s="6" t="s">
        <f>=Портфель!F39*Портфель!$Q$13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44110</v>
      </c>
      <c r="B204" s="16" t="s">
        <v>653</v>
      </c>
      <c r="C204" s="16" t="s">
        <v>106</v>
      </c>
      <c r="D204" s="16" t="s">
        <v>108</v>
      </c>
      <c r="E204" s="17" t="n">
        <v>1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2077</v>
      </c>
      <c r="J204" s="17" t="n">
        <v>1733.04</v>
      </c>
      <c r="K204" s="6" t="s">
        <f>=Портфель!F39*Портфель!$Q$13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/>
      <c r="B205" s="16"/>
      <c r="C205" s="16"/>
      <c r="D205" s="16"/>
      <c r="E205" s="17"/>
      <c r="F205" s="7"/>
      <c r="G205" s="17"/>
      <c r="H205" s="16"/>
      <c r="I205" s="7"/>
      <c r="J205" s="17"/>
      <c r="K205" s="4" t="s">
        <v>113</v>
      </c>
      <c r="L205" s="8" t="s">
        <f>=SUBTOTAL(109,L2:L204)</f>
      </c>
      <c r="M205" s="8" t="s">
        <f>=SUBTOTAL(109,M2:M204)</f>
      </c>
      <c r="N205" s="8" t="s">
        <f>=MAX(0,M205*0.13)</f>
      </c>
    </row>
  </sheetData>
  <autoFilter ref="A1:O20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2026-06-13T14:59:53.00Z</dcterms:created>
  <dc:creator>izi-invest.ru</dc:creator>
  <cp:revision>0</cp:revision>
</cp:coreProperties>
</file>