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<sst xmlns="http://schemas.openxmlformats.org/spreadsheetml/2006/main" count="356" uniqueCount="129">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</sst>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0.1863</v>
      </c>
      <c r="L2" s="17" t="n">
        <v>5049</v>
      </c>
      <c r="M2" s="17" t="n">
        <v>32.16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0.0949</v>
      </c>
      <c r="L3" s="17" t="n">
        <v>259.76</v>
      </c>
      <c r="M3" s="17" t="n">
        <v>29.14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110</v>
      </c>
      <c r="F4" s="6" t="n">
        <v>129.87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0.0011</v>
      </c>
      <c r="L4" s="17" t="n">
        <v>184.45</v>
      </c>
      <c r="M4" s="17" t="n">
        <v>16.81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105.68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-0.0961</v>
      </c>
      <c r="L5" s="17" t="n">
        <v>218.94</v>
      </c>
      <c r="M5" s="17" t="n">
        <v>12.43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86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-0.1388</v>
      </c>
      <c r="L6" s="17" t="n">
        <v>190</v>
      </c>
      <c r="M6" s="17" t="n">
        <v>9.46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-891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-1869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2" t="n">
        <v>45810.999988426</v>
      </c>
      <c r="B23" s="5" t="n">
        <v>-84998.22</v>
      </c>
      <c r="C23" s="15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/>
      <c r="B24" s="9" t="s">
        <f>=XIRR(B2:B23,A2:A23)</f>
      </c>
      <c r="C24" s="2" t="s">
        <v>77</v>
      </c>
      <c r="D24" s="2"/>
      <c r="E24" s="2"/>
      <c r="F24" s="7"/>
      <c r="G24" s="2" t="s">
        <v>78</v>
      </c>
      <c r="H24" s="6" t="s">
        <f>=SUM(I2:H23)/365</f>
      </c>
    </row>
    <row collapsed="false" customFormat="false" customHeight="false" hidden="false" ht="12.1" outlineLevel="0" r="25">
      <c r="A25" s="14"/>
      <c r="B25" s="5" t="s">
        <f>=-SUM(B2:B23)</f>
      </c>
      <c r="C25" s="2" t="s">
        <v>79</v>
      </c>
      <c r="D25" s="2"/>
      <c r="E25" s="2"/>
      <c r="F25" s="7"/>
      <c r="G25" s="15" t="s">
        <v>80</v>
      </c>
      <c r="H25" s="9" t="s">
        <f>=B25/H24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44166</v>
      </c>
      <c r="B2" s="6" t="n">
        <v>20196</v>
      </c>
      <c r="C2" s="0" t="s">
        <v>81</v>
      </c>
      <c r="D2" s="11" t="n">
        <v>44166</v>
      </c>
      <c r="E2" s="6" t="n">
        <v>20780.8</v>
      </c>
      <c r="F2" s="0" t="s">
        <v>81</v>
      </c>
      <c r="G2" s="11" t="n">
        <v>44166</v>
      </c>
      <c r="H2" s="6" t="n">
        <v>20289.5</v>
      </c>
      <c r="I2" s="0" t="s">
        <v>81</v>
      </c>
      <c r="J2" s="11" t="n">
        <v>44166</v>
      </c>
      <c r="K2" s="6" t="n">
        <v>21894</v>
      </c>
      <c r="L2" s="0" t="s">
        <v>81</v>
      </c>
      <c r="M2" s="11" t="n">
        <v>44166</v>
      </c>
      <c r="N2" s="6" t="n">
        <v>16340</v>
      </c>
      <c r="O2" s="0" t="s">
        <v>81</v>
      </c>
    </row>
    <row collapsed="false" customFormat="false" customHeight="false" hidden="false" ht="12.1" outlineLevel="0" r="3">
      <c r="A3" s="11" t="n">
        <v>44183</v>
      </c>
      <c r="B3" s="6" t="n">
        <v>-160</v>
      </c>
      <c r="C3" s="0" t="s">
        <v>56</v>
      </c>
      <c r="D3" s="11" t="n">
        <v>44328</v>
      </c>
      <c r="E3" s="6" t="n">
        <v>-1302</v>
      </c>
      <c r="F3" s="0" t="s">
        <v>58</v>
      </c>
      <c r="G3" s="11" t="n">
        <v>44392</v>
      </c>
      <c r="H3" s="6" t="n">
        <v>-1201.5</v>
      </c>
      <c r="I3" s="0" t="s">
        <v>61</v>
      </c>
      <c r="J3" s="11" t="n">
        <v>44189</v>
      </c>
      <c r="K3" s="6" t="n">
        <v>-542.35</v>
      </c>
      <c r="L3" s="0" t="s">
        <v>57</v>
      </c>
      <c r="M3" s="11" t="n">
        <v>44392</v>
      </c>
      <c r="N3" s="6" t="n">
        <v>-524</v>
      </c>
      <c r="O3" s="0" t="s">
        <v>62</v>
      </c>
    </row>
    <row collapsed="false" customFormat="false" customHeight="false" hidden="false" ht="12.1" outlineLevel="0" r="4">
      <c r="A4" s="11" t="n">
        <v>44382</v>
      </c>
      <c r="B4" s="6" t="n">
        <v>-741</v>
      </c>
      <c r="C4" s="0" t="s">
        <v>60</v>
      </c>
      <c r="D4" s="11" t="n">
        <v>45057</v>
      </c>
      <c r="E4" s="6" t="n">
        <v>-1740</v>
      </c>
      <c r="F4" s="0" t="s">
        <v>69</v>
      </c>
      <c r="G4" s="11" t="n">
        <v>44845</v>
      </c>
      <c r="H4" s="6" t="n">
        <v>-4883.3</v>
      </c>
      <c r="I4" s="0" t="s">
        <v>66</v>
      </c>
      <c r="J4" s="11" t="n">
        <v>44348</v>
      </c>
      <c r="K4" s="6" t="n">
        <v>-888.22</v>
      </c>
      <c r="L4" s="0" t="s">
        <v>59</v>
      </c>
      <c r="M4" s="11" t="n">
        <v>45810</v>
      </c>
      <c r="N4" s="8" t="s">
        <f>=-Портфель!J6</f>
      </c>
      <c r="O4" s="0" t="s">
        <v>82</v>
      </c>
    </row>
    <row collapsed="false" customFormat="false" customHeight="false" hidden="false" ht="12.1" outlineLevel="0" r="5">
      <c r="A5" s="11" t="n">
        <v>44551</v>
      </c>
      <c r="B5" s="6" t="n">
        <v>-1183</v>
      </c>
      <c r="C5" s="0" t="s">
        <v>63</v>
      </c>
      <c r="D5" s="11" t="n">
        <v>45484</v>
      </c>
      <c r="E5" s="6" t="n">
        <v>-2318</v>
      </c>
      <c r="F5" s="0" t="s">
        <v>74</v>
      </c>
      <c r="G5" s="11" t="n">
        <v>45810</v>
      </c>
      <c r="H5" s="8" t="s">
        <f>=-Портфель!J4</f>
      </c>
      <c r="I5" s="0" t="s">
        <v>82</v>
      </c>
      <c r="J5" s="11" t="n">
        <v>44575</v>
      </c>
      <c r="K5" s="6" t="n">
        <v>-1325.17</v>
      </c>
      <c r="L5" s="0" t="s">
        <v>64</v>
      </c>
      <c r="M5" s="0"/>
      <c r="N5" s="10" t="s">
        <f>=XIRR(N2:N4,M2:M4)</f>
      </c>
      <c r="O5" s="0"/>
    </row>
    <row collapsed="false" customFormat="false" customHeight="false" hidden="false" ht="12.1" outlineLevel="0" r="6">
      <c r="A6" s="11" t="n">
        <v>44916</v>
      </c>
      <c r="B6" s="6" t="n">
        <v>-891</v>
      </c>
      <c r="C6" s="0" t="s">
        <v>67</v>
      </c>
      <c r="D6" s="11" t="n">
        <v>45810</v>
      </c>
      <c r="E6" s="8" t="s">
        <f>=-Портфель!J3</f>
      </c>
      <c r="F6" s="0" t="s">
        <v>82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65</v>
      </c>
      <c r="M6" s="0"/>
      <c r="N6" s="8" t="s">
        <f>=-SUM(N2:N4)</f>
      </c>
      <c r="O6" s="0" t="s">
        <v>83</v>
      </c>
    </row>
    <row collapsed="false" customFormat="false" customHeight="false" hidden="false" ht="12.1" outlineLevel="0" r="7">
      <c r="A7" s="11" t="n">
        <v>44916</v>
      </c>
      <c r="B7" s="6" t="n">
        <v>-1869</v>
      </c>
      <c r="C7" s="0" t="s">
        <v>68</v>
      </c>
      <c r="D7" s="0"/>
      <c r="E7" s="10" t="s">
        <f>=XIRR(E2:E6,D2:D6)</f>
      </c>
      <c r="F7" s="0"/>
      <c r="G7" s="0"/>
      <c r="H7" s="8" t="s">
        <f>=-SUM(H2:H5)</f>
      </c>
      <c r="I7" s="0" t="s">
        <v>83</v>
      </c>
      <c r="J7" s="11" t="n">
        <v>45286</v>
      </c>
      <c r="K7" s="6" t="n">
        <v>-796.33</v>
      </c>
      <c r="L7" s="0" t="s">
        <v>72</v>
      </c>
    </row>
    <row collapsed="false" customFormat="false" customHeight="false" hidden="false" ht="12.1" outlineLevel="0" r="8">
      <c r="A8" s="11" t="n">
        <v>45082</v>
      </c>
      <c r="B8" s="6" t="n">
        <v>-1524</v>
      </c>
      <c r="C8" s="0" t="s">
        <v>70</v>
      </c>
      <c r="D8" s="0"/>
      <c r="E8" s="8" t="s">
        <f>=-SUM(E2:E6)</f>
      </c>
      <c r="F8" s="0" t="s">
        <v>83</v>
      </c>
      <c r="G8" s="0"/>
      <c r="H8" s="0"/>
      <c r="I8" s="0"/>
      <c r="J8" s="11" t="n">
        <v>45810</v>
      </c>
      <c r="K8" s="8" t="s">
        <f>=-Портфель!J5</f>
      </c>
      <c r="L8" s="0" t="s">
        <v>82</v>
      </c>
    </row>
    <row collapsed="false" customFormat="false" customHeight="false" hidden="false" ht="12.1" outlineLevel="0" r="9">
      <c r="A9" s="11" t="n">
        <v>45277</v>
      </c>
      <c r="B9" s="6" t="n">
        <v>-1556</v>
      </c>
      <c r="C9" s="0" t="s">
        <v>71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45419</v>
      </c>
      <c r="B10" s="6" t="n">
        <v>-1733</v>
      </c>
      <c r="C10" s="0" t="s">
        <v>73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83</v>
      </c>
    </row>
    <row collapsed="false" customFormat="false" customHeight="false" hidden="false" ht="12.1" outlineLevel="0" r="11">
      <c r="A11" s="11" t="n">
        <v>45643</v>
      </c>
      <c r="B11" s="6" t="n">
        <v>-1789</v>
      </c>
      <c r="C11" s="0" t="s">
        <v>75</v>
      </c>
    </row>
    <row collapsed="false" customFormat="false" customHeight="false" hidden="false" ht="12.1" outlineLevel="0" r="12">
      <c r="A12" s="11" t="n">
        <v>45810</v>
      </c>
      <c r="B12" s="8" t="s">
        <f>=-Портфель!J2</f>
      </c>
      <c r="C12" s="0" t="s">
        <v>82</v>
      </c>
    </row>
    <row collapsed="false" customFormat="false" customHeight="false" hidden="false" ht="12.1" outlineLevel="0" r="13">
      <c r="A13" s="0"/>
      <c r="B13" s="10" t="s">
        <f>=XIRR(B2:B12,A2:A12)</f>
      </c>
      <c r="C13" s="0"/>
    </row>
    <row collapsed="false" customFormat="false" customHeight="false" hidden="false" ht="12.1" outlineLevel="0" r="14">
      <c r="A14" s="0"/>
      <c r="B14" s="8" t="s">
        <f>=-SUM(B2:B12)</f>
      </c>
      <c r="C14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</row>
    <row collapsed="false" customFormat="false" customHeight="false" hidden="false" ht="12.1" outlineLevel="0" r="2">
      <c r="A2" s="11" t="n">
        <v>44166</v>
      </c>
      <c r="B2" s="6" t="n">
        <v>4</v>
      </c>
      <c r="C2" s="6" t="n">
        <v>20196</v>
      </c>
      <c r="D2" s="11" t="n">
        <v>44166</v>
      </c>
      <c r="E2" s="6" t="n">
        <v>80</v>
      </c>
      <c r="F2" s="6" t="n">
        <v>20780.8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89</v>
      </c>
      <c r="D4" s="0"/>
      <c r="E4" s="6" t="n">
        <v>309.63</v>
      </c>
      <c r="F4" s="0" t="s">
        <v>89</v>
      </c>
      <c r="G4" s="0"/>
      <c r="H4" s="6" t="n">
        <v>129.87</v>
      </c>
      <c r="I4" s="0" t="s">
        <v>89</v>
      </c>
      <c r="J4" s="0"/>
      <c r="K4" s="6" t="n">
        <v>105.68</v>
      </c>
      <c r="L4" s="0" t="s">
        <v>89</v>
      </c>
      <c r="M4" s="0"/>
      <c r="N4" s="6" t="n">
        <v>93.47</v>
      </c>
      <c r="O4" s="0" t="s">
        <v>89</v>
      </c>
    </row>
    <row collapsed="false" customFormat="false" customHeight="false" hidden="false" ht="12.1" outlineLevel="0" r="5">
      <c r="A5" s="0"/>
      <c r="B5" s="6" t="n">
        <v>4</v>
      </c>
      <c r="C5" s="0" t="s">
        <v>90</v>
      </c>
      <c r="D5" s="0"/>
      <c r="E5" s="6" t="n">
        <v>80</v>
      </c>
      <c r="F5" s="0" t="s">
        <v>90</v>
      </c>
      <c r="G5" s="0"/>
      <c r="H5" s="6" t="n">
        <v>110</v>
      </c>
      <c r="I5" s="0" t="s">
        <v>90</v>
      </c>
      <c r="J5" s="0"/>
      <c r="K5" s="6" t="n">
        <v>100</v>
      </c>
      <c r="L5" s="0" t="s">
        <v>90</v>
      </c>
      <c r="M5" s="0"/>
      <c r="N5" s="6" t="n">
        <v>86</v>
      </c>
      <c r="O5" s="0" t="s">
        <v>90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5" t="s">
        <f>=K5*(ABS(K4)-ABS(K3))</f>
      </c>
      <c r="L6" s="0" t="s">
        <v>91</v>
      </c>
      <c r="M6" s="0"/>
      <c r="N6" s="5" t="s">
        <f>=N5*(ABS(N4)-ABS(N3))</f>
      </c>
      <c r="O6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95</v>
      </c>
    </row>
    <row collapsed="false" customFormat="false" customHeight="false" hidden="false" ht="12.1" outlineLevel="0" r="2">
      <c r="A2" s="20" t="n">
        <v>44166</v>
      </c>
      <c r="B2" s="2" t="s">
        <v>22</v>
      </c>
      <c r="C2" s="2" t="s">
        <v>96</v>
      </c>
      <c r="D2" s="2" t="s">
        <v>81</v>
      </c>
      <c r="E2" s="2" t="s">
        <v>18</v>
      </c>
      <c r="F2" s="2" t="s">
        <v>20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44166</v>
      </c>
      <c r="B3" s="2" t="s">
        <v>25</v>
      </c>
      <c r="C3" s="2" t="s">
        <v>97</v>
      </c>
      <c r="D3" s="2" t="s">
        <v>81</v>
      </c>
      <c r="E3" s="2" t="s">
        <v>18</v>
      </c>
      <c r="F3" s="2" t="s">
        <v>20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44166</v>
      </c>
      <c r="B4" s="2" t="s">
        <v>28</v>
      </c>
      <c r="C4" s="2" t="s">
        <v>98</v>
      </c>
      <c r="D4" s="2" t="s">
        <v>81</v>
      </c>
      <c r="E4" s="2" t="s">
        <v>18</v>
      </c>
      <c r="F4" s="2" t="s">
        <v>20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44166</v>
      </c>
      <c r="B5" s="2" t="s">
        <v>31</v>
      </c>
      <c r="C5" s="2" t="s">
        <v>99</v>
      </c>
      <c r="D5" s="2" t="s">
        <v>81</v>
      </c>
      <c r="E5" s="2" t="s">
        <v>18</v>
      </c>
      <c r="F5" s="2" t="s">
        <v>20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44166</v>
      </c>
      <c r="B6" s="2" t="s">
        <v>17</v>
      </c>
      <c r="C6" s="2" t="s">
        <v>100</v>
      </c>
      <c r="D6" s="2" t="s">
        <v>81</v>
      </c>
      <c r="E6" s="2" t="s">
        <v>18</v>
      </c>
      <c r="F6" s="2" t="s">
        <v>20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44166</v>
      </c>
      <c r="B7" s="22" t="s">
        <v>101</v>
      </c>
      <c r="C7" s="22" t="s">
        <v>55</v>
      </c>
      <c r="D7" s="22" t="s">
        <v>101</v>
      </c>
      <c r="E7" s="22" t="s">
        <v>101</v>
      </c>
      <c r="F7" s="22" t="s">
        <v>20</v>
      </c>
      <c r="G7" s="23" t="n">
        <v>1</v>
      </c>
      <c r="H7" s="24" t="n">
        <v>99500</v>
      </c>
      <c r="I7" s="24" t="n">
        <v>99500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102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3</v>
      </c>
      <c r="G1" s="26" t="s">
        <v>105</v>
      </c>
      <c r="H1" s="26" t="s">
        <v>106</v>
      </c>
      <c r="I1" s="26" t="s">
        <v>107</v>
      </c>
      <c r="J1" s="26" t="s">
        <v>108</v>
      </c>
      <c r="K1" s="26" t="s">
        <v>109</v>
      </c>
      <c r="L1" s="26" t="s">
        <v>110</v>
      </c>
      <c r="M1" s="26" t="s">
        <v>111</v>
      </c>
      <c r="N1" s="26" t="s">
        <v>112</v>
      </c>
    </row>
    <row collapsed="false" customFormat="false" customHeight="false" hidden="false" ht="12.1" outlineLevel="0" r="2">
      <c r="A2" s="25" t="n">
        <v>44183</v>
      </c>
      <c r="B2" s="2" t="s">
        <v>113</v>
      </c>
      <c r="C2" s="2" t="s">
        <v>17</v>
      </c>
      <c r="D2" s="2" t="s">
        <v>19</v>
      </c>
      <c r="E2" s="7" t="n">
        <v>4</v>
      </c>
      <c r="F2" s="2" t="s">
        <v>20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5" t="n">
        <v>44189</v>
      </c>
      <c r="B3" s="2" t="s">
        <v>113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5" t="n">
        <v>44328</v>
      </c>
      <c r="B4" s="2" t="s">
        <v>113</v>
      </c>
      <c r="C4" s="2" t="s">
        <v>22</v>
      </c>
      <c r="D4" s="2" t="s">
        <v>23</v>
      </c>
      <c r="E4" s="7" t="n">
        <v>80</v>
      </c>
      <c r="F4" s="2" t="s">
        <v>20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5" t="n">
        <v>44348</v>
      </c>
      <c r="B5" s="2" t="s">
        <v>113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5" t="n">
        <v>44382</v>
      </c>
      <c r="B6" s="2" t="s">
        <v>113</v>
      </c>
      <c r="C6" s="2" t="s">
        <v>17</v>
      </c>
      <c r="D6" s="2" t="s">
        <v>19</v>
      </c>
      <c r="E6" s="7" t="n">
        <v>4</v>
      </c>
      <c r="F6" s="2" t="s">
        <v>20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5" t="n">
        <v>44392</v>
      </c>
      <c r="B7" s="2" t="s">
        <v>113</v>
      </c>
      <c r="C7" s="2" t="s">
        <v>25</v>
      </c>
      <c r="D7" s="2" t="s">
        <v>26</v>
      </c>
      <c r="E7" s="7" t="n">
        <v>110</v>
      </c>
      <c r="F7" s="2" t="s">
        <v>20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5" t="n">
        <v>44392</v>
      </c>
      <c r="B8" s="2" t="s">
        <v>113</v>
      </c>
      <c r="C8" s="2" t="s">
        <v>31</v>
      </c>
      <c r="D8" s="2" t="s">
        <v>32</v>
      </c>
      <c r="E8" s="7" t="n">
        <v>430000</v>
      </c>
      <c r="F8" s="2" t="s">
        <v>20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5" t="n">
        <v>44551</v>
      </c>
      <c r="B9" s="2" t="s">
        <v>113</v>
      </c>
      <c r="C9" s="2" t="s">
        <v>17</v>
      </c>
      <c r="D9" s="2" t="s">
        <v>19</v>
      </c>
      <c r="E9" s="7" t="n">
        <v>4</v>
      </c>
      <c r="F9" s="2" t="s">
        <v>20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5" t="n">
        <v>44575</v>
      </c>
      <c r="B10" s="2" t="s">
        <v>113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5" t="n">
        <v>44726</v>
      </c>
      <c r="B11" s="2" t="s">
        <v>113</v>
      </c>
      <c r="C11" s="2" t="s">
        <v>28</v>
      </c>
      <c r="D11" s="2" t="s">
        <v>29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5" t="n">
        <v>44845</v>
      </c>
      <c r="B12" s="2" t="s">
        <v>113</v>
      </c>
      <c r="C12" s="2" t="s">
        <v>25</v>
      </c>
      <c r="D12" s="2" t="s">
        <v>26</v>
      </c>
      <c r="E12" s="7" t="n">
        <v>110</v>
      </c>
      <c r="F12" s="2" t="s">
        <v>20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5" t="n">
        <v>44916</v>
      </c>
      <c r="B13" s="2" t="s">
        <v>113</v>
      </c>
      <c r="C13" s="2" t="s">
        <v>17</v>
      </c>
      <c r="D13" s="2" t="s">
        <v>19</v>
      </c>
      <c r="E13" s="7" t="n">
        <v>4</v>
      </c>
      <c r="F13" s="2" t="s">
        <v>20</v>
      </c>
      <c r="G13" s="6" t="n">
        <v>256</v>
      </c>
      <c r="H13" s="6" t="n">
        <v>4040.5</v>
      </c>
      <c r="I13" s="6" t="n">
        <v>5049</v>
      </c>
      <c r="J13" s="6" t="n">
        <v>133</v>
      </c>
      <c r="K13" s="6" t="n">
        <v>1024</v>
      </c>
      <c r="L13" s="6" t="n">
        <v>891</v>
      </c>
      <c r="M13" s="6" t="n">
        <v>4.41</v>
      </c>
      <c r="N13" s="6" t="n">
        <v>5.51</v>
      </c>
    </row>
    <row collapsed="false" customFormat="false" customHeight="false" hidden="false" ht="12.1" outlineLevel="0" r="14">
      <c r="A14" s="25" t="n">
        <v>44916</v>
      </c>
      <c r="B14" s="2" t="s">
        <v>113</v>
      </c>
      <c r="C14" s="2" t="s">
        <v>17</v>
      </c>
      <c r="D14" s="2" t="s">
        <v>19</v>
      </c>
      <c r="E14" s="7" t="n">
        <v>4</v>
      </c>
      <c r="F14" s="2" t="s">
        <v>20</v>
      </c>
      <c r="G14" s="6" t="n">
        <v>537</v>
      </c>
      <c r="H14" s="6" t="n">
        <v>4040.5</v>
      </c>
      <c r="I14" s="6" t="n">
        <v>5049</v>
      </c>
      <c r="J14" s="6" t="n">
        <v>279</v>
      </c>
      <c r="K14" s="6" t="n">
        <v>2148</v>
      </c>
      <c r="L14" s="6" t="n">
        <v>1869</v>
      </c>
      <c r="M14" s="6" t="n">
        <v>9.25</v>
      </c>
      <c r="N14" s="6" t="n">
        <v>11.56</v>
      </c>
    </row>
    <row collapsed="false" customFormat="false" customHeight="false" hidden="false" ht="12.1" outlineLevel="0" r="15">
      <c r="A15" s="25" t="n">
        <v>45057</v>
      </c>
      <c r="B15" s="2" t="s">
        <v>113</v>
      </c>
      <c r="C15" s="2" t="s">
        <v>22</v>
      </c>
      <c r="D15" s="2" t="s">
        <v>23</v>
      </c>
      <c r="E15" s="7" t="n">
        <v>80</v>
      </c>
      <c r="F15" s="2" t="s">
        <v>20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5" t="n">
        <v>45082</v>
      </c>
      <c r="B16" s="2" t="s">
        <v>113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5" t="n">
        <v>45277</v>
      </c>
      <c r="B17" s="2" t="s">
        <v>113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5" t="n">
        <v>45286</v>
      </c>
      <c r="B18" s="2" t="s">
        <v>113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5" t="n">
        <v>45419</v>
      </c>
      <c r="B19" s="2" t="s">
        <v>113</v>
      </c>
      <c r="C19" s="2" t="s">
        <v>17</v>
      </c>
      <c r="D19" s="2" t="s">
        <v>19</v>
      </c>
      <c r="E19" s="7" t="n">
        <v>4</v>
      </c>
      <c r="F19" s="2" t="s">
        <v>20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5" t="n">
        <v>45484</v>
      </c>
      <c r="B20" s="2" t="s">
        <v>113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5" t="n">
        <v>45643</v>
      </c>
      <c r="B21" s="2" t="s">
        <v>113</v>
      </c>
      <c r="C21" s="2" t="s">
        <v>17</v>
      </c>
      <c r="D21" s="2" t="s">
        <v>19</v>
      </c>
      <c r="E21" s="7" t="n">
        <v>4</v>
      </c>
      <c r="F21" s="2" t="s">
        <v>20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  <row collapsed="false" customFormat="false" customHeight="false" hidden="false" ht="12.1" outlineLevel="0" r="22">
      <c r="A22" s="25"/>
      <c r="B22" s="2"/>
      <c r="C22" s="2"/>
      <c r="D22" s="2"/>
      <c r="E22" s="7"/>
      <c r="F22" s="2"/>
      <c r="G22" s="6"/>
      <c r="H22" s="6"/>
      <c r="I22" s="6"/>
      <c r="J22" s="6"/>
      <c r="K22" s="6"/>
      <c r="L22" s="6"/>
      <c r="M22" s="6"/>
      <c r="N22" s="6"/>
    </row>
    <row collapsed="false" customFormat="false" customHeight="false" hidden="false" ht="12.1" outlineLevel="0" r="23">
      <c r="A23" s="25" t="n">
        <v>45811</v>
      </c>
      <c r="B23" s="2" t="s">
        <v>113</v>
      </c>
      <c r="C23" s="2" t="s">
        <v>17</v>
      </c>
      <c r="D23" s="2" t="s">
        <v>19</v>
      </c>
      <c r="E23" s="7" t="n">
        <v>4</v>
      </c>
      <c r="F23" s="2" t="s">
        <v>20</v>
      </c>
      <c r="G23" s="6" t="n">
        <v>541</v>
      </c>
      <c r="H23" s="6" t="n">
        <v>6473</v>
      </c>
      <c r="I23" s="6" t="n">
        <v>5049</v>
      </c>
      <c r="J23" s="6" t="n">
        <v>281</v>
      </c>
      <c r="K23" s="6" t="n">
        <v>2164</v>
      </c>
      <c r="L23" s="6" t="n">
        <v>1883</v>
      </c>
      <c r="M23" s="6" t="n">
        <v>9.32</v>
      </c>
      <c r="N23" s="6" t="n">
        <v>7.27</v>
      </c>
    </row>
    <row collapsed="false" customFormat="false" customHeight="false" hidden="false" ht="12.1" outlineLevel="0" r="24">
      <c r="A24" s="25" t="n">
        <v>45849</v>
      </c>
      <c r="B24" s="2" t="s">
        <v>113</v>
      </c>
      <c r="C24" s="2" t="s">
        <v>31</v>
      </c>
      <c r="D24" s="2" t="s">
        <v>32</v>
      </c>
      <c r="E24" s="7" t="n">
        <v>86</v>
      </c>
      <c r="F24" s="2" t="s">
        <v>20</v>
      </c>
      <c r="G24" s="6" t="n">
        <v>25.58</v>
      </c>
      <c r="H24" s="6" t="n">
        <v>95.1</v>
      </c>
      <c r="I24" s="6" t="n">
        <v>190</v>
      </c>
      <c r="J24" s="6" t="n">
        <v>286</v>
      </c>
      <c r="K24" s="6" t="n">
        <v>2199.88</v>
      </c>
      <c r="L24" s="6" t="n">
        <v>1913.88</v>
      </c>
      <c r="M24" s="6" t="n">
        <v>11.71</v>
      </c>
      <c r="N24" s="6" t="n">
        <v>23.4</v>
      </c>
    </row>
    <row collapsed="false" customFormat="false" customHeight="false" hidden="false" ht="12.1" outlineLevel="0" r="25">
      <c r="A25" s="25" t="n">
        <v>45856</v>
      </c>
      <c r="B25" s="2" t="s">
        <v>113</v>
      </c>
      <c r="C25" s="2" t="s">
        <v>22</v>
      </c>
      <c r="D25" s="2" t="s">
        <v>23</v>
      </c>
      <c r="E25" s="7" t="n">
        <v>80</v>
      </c>
      <c r="F25" s="2" t="s">
        <v>20</v>
      </c>
      <c r="G25" s="6" t="n">
        <v>34.84</v>
      </c>
      <c r="H25" s="6" t="n">
        <v>313.23</v>
      </c>
      <c r="I25" s="6" t="n">
        <v>259.76</v>
      </c>
      <c r="J25" s="6" t="n">
        <v>362</v>
      </c>
      <c r="K25" s="6" t="n">
        <v>2787.2</v>
      </c>
      <c r="L25" s="6" t="n">
        <v>2425.2</v>
      </c>
      <c r="M25" s="6" t="n">
        <v>11.67</v>
      </c>
      <c r="N25" s="6" t="n">
        <v>9.68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114</v>
      </c>
      <c r="G1" s="26" t="s">
        <v>115</v>
      </c>
      <c r="H1" s="26" t="s">
        <v>52</v>
      </c>
      <c r="I1" s="26" t="s">
        <v>116</v>
      </c>
      <c r="J1" s="26" t="s">
        <v>107</v>
      </c>
      <c r="K1" s="26" t="s">
        <v>117</v>
      </c>
      <c r="L1" s="26" t="s">
        <v>118</v>
      </c>
      <c r="M1" s="26" t="s">
        <v>119</v>
      </c>
      <c r="N1" s="26" t="s">
        <v>120</v>
      </c>
    </row>
    <row collapsed="false" customFormat="false" customHeight="false" hidden="false" ht="12.1" outlineLevel="0" r="2">
      <c r="A2" s="27" t="n">
        <v>44166</v>
      </c>
      <c r="B2" s="2" t="s">
        <v>113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1648</v>
      </c>
      <c r="J2" s="17" t="n">
        <v>5049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44166</v>
      </c>
      <c r="B3" s="2" t="s">
        <v>113</v>
      </c>
      <c r="C3" s="2" t="s">
        <v>22</v>
      </c>
      <c r="D3" s="2" t="s">
        <v>23</v>
      </c>
      <c r="E3" s="17" t="n">
        <v>80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1648</v>
      </c>
      <c r="J3" s="17" t="n">
        <v>259.76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44166</v>
      </c>
      <c r="B4" s="2" t="s">
        <v>113</v>
      </c>
      <c r="C4" s="2" t="s">
        <v>25</v>
      </c>
      <c r="D4" s="2" t="s">
        <v>26</v>
      </c>
      <c r="E4" s="17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1648</v>
      </c>
      <c r="J4" s="17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44166</v>
      </c>
      <c r="B5" s="2" t="s">
        <v>113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1648</v>
      </c>
      <c r="J5" s="17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44166</v>
      </c>
      <c r="B6" s="2" t="s">
        <v>113</v>
      </c>
      <c r="C6" s="2" t="s">
        <v>31</v>
      </c>
      <c r="D6" s="2" t="s">
        <v>32</v>
      </c>
      <c r="E6" s="17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1648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122</v>
      </c>
      <c r="D1" s="26" t="s">
        <v>123</v>
      </c>
      <c r="E1" s="26" t="s">
        <v>107</v>
      </c>
      <c r="F1" s="26" t="s">
        <v>124</v>
      </c>
      <c r="G1" s="26" t="s">
        <v>104</v>
      </c>
      <c r="H1" s="26" t="s">
        <v>125</v>
      </c>
      <c r="I1" s="26" t="s">
        <v>126</v>
      </c>
      <c r="J1" s="26" t="s">
        <v>127</v>
      </c>
      <c r="K1" s="26" t="s">
        <v>128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2025-06-05T06:36:56.00Z</dcterms:created>
  <dc:creator>izi-invest.ru</dc:creator>
  <cp:revision>0</cp:revision>
</cp:coreProperties>
</file>