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<sst xmlns="http://schemas.openxmlformats.org/spreadsheetml/2006/main" count="363" uniqueCount="133">
  <si>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</si>
  <si>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</si>
  <si>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</si>
  <si>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</si>
  <si>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</si>
  <si>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</si>
  <si>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</si>
  <si>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</si>
  <si>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</si>
  <si>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</si>
  <si>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</si>
  <si>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</si>
  <si>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</si>
  <si>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</si>
  <si>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</si>
  <si>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</si>
  <si>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</si>
  <si>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</si>
  <si>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</si>
  <si>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</si>
  <si>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</si>
  <si>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</si>
  <si>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</si>
  <si>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</si>
  <si>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</si>
  <si>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</si>
  <si>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</si>
  <si>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</si>
  <si>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</si>
  <si>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</si>
  <si>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</si>
  <si>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</si>
  <si>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</si>
  <si>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</si>
  <si>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</si>
  <si>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</si>
  <si>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</si>
  <si>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</si>
  <si>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</si>
  <si>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</si>
  <si>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</si>
  <si>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</si>
  <si>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</si>
  <si>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</si>
  <si>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</si>
  <si>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</si>
  <si>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</si>
  <si>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</si>
  <si>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</si>
  <si>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</si>
  <si>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</si>
  <si>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</si>
  <si>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</si>
  <si>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</si>
  <si>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</si>
  <si>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46 RUR - налог 24 RUR (данные из БД)</t>
  </si>
  <si>
    <t>Дивиденд по GMKN - ГМКНорНик 1шт. по 623.35 RUR - налог 81 RUR (данные из БД)</t>
  </si>
  <si>
    <t>Дивиденд по SBER - Сбербанк 80шт. по 18.7 RUR - налог 194 RUR (данные из БД)</t>
  </si>
  <si>
    <t>Дивиденд по GMKN - ГМКНорНик 1шт. по 1021.22 RUR - налог 133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</si>
  <si>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</si>
  <si>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</si>
  <si>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430000шт. по 0 RUR - налог 78 RUR (данные из БД)</t>
  </si>
  <si>
    <t>Дивиденд по LKOH - ЛУКОЙЛ 4шт. по 340 RUR - налог 177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</si>
  <si>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</si>
  <si>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</si>
  <si>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110шт. по 51.03 RUR - налог 730 RUR (данные из БД)</t>
  </si>
  <si>
    <t>Дивиденд по LKOH - ЛУКОЙЛ 4шт. по 256 RUR - налог 133 RUR (данные из БД)</t>
  </si>
  <si>
    <t>Дивиденд по LKOH - ЛУКОЙЛ 4шт. по 537 RUR - налог 279 RUR (данные из БД)</t>
  </si>
  <si>
    <t>Дивиденд по SBER - Сбербанк 80шт. по 25 RUR - налог 260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</si>
  <si>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</si>
  <si>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</si>
  <si>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1шт. по 915.33 RUR - налог 119 RUR (данные из БД)</t>
  </si>
  <si>
    <t>Дивиденд по LKOH - ЛУКОЙЛ 4шт. по 498 RUR - налог 259 RUR (данные из БД)</t>
  </si>
  <si>
    <t>Дивиденд по SBER - Сбербанк 80шт. по 33.3 RUR - налог 346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</si>
  <si>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</si>
  <si>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</si>
  <si>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86шт. по 25.58 RUR - налог 286 RUR (данные из БД)</t>
  </si>
  <si>
    <t>Дивиденд по SBER - Сбербанк 80шт. по 34.84 RUR - налог 362 RUR (данные из БД)</t>
  </si>
  <si>
    <t>Дивиденд по LKOH - ЛУКОЙЛ 4шт. по 397 RUR - налог 206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</si>
  <si>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</si>
  <si>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</si>
  <si>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</si>
  <si>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</si>
  <si>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</si>
  <si>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</si>
  <si>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</si>
  <si>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</si>
  <si>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</si>
  <si>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</si>
  <si>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</si>
  <si>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</si>
  <si>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</si>
  <si>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</si>
  <si>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</si>
  <si>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</si>
  <si>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</si>
  <si>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</si>
  <si>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</si>
  <si>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</si>
  <si>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</si>
  <si>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"Газпром" (ПАО) ао</t>
  </si>
  <si>
    <t>ГМК "Нор.Никель" ПАО ао</t>
  </si>
  <si>
    <t>ао ПАО Банк ВТБ</t>
  </si>
  <si>
    <t>НК ЛУКОЙЛ (ПАО) - ао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</si>
  <si>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</si>
  <si>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</si>
  <si>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</si>
  <si>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</si>
  <si>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</si>
  <si>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</si>
  <si>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</si>
  <si>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</si>
  <si>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</si>
  <si>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</si>
  <si>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</si>
  <si>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</si>
  <si>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1год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</si>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</sst>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316.15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0.1046</v>
      </c>
      <c r="L2" s="6" t="n">
        <v>259.76</v>
      </c>
      <c r="M2" s="17" t="n">
        <v>30.43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5175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0.1436</v>
      </c>
      <c r="L3" s="6" t="n">
        <v>5049</v>
      </c>
      <c r="M3" s="17" t="n">
        <v>24.91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156.42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-0.0181</v>
      </c>
      <c r="L4" s="6" t="n">
        <v>218.94</v>
      </c>
      <c r="M4" s="17" t="n">
        <v>18.82</v>
      </c>
      <c r="N4" s="16"/>
      <c r="O4" s="16" t="s">
        <v>26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110</v>
      </c>
      <c r="F5" s="6" t="n">
        <v>126.89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-0.0029</v>
      </c>
      <c r="L5" s="6" t="n">
        <v>184.45</v>
      </c>
      <c r="M5" s="17" t="n">
        <v>16.8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86</v>
      </c>
      <c r="F6" s="6" t="n">
        <v>87.38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-0.0958</v>
      </c>
      <c r="L6" s="6" t="n">
        <v>190</v>
      </c>
      <c r="M6" s="17" t="n">
        <v>9.04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76.7519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44166</v>
      </c>
      <c r="B2" s="6" t="n">
        <v>99500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44183</v>
      </c>
      <c r="B3" s="6" t="n">
        <v>-160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-542.35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44328</v>
      </c>
      <c r="B5" s="6" t="n">
        <v>-1302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44348</v>
      </c>
      <c r="B6" s="6" t="n">
        <v>-888.22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-741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44392</v>
      </c>
      <c r="B8" s="6" t="n">
        <v>-1201.5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44392</v>
      </c>
      <c r="B9" s="6" t="n">
        <v>-524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44551</v>
      </c>
      <c r="B10" s="6" t="n">
        <v>-1183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44726</v>
      </c>
      <c r="B12" s="6" t="n">
        <v>-1014.22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44845</v>
      </c>
      <c r="B13" s="6" t="n">
        <v>-4883.3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44916</v>
      </c>
      <c r="B14" s="6" t="n">
        <v>-891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44916</v>
      </c>
      <c r="B15" s="6" t="n">
        <v>-1869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45057</v>
      </c>
      <c r="B16" s="6" t="n">
        <v>-1740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45082</v>
      </c>
      <c r="B17" s="6" t="n">
        <v>-1524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45277</v>
      </c>
      <c r="B18" s="6" t="n">
        <v>-1556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45286</v>
      </c>
      <c r="B19" s="6" t="n">
        <v>-796.33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45419</v>
      </c>
      <c r="B20" s="6" t="n">
        <v>-1733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45484</v>
      </c>
      <c r="B21" s="6" t="n">
        <v>-2318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45643</v>
      </c>
      <c r="B22" s="6" t="n">
        <v>-1789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45811</v>
      </c>
      <c r="B23" s="6" t="n">
        <v>-1883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45849</v>
      </c>
      <c r="B24" s="6" t="n">
        <v>-1913.88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-2425.2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46034</v>
      </c>
      <c r="B26" s="6" t="n">
        <v>-1382</v>
      </c>
      <c r="C26" s="16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2" t="n">
        <v>46078</v>
      </c>
      <c r="B27" s="5" t="n">
        <v>-83106.28</v>
      </c>
      <c r="C27" s="14" t="s">
        <v>79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/>
      <c r="B28" s="9" t="s">
        <f>=XIRR(B2:B27,A2:A27)</f>
      </c>
      <c r="C28" s="16" t="s">
        <v>80</v>
      </c>
      <c r="D28" s="16"/>
      <c r="E28" s="16"/>
      <c r="F28" s="7"/>
      <c r="G28" s="2" t="s">
        <v>81</v>
      </c>
      <c r="H28" s="6" t="s">
        <f>=SUM(I2:H27)/365</f>
      </c>
    </row>
    <row collapsed="false" customFormat="false" customHeight="false" hidden="false" ht="12.1" outlineLevel="0" r="29">
      <c r="A29" s="13"/>
      <c r="B29" s="5" t="s">
        <f>=-SUM(B2:B27)</f>
      </c>
      <c r="C29" s="16" t="s">
        <v>82</v>
      </c>
      <c r="D29" s="16"/>
      <c r="E29" s="16"/>
      <c r="F29" s="7"/>
      <c r="G29" s="14" t="s">
        <v>83</v>
      </c>
      <c r="H29" s="9" t="s">
        <f>=B29/H28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44166</v>
      </c>
      <c r="B2" s="6" t="n">
        <v>20780.8</v>
      </c>
      <c r="C2" s="0" t="s">
        <v>84</v>
      </c>
      <c r="D2" s="11" t="n">
        <v>44166</v>
      </c>
      <c r="E2" s="6" t="n">
        <v>20196</v>
      </c>
      <c r="F2" s="0" t="s">
        <v>84</v>
      </c>
      <c r="G2" s="11" t="n">
        <v>44166</v>
      </c>
      <c r="H2" s="6" t="n">
        <v>21894</v>
      </c>
      <c r="I2" s="0" t="s">
        <v>84</v>
      </c>
      <c r="J2" s="11" t="n">
        <v>44166</v>
      </c>
      <c r="K2" s="6" t="n">
        <v>20289.5</v>
      </c>
      <c r="L2" s="0" t="s">
        <v>84</v>
      </c>
      <c r="M2" s="11" t="n">
        <v>44166</v>
      </c>
      <c r="N2" s="6" t="n">
        <v>16340</v>
      </c>
      <c r="O2" s="0" t="s">
        <v>84</v>
      </c>
    </row>
    <row collapsed="false" customFormat="false" customHeight="false" hidden="false" ht="12.1" outlineLevel="0" r="3">
      <c r="A3" s="11" t="n">
        <v>44328</v>
      </c>
      <c r="B3" s="6" t="n">
        <v>-1302</v>
      </c>
      <c r="C3" s="0" t="s">
        <v>57</v>
      </c>
      <c r="D3" s="11" t="n">
        <v>44183</v>
      </c>
      <c r="E3" s="6" t="n">
        <v>-160</v>
      </c>
      <c r="F3" s="0" t="s">
        <v>55</v>
      </c>
      <c r="G3" s="11" t="n">
        <v>44189</v>
      </c>
      <c r="H3" s="6" t="n">
        <v>-542.35</v>
      </c>
      <c r="I3" s="0" t="s">
        <v>56</v>
      </c>
      <c r="J3" s="11" t="n">
        <v>44392</v>
      </c>
      <c r="K3" s="6" t="n">
        <v>-1201.5</v>
      </c>
      <c r="L3" s="0" t="s">
        <v>60</v>
      </c>
      <c r="M3" s="11" t="n">
        <v>44392</v>
      </c>
      <c r="N3" s="6" t="n">
        <v>-524</v>
      </c>
      <c r="O3" s="0" t="s">
        <v>61</v>
      </c>
    </row>
    <row collapsed="false" customFormat="false" customHeight="false" hidden="false" ht="12.1" outlineLevel="0" r="4">
      <c r="A4" s="11" t="n">
        <v>45057</v>
      </c>
      <c r="B4" s="6" t="n">
        <v>-1740</v>
      </c>
      <c r="C4" s="0" t="s">
        <v>68</v>
      </c>
      <c r="D4" s="11" t="n">
        <v>44382</v>
      </c>
      <c r="E4" s="6" t="n">
        <v>-741</v>
      </c>
      <c r="F4" s="0" t="s">
        <v>59</v>
      </c>
      <c r="G4" s="11" t="n">
        <v>44348</v>
      </c>
      <c r="H4" s="6" t="n">
        <v>-888.22</v>
      </c>
      <c r="I4" s="0" t="s">
        <v>58</v>
      </c>
      <c r="J4" s="11" t="n">
        <v>44845</v>
      </c>
      <c r="K4" s="6" t="n">
        <v>-4883.3</v>
      </c>
      <c r="L4" s="0" t="s">
        <v>65</v>
      </c>
      <c r="M4" s="11" t="n">
        <v>45849</v>
      </c>
      <c r="N4" s="6" t="n">
        <v>-1913.88</v>
      </c>
      <c r="O4" s="0" t="s">
        <v>76</v>
      </c>
    </row>
    <row collapsed="false" customFormat="false" customHeight="false" hidden="false" ht="12.1" outlineLevel="0" r="5">
      <c r="A5" s="11" t="n">
        <v>45484</v>
      </c>
      <c r="B5" s="6" t="n">
        <v>-2318</v>
      </c>
      <c r="C5" s="0" t="s">
        <v>73</v>
      </c>
      <c r="D5" s="11" t="n">
        <v>44551</v>
      </c>
      <c r="E5" s="6" t="n">
        <v>-1183</v>
      </c>
      <c r="F5" s="0" t="s">
        <v>62</v>
      </c>
      <c r="G5" s="11" t="n">
        <v>44575</v>
      </c>
      <c r="H5" s="6" t="n">
        <v>-1325.17</v>
      </c>
      <c r="I5" s="0" t="s">
        <v>63</v>
      </c>
      <c r="J5" s="11" t="n">
        <v>46078</v>
      </c>
      <c r="K5" s="8" t="s">
        <f>=-Портфель!J5</f>
      </c>
      <c r="L5" s="0" t="s">
        <v>85</v>
      </c>
      <c r="M5" s="11" t="n">
        <v>46078</v>
      </c>
      <c r="N5" s="8" t="s">
        <f>=-Портфель!J6</f>
      </c>
      <c r="O5" s="0" t="s">
        <v>85</v>
      </c>
    </row>
    <row collapsed="false" customFormat="false" customHeight="false" hidden="false" ht="12.1" outlineLevel="0" r="6">
      <c r="A6" s="11" t="n">
        <v>45856</v>
      </c>
      <c r="B6" s="6" t="n">
        <v>-2425.2</v>
      </c>
      <c r="C6" s="0" t="s">
        <v>77</v>
      </c>
      <c r="D6" s="11" t="n">
        <v>44916</v>
      </c>
      <c r="E6" s="6" t="n">
        <v>-891</v>
      </c>
      <c r="F6" s="0" t="s">
        <v>66</v>
      </c>
      <c r="G6" s="11" t="n">
        <v>44726</v>
      </c>
      <c r="H6" s="6" t="n">
        <v>-1014.22</v>
      </c>
      <c r="I6" s="0" t="s">
        <v>64</v>
      </c>
      <c r="J6" s="0"/>
      <c r="K6" s="10" t="s">
        <f>=XIRR(K2:K5,J2:J5)</f>
      </c>
      <c r="L6" s="0"/>
      <c r="M6" s="0"/>
      <c r="N6" s="10" t="s">
        <f>=XIRR(N2:N5,M2:M5)</f>
      </c>
      <c r="O6" s="0"/>
    </row>
    <row collapsed="false" customFormat="false" customHeight="false" hidden="false" ht="12.1" outlineLevel="0" r="7">
      <c r="A7" s="11" t="n">
        <v>46078</v>
      </c>
      <c r="B7" s="8" t="s">
        <f>=-Портфель!J2</f>
      </c>
      <c r="C7" s="0" t="s">
        <v>85</v>
      </c>
      <c r="D7" s="11" t="n">
        <v>44916</v>
      </c>
      <c r="E7" s="6" t="n">
        <v>-1869</v>
      </c>
      <c r="F7" s="0" t="s">
        <v>67</v>
      </c>
      <c r="G7" s="11" t="n">
        <v>45286</v>
      </c>
      <c r="H7" s="6" t="n">
        <v>-796.33</v>
      </c>
      <c r="I7" s="0" t="s">
        <v>71</v>
      </c>
      <c r="J7" s="0"/>
      <c r="K7" s="8" t="s">
        <f>=-SUM(K2:K5)</f>
      </c>
      <c r="L7" s="0" t="s">
        <v>86</v>
      </c>
      <c r="M7" s="0"/>
      <c r="N7" s="8" t="s">
        <f>=-SUM(N2:N5)</f>
      </c>
      <c r="O7" s="0" t="s">
        <v>86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45082</v>
      </c>
      <c r="E8" s="6" t="n">
        <v>-1524</v>
      </c>
      <c r="F8" s="0" t="s">
        <v>69</v>
      </c>
      <c r="G8" s="11" t="n">
        <v>46078</v>
      </c>
      <c r="H8" s="8" t="s">
        <f>=-Портфель!J4</f>
      </c>
      <c r="I8" s="0" t="s">
        <v>85</v>
      </c>
    </row>
    <row collapsed="false" customFormat="false" customHeight="false" hidden="false" ht="12.1" outlineLevel="0" r="9">
      <c r="A9" s="0"/>
      <c r="B9" s="8" t="s">
        <f>=-SUM(B2:B7)</f>
      </c>
      <c r="C9" s="0" t="s">
        <v>86</v>
      </c>
      <c r="D9" s="11" t="n">
        <v>45277</v>
      </c>
      <c r="E9" s="6" t="n">
        <v>-1556</v>
      </c>
      <c r="F9" s="0" t="s">
        <v>70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45419</v>
      </c>
      <c r="E10" s="6" t="n">
        <v>-1733</v>
      </c>
      <c r="F10" s="0" t="s">
        <v>72</v>
      </c>
      <c r="G10" s="0"/>
      <c r="H10" s="8" t="s">
        <f>=-SUM(H2:H8)</f>
      </c>
      <c r="I10" s="0" t="s">
        <v>86</v>
      </c>
    </row>
    <row collapsed="false" customFormat="false" customHeight="false" hidden="false" ht="12.1" outlineLevel="0" r="11">
      <c r="A11" s="0"/>
      <c r="B11" s="0"/>
      <c r="C11" s="0"/>
      <c r="D11" s="11" t="n">
        <v>45643</v>
      </c>
      <c r="E11" s="6" t="n">
        <v>-1789</v>
      </c>
      <c r="F11" s="0" t="s">
        <v>74</v>
      </c>
    </row>
    <row collapsed="false" customFormat="false" customHeight="false" hidden="false" ht="12.1" outlineLevel="0" r="12">
      <c r="A12" s="0"/>
      <c r="B12" s="0"/>
      <c r="C12" s="0"/>
      <c r="D12" s="11" t="n">
        <v>45811</v>
      </c>
      <c r="E12" s="6" t="n">
        <v>-1883</v>
      </c>
      <c r="F12" s="0" t="s">
        <v>75</v>
      </c>
    </row>
    <row collapsed="false" customFormat="false" customHeight="false" hidden="false" ht="12.1" outlineLevel="0" r="13">
      <c r="A13" s="0"/>
      <c r="B13" s="0"/>
      <c r="C13" s="0"/>
      <c r="D13" s="11" t="n">
        <v>46034</v>
      </c>
      <c r="E13" s="6" t="n">
        <v>-1382</v>
      </c>
      <c r="F13" s="0" t="s">
        <v>78</v>
      </c>
    </row>
    <row collapsed="false" customFormat="false" customHeight="false" hidden="false" ht="12.1" outlineLevel="0" r="14">
      <c r="A14" s="0"/>
      <c r="B14" s="0"/>
      <c r="C14" s="0"/>
      <c r="D14" s="11" t="n">
        <v>46078</v>
      </c>
      <c r="E14" s="8" t="s">
        <f>=-Портфель!J3</f>
      </c>
      <c r="F14" s="0" t="s">
        <v>85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  <c r="M1" s="0"/>
      <c r="N1" s="3" t="s">
        <v>91</v>
      </c>
      <c r="O1" s="0"/>
    </row>
    <row collapsed="false" customFormat="false" customHeight="false" hidden="false" ht="12.1" outlineLevel="0" r="2">
      <c r="A2" s="11" t="n">
        <v>44166</v>
      </c>
      <c r="B2" s="6" t="n">
        <v>80</v>
      </c>
      <c r="C2" s="6" t="n">
        <v>20780.8</v>
      </c>
      <c r="D2" s="11" t="n">
        <v>44166</v>
      </c>
      <c r="E2" s="6" t="n">
        <v>4</v>
      </c>
      <c r="F2" s="6" t="n">
        <v>20196</v>
      </c>
      <c r="G2" s="11" t="n">
        <v>44166</v>
      </c>
      <c r="H2" s="6" t="n">
        <v>100</v>
      </c>
      <c r="I2" s="6" t="n">
        <v>21894</v>
      </c>
      <c r="J2" s="11" t="n">
        <v>44166</v>
      </c>
      <c r="K2" s="6" t="n">
        <v>110</v>
      </c>
      <c r="L2" s="6" t="n">
        <v>20289.5</v>
      </c>
      <c r="M2" s="11" t="n">
        <v>44166</v>
      </c>
      <c r="N2" s="6" t="n">
        <v>86</v>
      </c>
      <c r="O2" s="6" t="n">
        <v>16340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316.15</v>
      </c>
      <c r="C4" s="0" t="s">
        <v>92</v>
      </c>
      <c r="D4" s="0"/>
      <c r="E4" s="6" t="n">
        <v>5175</v>
      </c>
      <c r="F4" s="0" t="s">
        <v>92</v>
      </c>
      <c r="G4" s="0"/>
      <c r="H4" s="6" t="n">
        <v>156.42</v>
      </c>
      <c r="I4" s="0" t="s">
        <v>92</v>
      </c>
      <c r="J4" s="0"/>
      <c r="K4" s="6" t="n">
        <v>126.89</v>
      </c>
      <c r="L4" s="0" t="s">
        <v>92</v>
      </c>
      <c r="M4" s="0"/>
      <c r="N4" s="6" t="n">
        <v>87.38</v>
      </c>
      <c r="O4" s="0" t="s">
        <v>92</v>
      </c>
    </row>
    <row collapsed="false" customFormat="false" customHeight="false" hidden="false" ht="12.1" outlineLevel="0" r="5">
      <c r="A5" s="0"/>
      <c r="B5" s="6" t="n">
        <v>80</v>
      </c>
      <c r="C5" s="0" t="s">
        <v>93</v>
      </c>
      <c r="D5" s="0"/>
      <c r="E5" s="6" t="n">
        <v>4</v>
      </c>
      <c r="F5" s="0" t="s">
        <v>93</v>
      </c>
      <c r="G5" s="0"/>
      <c r="H5" s="6" t="n">
        <v>100</v>
      </c>
      <c r="I5" s="0" t="s">
        <v>93</v>
      </c>
      <c r="J5" s="0"/>
      <c r="K5" s="6" t="n">
        <v>110</v>
      </c>
      <c r="L5" s="0" t="s">
        <v>93</v>
      </c>
      <c r="M5" s="0"/>
      <c r="N5" s="6" t="n">
        <v>86</v>
      </c>
      <c r="O5" s="0" t="s">
        <v>93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94</v>
      </c>
      <c r="D6" s="0"/>
      <c r="E6" s="5" t="s">
        <f>=E5*(ABS(E4)-ABS(E3))</f>
      </c>
      <c r="F6" s="0" t="s">
        <v>94</v>
      </c>
      <c r="G6" s="0"/>
      <c r="H6" s="5" t="s">
        <f>=H5*(ABS(H4)-ABS(H3))</f>
      </c>
      <c r="I6" s="0" t="s">
        <v>94</v>
      </c>
      <c r="J6" s="0"/>
      <c r="K6" s="5" t="s">
        <f>=K5*(ABS(K4)-ABS(K3))</f>
      </c>
      <c r="L6" s="0" t="s">
        <v>94</v>
      </c>
      <c r="M6" s="0"/>
      <c r="N6" s="5" t="s">
        <f>=N5*(ABS(N4)-ABS(N3))</f>
      </c>
      <c r="O6" s="0" t="s">
        <v>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95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96</v>
      </c>
      <c r="L1" s="18" t="s">
        <v>97</v>
      </c>
      <c r="M1" s="18" t="s">
        <v>19</v>
      </c>
      <c r="N1" s="18" t="s">
        <v>98</v>
      </c>
    </row>
    <row collapsed="false" customFormat="false" customHeight="false" hidden="false" ht="12.1" outlineLevel="0" r="2">
      <c r="A2" s="20" t="n">
        <v>44166</v>
      </c>
      <c r="B2" s="16" t="s">
        <v>16</v>
      </c>
      <c r="C2" s="16" t="s">
        <v>99</v>
      </c>
      <c r="D2" s="16" t="s">
        <v>84</v>
      </c>
      <c r="E2" s="16" t="s">
        <v>17</v>
      </c>
      <c r="F2" s="16" t="s">
        <v>19</v>
      </c>
      <c r="G2" s="7" t="n">
        <v>80</v>
      </c>
      <c r="H2" s="6" t="n">
        <v>259.76</v>
      </c>
      <c r="I2" s="6" t="n">
        <v>-20780.8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44166</v>
      </c>
      <c r="B3" s="16" t="s">
        <v>27</v>
      </c>
      <c r="C3" s="16" t="s">
        <v>100</v>
      </c>
      <c r="D3" s="16" t="s">
        <v>84</v>
      </c>
      <c r="E3" s="16" t="s">
        <v>17</v>
      </c>
      <c r="F3" s="16" t="s">
        <v>19</v>
      </c>
      <c r="G3" s="7" t="n">
        <v>110</v>
      </c>
      <c r="H3" s="6" t="n">
        <v>184.45</v>
      </c>
      <c r="I3" s="6" t="n">
        <v>-20289.5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44166</v>
      </c>
      <c r="B4" s="16" t="s">
        <v>24</v>
      </c>
      <c r="C4" s="16" t="s">
        <v>101</v>
      </c>
      <c r="D4" s="16" t="s">
        <v>84</v>
      </c>
      <c r="E4" s="16" t="s">
        <v>17</v>
      </c>
      <c r="F4" s="16" t="s">
        <v>19</v>
      </c>
      <c r="G4" s="7" t="n">
        <v>1</v>
      </c>
      <c r="H4" s="6" t="n">
        <v>21894</v>
      </c>
      <c r="I4" s="6" t="n">
        <v>-21894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44166</v>
      </c>
      <c r="B5" s="16" t="s">
        <v>30</v>
      </c>
      <c r="C5" s="16" t="s">
        <v>102</v>
      </c>
      <c r="D5" s="16" t="s">
        <v>84</v>
      </c>
      <c r="E5" s="16" t="s">
        <v>17</v>
      </c>
      <c r="F5" s="16" t="s">
        <v>19</v>
      </c>
      <c r="G5" s="7" t="n">
        <v>430000</v>
      </c>
      <c r="H5" s="6" t="n">
        <v>0.038</v>
      </c>
      <c r="I5" s="6" t="n">
        <v>-16340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44166</v>
      </c>
      <c r="B6" s="16" t="s">
        <v>21</v>
      </c>
      <c r="C6" s="16" t="s">
        <v>103</v>
      </c>
      <c r="D6" s="16" t="s">
        <v>84</v>
      </c>
      <c r="E6" s="16" t="s">
        <v>17</v>
      </c>
      <c r="F6" s="16" t="s">
        <v>19</v>
      </c>
      <c r="G6" s="7" t="n">
        <v>4</v>
      </c>
      <c r="H6" s="6" t="n">
        <v>5049</v>
      </c>
      <c r="I6" s="6" t="n">
        <v>-20196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44166</v>
      </c>
      <c r="B7" s="22" t="s">
        <v>104</v>
      </c>
      <c r="C7" s="22" t="s">
        <v>54</v>
      </c>
      <c r="D7" s="22" t="s">
        <v>104</v>
      </c>
      <c r="E7" s="22" t="s">
        <v>104</v>
      </c>
      <c r="F7" s="22" t="s">
        <v>19</v>
      </c>
      <c r="G7" s="23" t="n">
        <v>1</v>
      </c>
      <c r="H7" s="24" t="n">
        <v>99500</v>
      </c>
      <c r="I7" s="24" t="n">
        <v>99500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105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3</v>
      </c>
      <c r="G1" s="26" t="s">
        <v>108</v>
      </c>
      <c r="H1" s="26" t="s">
        <v>109</v>
      </c>
      <c r="I1" s="26" t="s">
        <v>110</v>
      </c>
      <c r="J1" s="26" t="s">
        <v>111</v>
      </c>
      <c r="K1" s="26" t="s">
        <v>112</v>
      </c>
      <c r="L1" s="26" t="s">
        <v>113</v>
      </c>
      <c r="M1" s="26" t="s">
        <v>114</v>
      </c>
      <c r="N1" s="26" t="s">
        <v>115</v>
      </c>
    </row>
    <row collapsed="false" customFormat="false" customHeight="false" hidden="false" ht="12.1" outlineLevel="0" r="2">
      <c r="A2" s="25" t="n">
        <v>44183</v>
      </c>
      <c r="B2" s="16" t="s">
        <v>116</v>
      </c>
      <c r="C2" s="16" t="s">
        <v>21</v>
      </c>
      <c r="D2" s="16" t="s">
        <v>22</v>
      </c>
      <c r="E2" s="7" t="n">
        <v>4</v>
      </c>
      <c r="F2" s="16" t="s">
        <v>19</v>
      </c>
      <c r="G2" s="6" t="n">
        <v>46</v>
      </c>
      <c r="H2" s="6" t="n">
        <v>5140</v>
      </c>
      <c r="I2" s="6" t="n">
        <v>5049</v>
      </c>
      <c r="J2" s="6" t="n">
        <v>24</v>
      </c>
      <c r="K2" s="6" t="n">
        <v>184</v>
      </c>
      <c r="L2" s="6" t="n">
        <v>160</v>
      </c>
      <c r="M2" s="6" t="n">
        <v>0.79</v>
      </c>
      <c r="N2" s="6" t="n">
        <v>0.78</v>
      </c>
    </row>
    <row collapsed="false" customFormat="false" customHeight="false" hidden="false" ht="12.1" outlineLevel="0" r="3">
      <c r="A3" s="25" t="n">
        <v>44189</v>
      </c>
      <c r="B3" s="16" t="s">
        <v>116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623.35</v>
      </c>
      <c r="H3" s="6" t="n">
        <v>23220</v>
      </c>
      <c r="I3" s="6" t="n">
        <v>21894</v>
      </c>
      <c r="J3" s="6" t="n">
        <v>81</v>
      </c>
      <c r="K3" s="6" t="n">
        <v>623.35</v>
      </c>
      <c r="L3" s="6" t="n">
        <v>542.35</v>
      </c>
      <c r="M3" s="6" t="n">
        <v>2.48</v>
      </c>
      <c r="N3" s="6" t="n">
        <v>2.34</v>
      </c>
    </row>
    <row collapsed="false" customFormat="false" customHeight="false" hidden="false" ht="12.1" outlineLevel="0" r="4">
      <c r="A4" s="25" t="n">
        <v>44328</v>
      </c>
      <c r="B4" s="16" t="s">
        <v>116</v>
      </c>
      <c r="C4" s="16" t="s">
        <v>16</v>
      </c>
      <c r="D4" s="16" t="s">
        <v>18</v>
      </c>
      <c r="E4" s="7" t="n">
        <v>80</v>
      </c>
      <c r="F4" s="16" t="s">
        <v>19</v>
      </c>
      <c r="G4" s="6" t="n">
        <v>18.7</v>
      </c>
      <c r="H4" s="6" t="n">
        <v>302.02</v>
      </c>
      <c r="I4" s="6" t="n">
        <v>259.76</v>
      </c>
      <c r="J4" s="6" t="n">
        <v>194</v>
      </c>
      <c r="K4" s="6" t="n">
        <v>1496</v>
      </c>
      <c r="L4" s="6" t="n">
        <v>1302</v>
      </c>
      <c r="M4" s="6" t="n">
        <v>6.27</v>
      </c>
      <c r="N4" s="6" t="n">
        <v>5.39</v>
      </c>
    </row>
    <row collapsed="false" customFormat="false" customHeight="false" hidden="false" ht="12.1" outlineLevel="0" r="5">
      <c r="A5" s="25" t="n">
        <v>44348</v>
      </c>
      <c r="B5" s="16" t="s">
        <v>116</v>
      </c>
      <c r="C5" s="16" t="s">
        <v>24</v>
      </c>
      <c r="D5" s="16" t="s">
        <v>25</v>
      </c>
      <c r="E5" s="7" t="n">
        <v>1</v>
      </c>
      <c r="F5" s="16" t="s">
        <v>19</v>
      </c>
      <c r="G5" s="6" t="n">
        <v>1021.22</v>
      </c>
      <c r="H5" s="6" t="n">
        <v>26750</v>
      </c>
      <c r="I5" s="6" t="n">
        <v>21894</v>
      </c>
      <c r="J5" s="6" t="n">
        <v>133</v>
      </c>
      <c r="K5" s="6" t="n">
        <v>1021.22</v>
      </c>
      <c r="L5" s="6" t="n">
        <v>888.22</v>
      </c>
      <c r="M5" s="6" t="n">
        <v>4.06</v>
      </c>
      <c r="N5" s="6" t="n">
        <v>3.32</v>
      </c>
    </row>
    <row collapsed="false" customFormat="false" customHeight="false" hidden="false" ht="12.1" outlineLevel="0" r="6">
      <c r="A6" s="25" t="n">
        <v>44382</v>
      </c>
      <c r="B6" s="16" t="s">
        <v>116</v>
      </c>
      <c r="C6" s="16" t="s">
        <v>21</v>
      </c>
      <c r="D6" s="16" t="s">
        <v>22</v>
      </c>
      <c r="E6" s="7" t="n">
        <v>4</v>
      </c>
      <c r="F6" s="16" t="s">
        <v>19</v>
      </c>
      <c r="G6" s="6" t="n">
        <v>213</v>
      </c>
      <c r="H6" s="6" t="n">
        <v>6845</v>
      </c>
      <c r="I6" s="6" t="n">
        <v>5049</v>
      </c>
      <c r="J6" s="6" t="n">
        <v>111</v>
      </c>
      <c r="K6" s="6" t="n">
        <v>852</v>
      </c>
      <c r="L6" s="6" t="n">
        <v>741</v>
      </c>
      <c r="M6" s="6" t="n">
        <v>3.67</v>
      </c>
      <c r="N6" s="6" t="n">
        <v>2.71</v>
      </c>
    </row>
    <row collapsed="false" customFormat="false" customHeight="false" hidden="false" ht="12.1" outlineLevel="0" r="7">
      <c r="A7" s="25" t="n">
        <v>44392</v>
      </c>
      <c r="B7" s="16" t="s">
        <v>116</v>
      </c>
      <c r="C7" s="16" t="s">
        <v>27</v>
      </c>
      <c r="D7" s="16" t="s">
        <v>28</v>
      </c>
      <c r="E7" s="7" t="n">
        <v>110</v>
      </c>
      <c r="F7" s="16" t="s">
        <v>19</v>
      </c>
      <c r="G7" s="6" t="n">
        <v>12.55</v>
      </c>
      <c r="H7" s="6" t="n">
        <v>280.01</v>
      </c>
      <c r="I7" s="6" t="n">
        <v>184.45</v>
      </c>
      <c r="J7" s="6" t="n">
        <v>179</v>
      </c>
      <c r="K7" s="6" t="n">
        <v>1380.5</v>
      </c>
      <c r="L7" s="6" t="n">
        <v>1201.5</v>
      </c>
      <c r="M7" s="6" t="n">
        <v>5.92</v>
      </c>
      <c r="N7" s="6" t="n">
        <v>3.9</v>
      </c>
    </row>
    <row collapsed="false" customFormat="false" customHeight="false" hidden="false" ht="12.1" outlineLevel="0" r="8">
      <c r="A8" s="25" t="n">
        <v>44392</v>
      </c>
      <c r="B8" s="16" t="s">
        <v>116</v>
      </c>
      <c r="C8" s="16" t="s">
        <v>30</v>
      </c>
      <c r="D8" s="16" t="s">
        <v>31</v>
      </c>
      <c r="E8" s="7" t="n">
        <v>430000</v>
      </c>
      <c r="F8" s="16" t="s">
        <v>19</v>
      </c>
      <c r="G8" s="6" t="n">
        <v>0.0014</v>
      </c>
      <c r="H8" s="6" t="n">
        <v>0.04719</v>
      </c>
      <c r="I8" s="6" t="n">
        <v>0.04</v>
      </c>
      <c r="J8" s="6" t="n">
        <v>78</v>
      </c>
      <c r="K8" s="6" t="n">
        <v>602</v>
      </c>
      <c r="L8" s="6" t="n">
        <v>524</v>
      </c>
      <c r="M8" s="6" t="n">
        <v>3.21</v>
      </c>
      <c r="N8" s="6" t="n">
        <v>2.58</v>
      </c>
    </row>
    <row collapsed="false" customFormat="false" customHeight="false" hidden="false" ht="12.1" outlineLevel="0" r="9">
      <c r="A9" s="25" t="n">
        <v>44551</v>
      </c>
      <c r="B9" s="16" t="s">
        <v>116</v>
      </c>
      <c r="C9" s="16" t="s">
        <v>21</v>
      </c>
      <c r="D9" s="16" t="s">
        <v>22</v>
      </c>
      <c r="E9" s="7" t="n">
        <v>4</v>
      </c>
      <c r="F9" s="16" t="s">
        <v>19</v>
      </c>
      <c r="G9" s="6" t="n">
        <v>340</v>
      </c>
      <c r="H9" s="6" t="n">
        <v>6348.5</v>
      </c>
      <c r="I9" s="6" t="n">
        <v>5049</v>
      </c>
      <c r="J9" s="6" t="n">
        <v>177</v>
      </c>
      <c r="K9" s="6" t="n">
        <v>1360</v>
      </c>
      <c r="L9" s="6" t="n">
        <v>1183</v>
      </c>
      <c r="M9" s="6" t="n">
        <v>5.86</v>
      </c>
      <c r="N9" s="6" t="n">
        <v>4.66</v>
      </c>
    </row>
    <row collapsed="false" customFormat="false" customHeight="false" hidden="false" ht="12.1" outlineLevel="0" r="10">
      <c r="A10" s="25" t="n">
        <v>44575</v>
      </c>
      <c r="B10" s="16" t="s">
        <v>116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1523.17</v>
      </c>
      <c r="H10" s="6" t="n">
        <v>22648</v>
      </c>
      <c r="I10" s="6" t="n">
        <v>21894</v>
      </c>
      <c r="J10" s="6" t="n">
        <v>198</v>
      </c>
      <c r="K10" s="6" t="n">
        <v>1523.17</v>
      </c>
      <c r="L10" s="6" t="n">
        <v>1325.17</v>
      </c>
      <c r="M10" s="6" t="n">
        <v>6.05</v>
      </c>
      <c r="N10" s="6" t="n">
        <v>5.85</v>
      </c>
    </row>
    <row collapsed="false" customFormat="false" customHeight="false" hidden="false" ht="12.1" outlineLevel="0" r="11">
      <c r="A11" s="25" t="n">
        <v>44726</v>
      </c>
      <c r="B11" s="16" t="s">
        <v>116</v>
      </c>
      <c r="C11" s="16" t="s">
        <v>24</v>
      </c>
      <c r="D11" s="16" t="s">
        <v>25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21894</v>
      </c>
      <c r="J11" s="6" t="n">
        <v>152</v>
      </c>
      <c r="K11" s="6" t="n">
        <v>1166.22</v>
      </c>
      <c r="L11" s="6" t="n">
        <v>1014.22</v>
      </c>
      <c r="M11" s="6" t="n">
        <v>4.63</v>
      </c>
      <c r="N11" s="6" t="n">
        <v>5.31</v>
      </c>
    </row>
    <row collapsed="false" customFormat="false" customHeight="false" hidden="false" ht="12.1" outlineLevel="0" r="12">
      <c r="A12" s="25" t="n">
        <v>44845</v>
      </c>
      <c r="B12" s="16" t="s">
        <v>116</v>
      </c>
      <c r="C12" s="16" t="s">
        <v>27</v>
      </c>
      <c r="D12" s="16" t="s">
        <v>28</v>
      </c>
      <c r="E12" s="7" t="n">
        <v>110</v>
      </c>
      <c r="F12" s="16" t="s">
        <v>19</v>
      </c>
      <c r="G12" s="6" t="n">
        <v>51.03</v>
      </c>
      <c r="H12" s="6" t="n">
        <v>162.89</v>
      </c>
      <c r="I12" s="6" t="n">
        <v>184.45</v>
      </c>
      <c r="J12" s="6" t="n">
        <v>730</v>
      </c>
      <c r="K12" s="6" t="n">
        <v>5613.3</v>
      </c>
      <c r="L12" s="6" t="n">
        <v>4883.3</v>
      </c>
      <c r="M12" s="6" t="n">
        <v>24.07</v>
      </c>
      <c r="N12" s="6" t="n">
        <v>27.25</v>
      </c>
    </row>
    <row collapsed="false" customFormat="false" customHeight="false" hidden="false" ht="12.1" outlineLevel="0" r="13">
      <c r="A13" s="25" t="n">
        <v>44916</v>
      </c>
      <c r="B13" s="16" t="s">
        <v>116</v>
      </c>
      <c r="C13" s="16" t="s">
        <v>21</v>
      </c>
      <c r="D13" s="16" t="s">
        <v>22</v>
      </c>
      <c r="E13" s="7" t="n">
        <v>4</v>
      </c>
      <c r="F13" s="16" t="s">
        <v>19</v>
      </c>
      <c r="G13" s="6" t="n">
        <v>256</v>
      </c>
      <c r="H13" s="6" t="n">
        <v>4040.5</v>
      </c>
      <c r="I13" s="6" t="n">
        <v>5049</v>
      </c>
      <c r="J13" s="6" t="n">
        <v>133</v>
      </c>
      <c r="K13" s="6" t="n">
        <v>1024</v>
      </c>
      <c r="L13" s="6" t="n">
        <v>891</v>
      </c>
      <c r="M13" s="6" t="n">
        <v>4.41</v>
      </c>
      <c r="N13" s="6" t="n">
        <v>5.51</v>
      </c>
    </row>
    <row collapsed="false" customFormat="false" customHeight="false" hidden="false" ht="12.1" outlineLevel="0" r="14">
      <c r="A14" s="25" t="n">
        <v>44916</v>
      </c>
      <c r="B14" s="16" t="s">
        <v>116</v>
      </c>
      <c r="C14" s="16" t="s">
        <v>21</v>
      </c>
      <c r="D14" s="16" t="s">
        <v>22</v>
      </c>
      <c r="E14" s="7" t="n">
        <v>4</v>
      </c>
      <c r="F14" s="16" t="s">
        <v>19</v>
      </c>
      <c r="G14" s="6" t="n">
        <v>537</v>
      </c>
      <c r="H14" s="6" t="n">
        <v>4040.5</v>
      </c>
      <c r="I14" s="6" t="n">
        <v>5049</v>
      </c>
      <c r="J14" s="6" t="n">
        <v>279</v>
      </c>
      <c r="K14" s="6" t="n">
        <v>2148</v>
      </c>
      <c r="L14" s="6" t="n">
        <v>1869</v>
      </c>
      <c r="M14" s="6" t="n">
        <v>9.25</v>
      </c>
      <c r="N14" s="6" t="n">
        <v>11.56</v>
      </c>
    </row>
    <row collapsed="false" customFormat="false" customHeight="false" hidden="false" ht="12.1" outlineLevel="0" r="15">
      <c r="A15" s="25" t="n">
        <v>45057</v>
      </c>
      <c r="B15" s="16" t="s">
        <v>116</v>
      </c>
      <c r="C15" s="16" t="s">
        <v>16</v>
      </c>
      <c r="D15" s="16" t="s">
        <v>18</v>
      </c>
      <c r="E15" s="7" t="n">
        <v>80</v>
      </c>
      <c r="F15" s="16" t="s">
        <v>19</v>
      </c>
      <c r="G15" s="6" t="n">
        <v>25</v>
      </c>
      <c r="H15" s="6" t="n">
        <v>229.32</v>
      </c>
      <c r="I15" s="6" t="n">
        <v>259.76</v>
      </c>
      <c r="J15" s="6" t="n">
        <v>260</v>
      </c>
      <c r="K15" s="6" t="n">
        <v>2000</v>
      </c>
      <c r="L15" s="6" t="n">
        <v>1740</v>
      </c>
      <c r="M15" s="6" t="n">
        <v>8.37</v>
      </c>
      <c r="N15" s="6" t="n">
        <v>9.48</v>
      </c>
    </row>
    <row collapsed="false" customFormat="false" customHeight="false" hidden="false" ht="12.1" outlineLevel="0" r="16">
      <c r="A16" s="25" t="n">
        <v>45082</v>
      </c>
      <c r="B16" s="16" t="s">
        <v>116</v>
      </c>
      <c r="C16" s="16" t="s">
        <v>21</v>
      </c>
      <c r="D16" s="16" t="s">
        <v>22</v>
      </c>
      <c r="E16" s="7" t="n">
        <v>4</v>
      </c>
      <c r="F16" s="16" t="s">
        <v>19</v>
      </c>
      <c r="G16" s="6" t="n">
        <v>438</v>
      </c>
      <c r="H16" s="6" t="n">
        <v>5166.5</v>
      </c>
      <c r="I16" s="6" t="n">
        <v>5049</v>
      </c>
      <c r="J16" s="6" t="n">
        <v>228</v>
      </c>
      <c r="K16" s="6" t="n">
        <v>1752</v>
      </c>
      <c r="L16" s="6" t="n">
        <v>1524</v>
      </c>
      <c r="M16" s="6" t="n">
        <v>7.55</v>
      </c>
      <c r="N16" s="6" t="n">
        <v>7.37</v>
      </c>
    </row>
    <row collapsed="false" customFormat="false" customHeight="false" hidden="false" ht="12.1" outlineLevel="0" r="17">
      <c r="A17" s="25" t="n">
        <v>45277</v>
      </c>
      <c r="B17" s="16" t="s">
        <v>116</v>
      </c>
      <c r="C17" s="16" t="s">
        <v>21</v>
      </c>
      <c r="D17" s="16" t="s">
        <v>22</v>
      </c>
      <c r="E17" s="7" t="n">
        <v>4</v>
      </c>
      <c r="F17" s="16" t="s">
        <v>19</v>
      </c>
      <c r="G17" s="6" t="n">
        <v>447</v>
      </c>
      <c r="H17" s="6" t="n">
        <v>6560</v>
      </c>
      <c r="I17" s="6" t="n">
        <v>5049</v>
      </c>
      <c r="J17" s="6" t="n">
        <v>232</v>
      </c>
      <c r="K17" s="6" t="n">
        <v>1788</v>
      </c>
      <c r="L17" s="6" t="n">
        <v>1556</v>
      </c>
      <c r="M17" s="6" t="n">
        <v>7.7</v>
      </c>
      <c r="N17" s="6" t="n">
        <v>5.93</v>
      </c>
    </row>
    <row collapsed="false" customFormat="false" customHeight="false" hidden="false" ht="12.1" outlineLevel="0" r="18">
      <c r="A18" s="25" t="n">
        <v>45286</v>
      </c>
      <c r="B18" s="16" t="s">
        <v>116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915.33</v>
      </c>
      <c r="H18" s="6" t="n">
        <v>16360</v>
      </c>
      <c r="I18" s="6" t="n">
        <v>21894</v>
      </c>
      <c r="J18" s="6" t="n">
        <v>119</v>
      </c>
      <c r="K18" s="6" t="n">
        <v>915.33</v>
      </c>
      <c r="L18" s="6" t="n">
        <v>796.33</v>
      </c>
      <c r="M18" s="6" t="n">
        <v>3.64</v>
      </c>
      <c r="N18" s="6" t="n">
        <v>4.87</v>
      </c>
    </row>
    <row collapsed="false" customFormat="false" customHeight="false" hidden="false" ht="12.1" outlineLevel="0" r="19">
      <c r="A19" s="25" t="n">
        <v>45419</v>
      </c>
      <c r="B19" s="16" t="s">
        <v>116</v>
      </c>
      <c r="C19" s="16" t="s">
        <v>21</v>
      </c>
      <c r="D19" s="16" t="s">
        <v>22</v>
      </c>
      <c r="E19" s="7" t="n">
        <v>4</v>
      </c>
      <c r="F19" s="16" t="s">
        <v>19</v>
      </c>
      <c r="G19" s="6" t="n">
        <v>498</v>
      </c>
      <c r="H19" s="6" t="n">
        <v>7722.5</v>
      </c>
      <c r="I19" s="6" t="n">
        <v>5049</v>
      </c>
      <c r="J19" s="6" t="n">
        <v>259</v>
      </c>
      <c r="K19" s="6" t="n">
        <v>1992</v>
      </c>
      <c r="L19" s="6" t="n">
        <v>1733</v>
      </c>
      <c r="M19" s="6" t="n">
        <v>8.58</v>
      </c>
      <c r="N19" s="6" t="n">
        <v>5.61</v>
      </c>
    </row>
    <row collapsed="false" customFormat="false" customHeight="false" hidden="false" ht="12.1" outlineLevel="0" r="20">
      <c r="A20" s="25" t="n">
        <v>45484</v>
      </c>
      <c r="B20" s="16" t="s">
        <v>116</v>
      </c>
      <c r="C20" s="16" t="s">
        <v>16</v>
      </c>
      <c r="D20" s="16" t="s">
        <v>18</v>
      </c>
      <c r="E20" s="7" t="n">
        <v>80</v>
      </c>
      <c r="F20" s="16" t="s">
        <v>19</v>
      </c>
      <c r="G20" s="6" t="n">
        <v>33.3</v>
      </c>
      <c r="H20" s="6" t="n">
        <v>295.87</v>
      </c>
      <c r="I20" s="6" t="n">
        <v>259.76</v>
      </c>
      <c r="J20" s="6" t="n">
        <v>346</v>
      </c>
      <c r="K20" s="6" t="n">
        <v>2664</v>
      </c>
      <c r="L20" s="6" t="n">
        <v>2318</v>
      </c>
      <c r="M20" s="6" t="n">
        <v>11.15</v>
      </c>
      <c r="N20" s="6" t="n">
        <v>9.79</v>
      </c>
    </row>
    <row collapsed="false" customFormat="false" customHeight="false" hidden="false" ht="12.1" outlineLevel="0" r="21">
      <c r="A21" s="25" t="n">
        <v>45643</v>
      </c>
      <c r="B21" s="16" t="s">
        <v>116</v>
      </c>
      <c r="C21" s="16" t="s">
        <v>21</v>
      </c>
      <c r="D21" s="16" t="s">
        <v>22</v>
      </c>
      <c r="E21" s="7" t="n">
        <v>4</v>
      </c>
      <c r="F21" s="16" t="s">
        <v>19</v>
      </c>
      <c r="G21" s="6" t="n">
        <v>514</v>
      </c>
      <c r="H21" s="6" t="n">
        <v>6290.5</v>
      </c>
      <c r="I21" s="6" t="n">
        <v>5049</v>
      </c>
      <c r="J21" s="6" t="n">
        <v>267</v>
      </c>
      <c r="K21" s="6" t="n">
        <v>2056</v>
      </c>
      <c r="L21" s="6" t="n">
        <v>1789</v>
      </c>
      <c r="M21" s="6" t="n">
        <v>8.86</v>
      </c>
      <c r="N21" s="6" t="n">
        <v>7.11</v>
      </c>
    </row>
    <row collapsed="false" customFormat="false" customHeight="false" hidden="false" ht="12.1" outlineLevel="0" r="22">
      <c r="A22" s="25" t="n">
        <v>45811</v>
      </c>
      <c r="B22" s="16" t="s">
        <v>116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541</v>
      </c>
      <c r="H22" s="6" t="n">
        <v>6473</v>
      </c>
      <c r="I22" s="6" t="n">
        <v>5049</v>
      </c>
      <c r="J22" s="6" t="n">
        <v>281</v>
      </c>
      <c r="K22" s="6" t="n">
        <v>2164</v>
      </c>
      <c r="L22" s="6" t="n">
        <v>1883</v>
      </c>
      <c r="M22" s="6" t="n">
        <v>9.32</v>
      </c>
      <c r="N22" s="6" t="n">
        <v>7.27</v>
      </c>
    </row>
    <row collapsed="false" customFormat="false" customHeight="false" hidden="false" ht="12.1" outlineLevel="0" r="23">
      <c r="A23" s="25" t="n">
        <v>45849</v>
      </c>
      <c r="B23" s="16" t="s">
        <v>116</v>
      </c>
      <c r="C23" s="16" t="s">
        <v>30</v>
      </c>
      <c r="D23" s="16" t="s">
        <v>31</v>
      </c>
      <c r="E23" s="7" t="n">
        <v>86</v>
      </c>
      <c r="F23" s="16" t="s">
        <v>19</v>
      </c>
      <c r="G23" s="6" t="n">
        <v>25.58</v>
      </c>
      <c r="H23" s="6" t="n">
        <v>72.79</v>
      </c>
      <c r="I23" s="6" t="n">
        <v>190</v>
      </c>
      <c r="J23" s="6" t="n">
        <v>286</v>
      </c>
      <c r="K23" s="6" t="n">
        <v>2199.88</v>
      </c>
      <c r="L23" s="6" t="n">
        <v>1913.88</v>
      </c>
      <c r="M23" s="6" t="n">
        <v>11.71</v>
      </c>
      <c r="N23" s="6" t="n">
        <v>30.57</v>
      </c>
    </row>
    <row collapsed="false" customFormat="false" customHeight="false" hidden="false" ht="12.1" outlineLevel="0" r="24">
      <c r="A24" s="25" t="n">
        <v>45856</v>
      </c>
      <c r="B24" s="16" t="s">
        <v>116</v>
      </c>
      <c r="C24" s="16" t="s">
        <v>16</v>
      </c>
      <c r="D24" s="16" t="s">
        <v>18</v>
      </c>
      <c r="E24" s="7" t="n">
        <v>80</v>
      </c>
      <c r="F24" s="16" t="s">
        <v>19</v>
      </c>
      <c r="G24" s="6" t="n">
        <v>34.84</v>
      </c>
      <c r="H24" s="6" t="n">
        <v>309</v>
      </c>
      <c r="I24" s="6" t="n">
        <v>259.76</v>
      </c>
      <c r="J24" s="6" t="n">
        <v>362</v>
      </c>
      <c r="K24" s="6" t="n">
        <v>2787.2</v>
      </c>
      <c r="L24" s="6" t="n">
        <v>2425.2</v>
      </c>
      <c r="M24" s="6" t="n">
        <v>11.67</v>
      </c>
      <c r="N24" s="6" t="n">
        <v>9.81</v>
      </c>
    </row>
    <row collapsed="false" customFormat="false" customHeight="false" hidden="false" ht="12.1" outlineLevel="0" r="25">
      <c r="A25" s="25" t="n">
        <v>46034</v>
      </c>
      <c r="B25" s="16" t="s">
        <v>116</v>
      </c>
      <c r="C25" s="16" t="s">
        <v>21</v>
      </c>
      <c r="D25" s="16" t="s">
        <v>22</v>
      </c>
      <c r="E25" s="7" t="n">
        <v>4</v>
      </c>
      <c r="F25" s="16" t="s">
        <v>19</v>
      </c>
      <c r="G25" s="6" t="n">
        <v>397</v>
      </c>
      <c r="H25" s="6" t="n">
        <v>5393</v>
      </c>
      <c r="I25" s="6" t="n">
        <v>5049</v>
      </c>
      <c r="J25" s="6" t="n">
        <v>206</v>
      </c>
      <c r="K25" s="6" t="n">
        <v>1588</v>
      </c>
      <c r="L25" s="6" t="n">
        <v>1382</v>
      </c>
      <c r="M25" s="6" t="n">
        <v>6.84</v>
      </c>
      <c r="N25" s="6" t="n">
        <v>6.41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117</v>
      </c>
      <c r="G1" s="26" t="s">
        <v>118</v>
      </c>
      <c r="H1" s="26" t="s">
        <v>51</v>
      </c>
      <c r="I1" s="26" t="s">
        <v>119</v>
      </c>
      <c r="J1" s="26" t="s">
        <v>120</v>
      </c>
      <c r="K1" s="26" t="s">
        <v>121</v>
      </c>
      <c r="L1" s="26" t="s">
        <v>122</v>
      </c>
      <c r="M1" s="26" t="s">
        <v>123</v>
      </c>
      <c r="N1" s="26" t="s">
        <v>124</v>
      </c>
      <c r="O1" s="26" t="s">
        <v>125</v>
      </c>
    </row>
    <row collapsed="false" customFormat="false" customHeight="false" hidden="false" ht="12.1" outlineLevel="0" r="2">
      <c r="A2" s="27" t="n">
        <v>44166</v>
      </c>
      <c r="B2" s="16" t="s">
        <v>116</v>
      </c>
      <c r="C2" s="16" t="s">
        <v>16</v>
      </c>
      <c r="D2" s="16" t="s">
        <v>18</v>
      </c>
      <c r="E2" s="17" t="n">
        <v>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1913</v>
      </c>
      <c r="J2" s="17" t="n">
        <v>259.76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44166</v>
      </c>
      <c r="B3" s="16" t="s">
        <v>116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1913</v>
      </c>
      <c r="J3" s="17" t="n">
        <v>5049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44166</v>
      </c>
      <c r="B4" s="16" t="s">
        <v>116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1913</v>
      </c>
      <c r="J4" s="17" t="n">
        <v>218.94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44166</v>
      </c>
      <c r="B5" s="16" t="s">
        <v>116</v>
      </c>
      <c r="C5" s="16" t="s">
        <v>27</v>
      </c>
      <c r="D5" s="16" t="s">
        <v>28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1913</v>
      </c>
      <c r="J5" s="17" t="n">
        <v>184.45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44166</v>
      </c>
      <c r="B6" s="16" t="s">
        <v>116</v>
      </c>
      <c r="C6" s="16" t="s">
        <v>30</v>
      </c>
      <c r="D6" s="16" t="s">
        <v>31</v>
      </c>
      <c r="E6" s="17" t="n">
        <v>86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1913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126</v>
      </c>
      <c r="D1" s="26" t="s">
        <v>127</v>
      </c>
      <c r="E1" s="26" t="s">
        <v>110</v>
      </c>
      <c r="F1" s="26" t="s">
        <v>128</v>
      </c>
      <c r="G1" s="26" t="s">
        <v>107</v>
      </c>
      <c r="H1" s="26" t="s">
        <v>129</v>
      </c>
      <c r="I1" s="26" t="s">
        <v>130</v>
      </c>
      <c r="J1" s="26" t="s">
        <v>131</v>
      </c>
      <c r="K1" s="26" t="s">
        <v>132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2026-02-25T06:14:45.00Z</dcterms:created>
  <dc:creator>izi-invest.ru</dc:creator>
  <cp:revision>0</cp:revision>
</cp:coreProperties>
</file>