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<sst xmlns="http://schemas.openxmlformats.org/spreadsheetml/2006/main" count="535" uniqueCount="159">
  <si>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</si>
  <si>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</si>
  <si>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</si>
  <si>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</si>
  <si>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</si>
  <si>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</si>
  <si>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</si>
  <si>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</si>
  <si>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</si>
  <si>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</si>
  <si>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</si>
  <si>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</si>
  <si>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</si>
  <si>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</si>
  <si>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</si>
  <si>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</si>
  <si>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</si>
  <si>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</si>
  <si>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</si>
  <si>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</si>
  <si>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</si>
  <si>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</si>
  <si>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</si>
  <si>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</si>
  <si>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</si>
  <si>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</si>
  <si>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</si>
  <si>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</si>
  <si>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</si>
  <si>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</si>
  <si>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</si>
  <si>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</si>
  <si>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</si>
  <si>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</si>
  <si>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</si>
  <si>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</si>
  <si>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</si>
  <si>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</si>
  <si>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</si>
  <si>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</si>
  <si>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</si>
  <si>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</si>
  <si>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</si>
  <si>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</si>
  <si>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</si>
  <si>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</si>
  <si>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</si>
  <si>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</si>
  <si>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</si>
  <si>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</si>
  <si>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</si>
  <si>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</si>
  <si>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</si>
  <si>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</si>
  <si>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</si>
  <si>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6шт. по 75 RUR - налог 59 RUR (данные из БД)</t>
  </si>
  <si>
    <t>Дивиденд по GMKN - ГМКНорНик 2шт. по 444.25 RUR - налог 116 RUR (данные из БД)</t>
  </si>
  <si>
    <t>Дивиденд по VTBR - ВТБ ао 300000шт. по 0 RUR - налог 46 RUR (данные из БД)</t>
  </si>
  <si>
    <t>Дивиденд по SBER - Сбербанк 120шт. по 6 RUR - налог 94 RUR (данные из БД)</t>
  </si>
  <si>
    <t>Дивиденд по GMKN - ГМКНорНик 2шт. по 446.1 RUR - налог 116 RUR (данные из БД)</t>
  </si>
  <si>
    <t>Дивиденд по LKOH - ЛУКОЙЛ 6шт. по 120 RUR - налог 94 RUR (данные из БД)</t>
  </si>
  <si>
    <t>Дивиденд по GAZP - ГАЗПРОМ ао 130шт. по 8.04 RUR - налог 136 RUR (данные из БД)</t>
  </si>
  <si>
    <t>Дивиденд по GMKN - ГМКНорНик 2шт. по 224.2 RUR - налог 58 RUR (данные из БД)</t>
  </si>
  <si>
    <t>Дивиденд по LKOH - ЛУКОЙЛ 6шт. по 85 RUR - налог 66 RUR (данные из БД)</t>
  </si>
  <si>
    <t>Дивиденд по VTBR - ВТБ ао 300000шт. по 0 RUR - налог 135 RUR (данные из БД)</t>
  </si>
  <si>
    <t>Дивиденд по SBER - Сбербанк 120шт. по 12 RUR - налог 187 RUR (данные из БД)</t>
  </si>
  <si>
    <t>Дивиденд по LKOH - ЛУКОЙЛ 6шт. по 130 RUR - налог 101 RUR (данные из БД)</t>
  </si>
  <si>
    <t>Дивиденд по GMKN - ГМКНорНик 2шт. по 607.98 RUR - налог 158 RUR (данные из БД)</t>
  </si>
  <si>
    <t>Дивиденд по GMKN - ГМКНорНик 2шт. по 776.02 RUR - налог 202 RUR (данные из БД)</t>
  </si>
  <si>
    <t>Дивиденд по LKOH - ЛУКОЙЛ 6шт. по 95 RUR - налог 74 RUR (данные из БД)</t>
  </si>
  <si>
    <t>Дивиденд по SBER - Сбербанк 120шт. по 16 RUR - налог 250 RUR (данные из БД)</t>
  </si>
  <si>
    <t>Дивиденд по GMKN - ГМКНорНик 2шт. по 792.52 RUR - налог 206 RUR (данные из БД)</t>
  </si>
  <si>
    <t>Дивиденд по VTBR - ВТБ ао 300000шт. по 0 RUR - налог 43 RUR (данные из БД)</t>
  </si>
  <si>
    <t>Дивиденд по LKOH - ЛУКОЙЛ 6шт. по 155 RUR - налог 121 RUR (данные из БД)</t>
  </si>
  <si>
    <t>Дивиденд по GAZP - ГАЗПРОМ ао 130шт. по 16.61 RUR - налог 281 RUR (данные из БД)</t>
  </si>
  <si>
    <t>Дивиденд по GMKN - ГМКНорНик 2шт. по 883.93 RUR - налог 230 RUR (данные из БД)</t>
  </si>
  <si>
    <t>Дивиденд по LKOH - ЛУКОЙЛ 6шт. по 192 RUR - налог 150 RUR (данные из БД)</t>
  </si>
  <si>
    <t>Дивиденд по GMKN - ГМКНорНик 2шт. по 604.09 RUR - налог 157 RUR (данные из БД)</t>
  </si>
  <si>
    <t>Дивиденд по GMKN - ГМКНорНик 2шт. по 557.2 RUR - налог 145 RUR (данные из БД)</t>
  </si>
  <si>
    <t>Дивиденд по LKOH - ЛУКОЙЛ 6шт. по 350 RUR - налог 273 RUR (данные из БД)</t>
  </si>
  <si>
    <t>Дивиденд по GAZP - ГАЗПРОМ ао 130шт. по 15.24 RUR - налог 258 RUR (данные из БД)</t>
  </si>
  <si>
    <t>Дивиденд по SBER - Сбербанк 120шт. по 18.7 RUR - налог 292 RUR (данные из БД)</t>
  </si>
  <si>
    <t>Дивиденд по VTBR - ВТБ ао 300000шт. по 0 RUR - налог 30 RUR (данные из БД)</t>
  </si>
  <si>
    <t>Дивиденд по LKOH - ЛУКОЙЛ 6шт. по 46 RUR - налог 36 RUR (данные из БД)</t>
  </si>
  <si>
    <t>Дивиденд по GMKN - ГМКНорНик 2шт. по 623.35 RUR - налог 162 RUR (данные из БД)</t>
  </si>
  <si>
    <t>Дивиденд по GMKN - ГМКНорНик 2шт. по 1021.22 RUR - налог 266 RUR (данные из БД)</t>
  </si>
  <si>
    <t>Дивиденд по LKOH - ЛУКОЙЛ 6шт. по 213 RUR - налог 166 RUR (данные из БД)</t>
  </si>
  <si>
    <t>Дивиденд по GAZP - ГАЗПРОМ ао 130шт. по 12.55 RUR - налог 212 RUR (данные из БД)</t>
  </si>
  <si>
    <t>Дивиденд по VTBR - ВТБ ао 300000шт. по 0 RUR - налог 55 RUR (данные из БД)</t>
  </si>
  <si>
    <t>Дивиденд по LKOH - ЛУКОЙЛ 6шт. по 340 RUR - налог 265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</si>
  <si>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</si>
  <si>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</si>
  <si>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GAZP - ГАЗПРОМ ао 130шт. по 51.03 RUR - налог 862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</si>
  <si>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</si>
  <si>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</si>
  <si>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SBER - Сбербанк 120шт. по 25 RUR - налог 390 RUR (данные из БД)</t>
  </si>
  <si>
    <t>Дивиденд по LKOH - ЛУКОЙЛ 6шт. по 438 RUR - налог 342 RUR (данные из БД)</t>
  </si>
  <si>
    <t>Дивиденд по LKOH - ЛУКОЙЛ 6шт. по 447 RUR - налог 349 RUR (данные из БД)</t>
  </si>
  <si>
    <t>Дивиденд по GMKN - ГМКНорНик 2шт. по 915.33 RUR - налог 238 RUR (данные из БД)</t>
  </si>
  <si>
    <t>Дивиденд по LKOH - ЛУКОЙЛ 6шт. по 498 RUR - налог 388 RUR (данные из БД)</t>
  </si>
  <si>
    <t>Дивиденд по SBER - Сбербанк 120шт. по 33.3 RUR - налог 519 RUR (данные из БД)</t>
  </si>
  <si>
    <t>Дивиденд по LKOH - ЛУКОЙЛ 6шт. по 514 RUR - налог 401 RUR (данные из БД)</t>
  </si>
  <si>
    <t>Дивиденд по LKOH - ЛУКОЙЛ 6шт. по 541 RUR - налог 422 RUR (данные из БД)</t>
  </si>
  <si>
    <t>Дивиденд по VTBR - ВТБ ао 60шт. по 25.58 RUR - налог 200 RUR (данные из БД)</t>
  </si>
  <si>
    <t>Дивиденд по SBER - Сбербанк 120шт. по 34.84 RUR - налог 544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</si>
  <si>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</si>
  <si>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</si>
  <si>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</si>
  <si>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</si>
  <si>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</si>
  <si>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</si>
  <si>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</si>
  <si>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</si>
  <si>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</si>
  <si>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</si>
  <si>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</si>
  <si>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</si>
  <si>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</si>
  <si>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</si>
  <si>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</si>
  <si>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</si>
  <si>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</si>
  <si>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</si>
  <si>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</si>
  <si>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</si>
  <si>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</si>
  <si>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</si>
  <si>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</si>
  <si>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</si>
  <si>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</si>
  <si>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</si>
  <si>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</si>
  <si>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</si>
  <si>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</si>
  <si>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</si>
  <si>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</si>
  <si>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</si>
  <si>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</si>
  <si>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</si>
  <si>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</si>
  <si>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</si>
  <si>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</si>
  <si>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5лет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</si>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</sst>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307.22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0.1474</v>
      </c>
      <c r="L2" s="6" t="n">
        <v>158.7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5555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0.1719</v>
      </c>
      <c r="L3" s="6" t="n">
        <v>3210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134.02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0.1272</v>
      </c>
      <c r="L4" s="6" t="n">
        <v>106.2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130</v>
      </c>
      <c r="F5" s="6" t="n">
        <v>128.67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0.0593</v>
      </c>
      <c r="L5" s="6" t="n">
        <v>152.81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60</v>
      </c>
      <c r="F6" s="6" t="n">
        <v>73.17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-0.1183</v>
      </c>
      <c r="L6" s="6" t="n">
        <v>340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7" t="n">
        <v>88.7028</v>
      </c>
      <c r="N7" s="16"/>
      <c r="O7" s="16" t="s">
        <v>34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-0.3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101.7601</v>
      </c>
      <c r="N8" s="16"/>
      <c r="O8" s="16" t="s">
        <v>36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7" t="n">
        <v>10459.9</v>
      </c>
      <c r="N9" s="16"/>
      <c r="O9" s="16" t="s">
        <v>38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 t="n">
        <v>9.792</v>
      </c>
      <c r="N10" s="16"/>
      <c r="O10" s="16" t="s">
        <v>40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42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43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44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46</v>
      </c>
      <c r="P17" s="17" t="n">
        <v>76.0937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42705</v>
      </c>
      <c r="B2" s="6" t="n">
        <v>99809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42727</v>
      </c>
      <c r="B3" s="6" t="n">
        <v>-391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42732</v>
      </c>
      <c r="B4" s="6" t="n">
        <v>-772.5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42865</v>
      </c>
      <c r="B5" s="6" t="n">
        <v>-305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42900</v>
      </c>
      <c r="B6" s="6" t="n">
        <v>-626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42909</v>
      </c>
      <c r="B7" s="6" t="n">
        <v>-776.2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42926</v>
      </c>
      <c r="B8" s="6" t="n">
        <v>-626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42936</v>
      </c>
      <c r="B9" s="6" t="n">
        <v>-909.16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43027</v>
      </c>
      <c r="B10" s="6" t="n">
        <v>-390.4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43091</v>
      </c>
      <c r="B11" s="6" t="n">
        <v>-444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43255</v>
      </c>
      <c r="B12" s="6" t="n">
        <v>-901.05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43277</v>
      </c>
      <c r="B13" s="6" t="n">
        <v>-1253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43292</v>
      </c>
      <c r="B14" s="6" t="n">
        <v>-679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43298</v>
      </c>
      <c r="B15" s="6" t="n">
        <v>-1057.96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43300</v>
      </c>
      <c r="B16" s="6" t="n">
        <v>-909.2</v>
      </c>
      <c r="C16" s="16" t="s">
        <v>61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43374</v>
      </c>
      <c r="B17" s="6" t="n">
        <v>-1350.04</v>
      </c>
      <c r="C17" s="16" t="s">
        <v>68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43455</v>
      </c>
      <c r="B18" s="6" t="n">
        <v>-496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43629</v>
      </c>
      <c r="B19" s="6" t="n">
        <v>-1670</v>
      </c>
      <c r="C19" s="16" t="s">
        <v>70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43637</v>
      </c>
      <c r="B20" s="6" t="n">
        <v>-1379.04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43640</v>
      </c>
      <c r="B21" s="6" t="n">
        <v>-286.61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43655</v>
      </c>
      <c r="B22" s="6" t="n">
        <v>-809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43664</v>
      </c>
      <c r="B23" s="6" t="n">
        <v>-1878.3</v>
      </c>
      <c r="C23" s="16" t="s">
        <v>74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43745</v>
      </c>
      <c r="B24" s="6" t="n">
        <v>-1537.86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43819</v>
      </c>
      <c r="B25" s="6" t="n">
        <v>-1002</v>
      </c>
      <c r="C25" s="16" t="s">
        <v>76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43826</v>
      </c>
      <c r="B26" s="6" t="n">
        <v>-1051.18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43976</v>
      </c>
      <c r="B27" s="6" t="n">
        <v>-969.4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44022</v>
      </c>
      <c r="B28" s="6" t="n">
        <v>-1827</v>
      </c>
      <c r="C28" s="16" t="s">
        <v>79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44028</v>
      </c>
      <c r="B29" s="6" t="n">
        <v>-1723.2</v>
      </c>
      <c r="C29" s="16" t="s">
        <v>80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44109</v>
      </c>
      <c r="B30" s="6" t="n">
        <v>-1952</v>
      </c>
      <c r="C30" s="16" t="s">
        <v>81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44109</v>
      </c>
      <c r="B31" s="6" t="n">
        <v>-202.04</v>
      </c>
      <c r="C31" s="16" t="s">
        <v>82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44183</v>
      </c>
      <c r="B32" s="6" t="n">
        <v>-240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44189</v>
      </c>
      <c r="B33" s="6" t="n">
        <v>-1084.7</v>
      </c>
      <c r="C33" s="16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44328</v>
      </c>
      <c r="B34" s="6" t="n">
        <v>-1952</v>
      </c>
      <c r="C34" s="16" t="s">
        <v>81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44348</v>
      </c>
      <c r="B35" s="6" t="n">
        <v>-1776.44</v>
      </c>
      <c r="C35" s="16" t="s">
        <v>85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44382</v>
      </c>
      <c r="B36" s="6" t="n">
        <v>-1112</v>
      </c>
      <c r="C36" s="16" t="s">
        <v>86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44392</v>
      </c>
      <c r="B37" s="6" t="n">
        <v>-1419.5</v>
      </c>
      <c r="C37" s="16" t="s">
        <v>87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44392</v>
      </c>
      <c r="B38" s="6" t="n">
        <v>-365</v>
      </c>
      <c r="C38" s="16" t="s">
        <v>88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44551</v>
      </c>
      <c r="B39" s="6" t="n">
        <v>-1775</v>
      </c>
      <c r="C39" s="16" t="s">
        <v>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44575</v>
      </c>
      <c r="B40" s="6" t="n">
        <v>-2650.34</v>
      </c>
      <c r="C40" s="16" t="s">
        <v>90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44726</v>
      </c>
      <c r="B41" s="6" t="n">
        <v>-2029.44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44845</v>
      </c>
      <c r="B42" s="6" t="n">
        <v>-5771.9</v>
      </c>
      <c r="C42" s="16" t="s">
        <v>92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44916</v>
      </c>
      <c r="B43" s="6" t="n">
        <v>-1336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44916</v>
      </c>
      <c r="B44" s="6" t="n">
        <v>-2803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45057</v>
      </c>
      <c r="B45" s="6" t="n">
        <v>-2610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45082</v>
      </c>
      <c r="B46" s="6" t="n">
        <v>-2286</v>
      </c>
      <c r="C46" s="16" t="s">
        <v>96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45277</v>
      </c>
      <c r="B47" s="6" t="n">
        <v>-2333</v>
      </c>
      <c r="C47" s="16" t="s">
        <v>97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45286</v>
      </c>
      <c r="B48" s="6" t="n">
        <v>-1592.66</v>
      </c>
      <c r="C48" s="16" t="s">
        <v>98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45419</v>
      </c>
      <c r="B49" s="6" t="n">
        <v>-2600</v>
      </c>
      <c r="C49" s="16" t="s">
        <v>99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45484</v>
      </c>
      <c r="B50" s="6" t="n">
        <v>-3477</v>
      </c>
      <c r="C50" s="16" t="s">
        <v>100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45643</v>
      </c>
      <c r="B51" s="6" t="n">
        <v>-2683</v>
      </c>
      <c r="C51" s="16" t="s">
        <v>101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45811</v>
      </c>
      <c r="B52" s="6" t="n">
        <v>-2824</v>
      </c>
      <c r="C52" s="16" t="s">
        <v>102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45849</v>
      </c>
      <c r="B53" s="6" t="n">
        <v>-1334.8</v>
      </c>
      <c r="C53" s="16" t="s">
        <v>103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45856</v>
      </c>
      <c r="B54" s="6" t="n">
        <v>-3636.8</v>
      </c>
      <c r="C54" s="16" t="s">
        <v>104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2" t="n">
        <v>45997.917824074</v>
      </c>
      <c r="B55" s="5" t="n">
        <v>-118117.4</v>
      </c>
      <c r="C55" s="14" t="s">
        <v>105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/>
      <c r="B56" s="9" t="s">
        <f>=XIRR(B2:B55,A2:A55)</f>
      </c>
      <c r="C56" s="16" t="s">
        <v>106</v>
      </c>
      <c r="D56" s="16"/>
      <c r="E56" s="16"/>
      <c r="F56" s="7"/>
      <c r="G56" s="2" t="s">
        <v>107</v>
      </c>
      <c r="H56" s="6" t="s">
        <f>=SUM(I2:H55)/365</f>
      </c>
    </row>
    <row collapsed="false" customFormat="false" customHeight="false" hidden="false" ht="12.1" outlineLevel="0" r="57">
      <c r="A57" s="13"/>
      <c r="B57" s="5" t="s">
        <f>=-SUM(B2:B55)</f>
      </c>
      <c r="C57" s="16" t="s">
        <v>108</v>
      </c>
      <c r="D57" s="16"/>
      <c r="E57" s="16"/>
      <c r="F57" s="7"/>
      <c r="G57" s="14" t="s">
        <v>109</v>
      </c>
      <c r="H57" s="9" t="s">
        <f>=B57/H56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42705</v>
      </c>
      <c r="B2" s="6" t="n">
        <v>19044</v>
      </c>
      <c r="C2" s="0" t="s">
        <v>110</v>
      </c>
      <c r="D2" s="11" t="n">
        <v>42705</v>
      </c>
      <c r="E2" s="6" t="n">
        <v>19260</v>
      </c>
      <c r="F2" s="0" t="s">
        <v>110</v>
      </c>
      <c r="G2" s="11" t="n">
        <v>42705</v>
      </c>
      <c r="H2" s="6" t="n">
        <v>21240</v>
      </c>
      <c r="I2" s="0" t="s">
        <v>110</v>
      </c>
      <c r="J2" s="11" t="n">
        <v>42705</v>
      </c>
      <c r="K2" s="6" t="n">
        <v>19865.3</v>
      </c>
      <c r="L2" s="0" t="s">
        <v>110</v>
      </c>
      <c r="M2" s="11" t="n">
        <v>42705</v>
      </c>
      <c r="N2" s="6" t="n">
        <v>20400</v>
      </c>
      <c r="O2" s="0" t="s">
        <v>110</v>
      </c>
    </row>
    <row collapsed="false" customFormat="false" customHeight="false" hidden="false" ht="12.1" outlineLevel="0" r="3">
      <c r="A3" s="11" t="n">
        <v>42900</v>
      </c>
      <c r="B3" s="6" t="n">
        <v>-626</v>
      </c>
      <c r="C3" s="0" t="s">
        <v>58</v>
      </c>
      <c r="D3" s="11" t="n">
        <v>42727</v>
      </c>
      <c r="E3" s="6" t="n">
        <v>-391</v>
      </c>
      <c r="F3" s="0" t="s">
        <v>55</v>
      </c>
      <c r="G3" s="11" t="n">
        <v>42732</v>
      </c>
      <c r="H3" s="6" t="n">
        <v>-772.5</v>
      </c>
      <c r="I3" s="0" t="s">
        <v>56</v>
      </c>
      <c r="J3" s="11" t="n">
        <v>42936</v>
      </c>
      <c r="K3" s="6" t="n">
        <v>-909.16</v>
      </c>
      <c r="L3" s="0" t="s">
        <v>61</v>
      </c>
      <c r="M3" s="11" t="n">
        <v>42865</v>
      </c>
      <c r="N3" s="6" t="n">
        <v>-305</v>
      </c>
      <c r="O3" s="0" t="s">
        <v>57</v>
      </c>
    </row>
    <row collapsed="false" customFormat="false" customHeight="false" hidden="false" ht="12.1" outlineLevel="0" r="4">
      <c r="A4" s="11" t="n">
        <v>43277</v>
      </c>
      <c r="B4" s="6" t="n">
        <v>-1253</v>
      </c>
      <c r="C4" s="0" t="s">
        <v>65</v>
      </c>
      <c r="D4" s="11" t="n">
        <v>42926</v>
      </c>
      <c r="E4" s="6" t="n">
        <v>-626</v>
      </c>
      <c r="F4" s="0" t="s">
        <v>60</v>
      </c>
      <c r="G4" s="11" t="n">
        <v>42909</v>
      </c>
      <c r="H4" s="6" t="n">
        <v>-776.2</v>
      </c>
      <c r="I4" s="0" t="s">
        <v>59</v>
      </c>
      <c r="J4" s="11" t="n">
        <v>43300</v>
      </c>
      <c r="K4" s="6" t="n">
        <v>-909.2</v>
      </c>
      <c r="L4" s="0" t="s">
        <v>61</v>
      </c>
      <c r="M4" s="11" t="n">
        <v>43255</v>
      </c>
      <c r="N4" s="6" t="n">
        <v>-901.05</v>
      </c>
      <c r="O4" s="0" t="s">
        <v>64</v>
      </c>
    </row>
    <row collapsed="false" customFormat="false" customHeight="false" hidden="false" ht="12.1" outlineLevel="0" r="5">
      <c r="A5" s="11" t="n">
        <v>43629</v>
      </c>
      <c r="B5" s="6" t="n">
        <v>-1670</v>
      </c>
      <c r="C5" s="0" t="s">
        <v>70</v>
      </c>
      <c r="D5" s="11" t="n">
        <v>43091</v>
      </c>
      <c r="E5" s="6" t="n">
        <v>-444</v>
      </c>
      <c r="F5" s="0" t="s">
        <v>63</v>
      </c>
      <c r="G5" s="11" t="n">
        <v>43027</v>
      </c>
      <c r="H5" s="6" t="n">
        <v>-390.4</v>
      </c>
      <c r="I5" s="0" t="s">
        <v>62</v>
      </c>
      <c r="J5" s="11" t="n">
        <v>43664</v>
      </c>
      <c r="K5" s="6" t="n">
        <v>-1878.3</v>
      </c>
      <c r="L5" s="0" t="s">
        <v>74</v>
      </c>
      <c r="M5" s="11" t="n">
        <v>43640</v>
      </c>
      <c r="N5" s="6" t="n">
        <v>-286.61</v>
      </c>
      <c r="O5" s="0" t="s">
        <v>72</v>
      </c>
    </row>
    <row collapsed="false" customFormat="false" customHeight="false" hidden="false" ht="12.1" outlineLevel="0" r="6">
      <c r="A6" s="11" t="n">
        <v>44109</v>
      </c>
      <c r="B6" s="6" t="n">
        <v>-1952</v>
      </c>
      <c r="C6" s="0" t="s">
        <v>81</v>
      </c>
      <c r="D6" s="11" t="n">
        <v>43292</v>
      </c>
      <c r="E6" s="6" t="n">
        <v>-679</v>
      </c>
      <c r="F6" s="0" t="s">
        <v>66</v>
      </c>
      <c r="G6" s="11" t="n">
        <v>43298</v>
      </c>
      <c r="H6" s="6" t="n">
        <v>-1057.96</v>
      </c>
      <c r="I6" s="0" t="s">
        <v>67</v>
      </c>
      <c r="J6" s="11" t="n">
        <v>44028</v>
      </c>
      <c r="K6" s="6" t="n">
        <v>-1723.2</v>
      </c>
      <c r="L6" s="0" t="s">
        <v>80</v>
      </c>
      <c r="M6" s="11" t="n">
        <v>44109</v>
      </c>
      <c r="N6" s="6" t="n">
        <v>-202.04</v>
      </c>
      <c r="O6" s="0" t="s">
        <v>82</v>
      </c>
    </row>
    <row collapsed="false" customFormat="false" customHeight="false" hidden="false" ht="12.1" outlineLevel="0" r="7">
      <c r="A7" s="11" t="n">
        <v>44328</v>
      </c>
      <c r="B7" s="6" t="n">
        <v>-1952</v>
      </c>
      <c r="C7" s="0" t="s">
        <v>81</v>
      </c>
      <c r="D7" s="11" t="n">
        <v>43455</v>
      </c>
      <c r="E7" s="6" t="n">
        <v>-496</v>
      </c>
      <c r="F7" s="0" t="s">
        <v>69</v>
      </c>
      <c r="G7" s="11" t="n">
        <v>43374</v>
      </c>
      <c r="H7" s="6" t="n">
        <v>-1350.04</v>
      </c>
      <c r="I7" s="0" t="s">
        <v>68</v>
      </c>
      <c r="J7" s="11" t="n">
        <v>44392</v>
      </c>
      <c r="K7" s="6" t="n">
        <v>-1419.5</v>
      </c>
      <c r="L7" s="0" t="s">
        <v>87</v>
      </c>
      <c r="M7" s="11" t="n">
        <v>44392</v>
      </c>
      <c r="N7" s="6" t="n">
        <v>-365</v>
      </c>
      <c r="O7" s="0" t="s">
        <v>88</v>
      </c>
    </row>
    <row collapsed="false" customFormat="false" customHeight="false" hidden="false" ht="12.1" outlineLevel="0" r="8">
      <c r="A8" s="11" t="n">
        <v>45057</v>
      </c>
      <c r="B8" s="6" t="n">
        <v>-2610</v>
      </c>
      <c r="C8" s="0" t="s">
        <v>95</v>
      </c>
      <c r="D8" s="11" t="n">
        <v>43655</v>
      </c>
      <c r="E8" s="6" t="n">
        <v>-809</v>
      </c>
      <c r="F8" s="0" t="s">
        <v>73</v>
      </c>
      <c r="G8" s="11" t="n">
        <v>43637</v>
      </c>
      <c r="H8" s="6" t="n">
        <v>-1379.04</v>
      </c>
      <c r="I8" s="0" t="s">
        <v>71</v>
      </c>
      <c r="J8" s="11" t="n">
        <v>44845</v>
      </c>
      <c r="K8" s="6" t="n">
        <v>-5771.9</v>
      </c>
      <c r="L8" s="0" t="s">
        <v>92</v>
      </c>
      <c r="M8" s="11" t="n">
        <v>45849</v>
      </c>
      <c r="N8" s="6" t="n">
        <v>-1334.8</v>
      </c>
      <c r="O8" s="0" t="s">
        <v>103</v>
      </c>
    </row>
    <row collapsed="false" customFormat="false" customHeight="false" hidden="false" ht="12.1" outlineLevel="0" r="9">
      <c r="A9" s="11" t="n">
        <v>45484</v>
      </c>
      <c r="B9" s="6" t="n">
        <v>-3477</v>
      </c>
      <c r="C9" s="0" t="s">
        <v>100</v>
      </c>
      <c r="D9" s="11" t="n">
        <v>43819</v>
      </c>
      <c r="E9" s="6" t="n">
        <v>-1002</v>
      </c>
      <c r="F9" s="0" t="s">
        <v>76</v>
      </c>
      <c r="G9" s="11" t="n">
        <v>43745</v>
      </c>
      <c r="H9" s="6" t="n">
        <v>-1537.86</v>
      </c>
      <c r="I9" s="0" t="s">
        <v>75</v>
      </c>
      <c r="J9" s="11" t="n">
        <v>45997</v>
      </c>
      <c r="K9" s="8" t="s">
        <f>=-Портфель!J5</f>
      </c>
      <c r="L9" s="0" t="s">
        <v>111</v>
      </c>
      <c r="M9" s="11" t="n">
        <v>45997</v>
      </c>
      <c r="N9" s="8" t="s">
        <f>=-Портфель!J6</f>
      </c>
      <c r="O9" s="0" t="s">
        <v>111</v>
      </c>
    </row>
    <row collapsed="false" customFormat="false" customHeight="false" hidden="false" ht="12.1" outlineLevel="0" r="10">
      <c r="A10" s="11" t="n">
        <v>45856</v>
      </c>
      <c r="B10" s="6" t="n">
        <v>-3636.8</v>
      </c>
      <c r="C10" s="0" t="s">
        <v>104</v>
      </c>
      <c r="D10" s="11" t="n">
        <v>44022</v>
      </c>
      <c r="E10" s="6" t="n">
        <v>-1827</v>
      </c>
      <c r="F10" s="0" t="s">
        <v>79</v>
      </c>
      <c r="G10" s="11" t="n">
        <v>43826</v>
      </c>
      <c r="H10" s="6" t="n">
        <v>-1051.18</v>
      </c>
      <c r="I10" s="0" t="s">
        <v>77</v>
      </c>
      <c r="J10" s="0"/>
      <c r="K10" s="10" t="s">
        <f>=XIRR(K2:K9,J2:J9)</f>
      </c>
      <c r="L10" s="0"/>
      <c r="M10" s="0"/>
      <c r="N10" s="10" t="s">
        <f>=XIRR(N2:N9,M2:M9)</f>
      </c>
      <c r="O10" s="0"/>
    </row>
    <row collapsed="false" customFormat="false" customHeight="false" hidden="false" ht="12.1" outlineLevel="0" r="11">
      <c r="A11" s="11" t="n">
        <v>45997</v>
      </c>
      <c r="B11" s="8" t="s">
        <f>=-Портфель!J2</f>
      </c>
      <c r="C11" s="0" t="s">
        <v>111</v>
      </c>
      <c r="D11" s="11" t="n">
        <v>44183</v>
      </c>
      <c r="E11" s="6" t="n">
        <v>-240</v>
      </c>
      <c r="F11" s="0" t="s">
        <v>83</v>
      </c>
      <c r="G11" s="11" t="n">
        <v>43976</v>
      </c>
      <c r="H11" s="6" t="n">
        <v>-969.4</v>
      </c>
      <c r="I11" s="0" t="s">
        <v>78</v>
      </c>
      <c r="J11" s="0"/>
      <c r="K11" s="8" t="s">
        <f>=-SUM(K2:K9)</f>
      </c>
      <c r="L11" s="0" t="s">
        <v>112</v>
      </c>
      <c r="M11" s="0"/>
      <c r="N11" s="8" t="s">
        <f>=-SUM(N2:N9)</f>
      </c>
      <c r="O11" s="0" t="s">
        <v>112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11" t="n">
        <v>44382</v>
      </c>
      <c r="E12" s="6" t="n">
        <v>-1112</v>
      </c>
      <c r="F12" s="0" t="s">
        <v>86</v>
      </c>
      <c r="G12" s="11" t="n">
        <v>44189</v>
      </c>
      <c r="H12" s="6" t="n">
        <v>-1084.7</v>
      </c>
      <c r="I12" s="0" t="s">
        <v>84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112</v>
      </c>
      <c r="D13" s="11" t="n">
        <v>44551</v>
      </c>
      <c r="E13" s="6" t="n">
        <v>-1775</v>
      </c>
      <c r="F13" s="0" t="s">
        <v>89</v>
      </c>
      <c r="G13" s="11" t="n">
        <v>44348</v>
      </c>
      <c r="H13" s="6" t="n">
        <v>-1776.44</v>
      </c>
      <c r="I13" s="0" t="s">
        <v>85</v>
      </c>
    </row>
    <row collapsed="false" customFormat="false" customHeight="false" hidden="false" ht="12.1" outlineLevel="0" r="14">
      <c r="A14" s="0"/>
      <c r="B14" s="0"/>
      <c r="C14" s="0"/>
      <c r="D14" s="11" t="n">
        <v>44916</v>
      </c>
      <c r="E14" s="6" t="n">
        <v>-1336</v>
      </c>
      <c r="F14" s="0" t="s">
        <v>93</v>
      </c>
      <c r="G14" s="11" t="n">
        <v>44575</v>
      </c>
      <c r="H14" s="6" t="n">
        <v>-2650.34</v>
      </c>
      <c r="I14" s="0" t="s">
        <v>90</v>
      </c>
    </row>
    <row collapsed="false" customFormat="false" customHeight="false" hidden="false" ht="12.1" outlineLevel="0" r="15">
      <c r="A15" s="0"/>
      <c r="B15" s="0"/>
      <c r="C15" s="0"/>
      <c r="D15" s="11" t="n">
        <v>44916</v>
      </c>
      <c r="E15" s="6" t="n">
        <v>-2803</v>
      </c>
      <c r="F15" s="0" t="s">
        <v>94</v>
      </c>
      <c r="G15" s="11" t="n">
        <v>44726</v>
      </c>
      <c r="H15" s="6" t="n">
        <v>-2029.44</v>
      </c>
      <c r="I15" s="0" t="s">
        <v>91</v>
      </c>
    </row>
    <row collapsed="false" customFormat="false" customHeight="false" hidden="false" ht="12.1" outlineLevel="0" r="16">
      <c r="A16" s="0"/>
      <c r="B16" s="0"/>
      <c r="C16" s="0"/>
      <c r="D16" s="11" t="n">
        <v>45082</v>
      </c>
      <c r="E16" s="6" t="n">
        <v>-2286</v>
      </c>
      <c r="F16" s="0" t="s">
        <v>96</v>
      </c>
      <c r="G16" s="11" t="n">
        <v>45286</v>
      </c>
      <c r="H16" s="6" t="n">
        <v>-1592.66</v>
      </c>
      <c r="I16" s="0" t="s">
        <v>98</v>
      </c>
    </row>
    <row collapsed="false" customFormat="false" customHeight="false" hidden="false" ht="12.1" outlineLevel="0" r="17">
      <c r="A17" s="0"/>
      <c r="B17" s="0"/>
      <c r="C17" s="0"/>
      <c r="D17" s="11" t="n">
        <v>45277</v>
      </c>
      <c r="E17" s="6" t="n">
        <v>-2333</v>
      </c>
      <c r="F17" s="0" t="s">
        <v>97</v>
      </c>
      <c r="G17" s="11" t="n">
        <v>45997</v>
      </c>
      <c r="H17" s="8" t="s">
        <f>=-Портфель!J4</f>
      </c>
      <c r="I17" s="0" t="s">
        <v>111</v>
      </c>
    </row>
    <row collapsed="false" customFormat="false" customHeight="false" hidden="false" ht="12.1" outlineLevel="0" r="18">
      <c r="A18" s="0"/>
      <c r="B18" s="0"/>
      <c r="C18" s="0"/>
      <c r="D18" s="11" t="n">
        <v>45419</v>
      </c>
      <c r="E18" s="6" t="n">
        <v>-2600</v>
      </c>
      <c r="F18" s="0" t="s">
        <v>99</v>
      </c>
      <c r="G18" s="0"/>
      <c r="H18" s="10" t="s">
        <f>=XIRR(H2:H17,G2:G17)</f>
      </c>
      <c r="I18" s="0"/>
    </row>
    <row collapsed="false" customFormat="false" customHeight="false" hidden="false" ht="12.1" outlineLevel="0" r="19">
      <c r="A19" s="0"/>
      <c r="B19" s="0"/>
      <c r="C19" s="0"/>
      <c r="D19" s="11" t="n">
        <v>45643</v>
      </c>
      <c r="E19" s="6" t="n">
        <v>-2683</v>
      </c>
      <c r="F19" s="0" t="s">
        <v>101</v>
      </c>
      <c r="G19" s="0"/>
      <c r="H19" s="8" t="s">
        <f>=-SUM(H2:H17)</f>
      </c>
      <c r="I19" s="0" t="s">
        <v>112</v>
      </c>
    </row>
    <row collapsed="false" customFormat="false" customHeight="false" hidden="false" ht="12.1" outlineLevel="0" r="20">
      <c r="A20" s="0"/>
      <c r="B20" s="0"/>
      <c r="C20" s="0"/>
      <c r="D20" s="11" t="n">
        <v>45811</v>
      </c>
      <c r="E20" s="6" t="n">
        <v>-2824</v>
      </c>
      <c r="F20" s="0" t="s">
        <v>102</v>
      </c>
    </row>
    <row collapsed="false" customFormat="false" customHeight="false" hidden="false" ht="12.1" outlineLevel="0" r="21">
      <c r="A21" s="0"/>
      <c r="B21" s="0"/>
      <c r="C21" s="0"/>
      <c r="D21" s="11" t="n">
        <v>45997</v>
      </c>
      <c r="E21" s="8" t="s">
        <f>=-Портфель!J3</f>
      </c>
      <c r="F21" s="0" t="s">
        <v>111</v>
      </c>
    </row>
    <row collapsed="false" customFormat="false" customHeight="false" hidden="false" ht="12.1" outlineLevel="0" r="22">
      <c r="A22" s="0"/>
      <c r="B22" s="0"/>
      <c r="C22" s="0"/>
      <c r="D22" s="0"/>
      <c r="E22" s="10" t="s">
        <f>=XIRR(E2:E21,D2:D21)</f>
      </c>
      <c r="F22" s="0"/>
    </row>
    <row collapsed="false" customFormat="false" customHeight="false" hidden="false" ht="12.1" outlineLevel="0" r="23">
      <c r="A23" s="0"/>
      <c r="B23" s="0"/>
      <c r="C23" s="0"/>
      <c r="D23" s="0"/>
      <c r="E23" s="8" t="s">
        <f>=-SUM(E2:E21)</f>
      </c>
      <c r="F23" s="0" t="s">
        <v>112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113</v>
      </c>
      <c r="C1" s="0"/>
      <c r="D1" s="0"/>
      <c r="E1" s="3" t="s">
        <v>114</v>
      </c>
      <c r="F1" s="0"/>
      <c r="G1" s="0"/>
      <c r="H1" s="3" t="s">
        <v>115</v>
      </c>
      <c r="I1" s="0"/>
      <c r="J1" s="0"/>
      <c r="K1" s="3" t="s">
        <v>116</v>
      </c>
      <c r="L1" s="0"/>
      <c r="M1" s="0"/>
      <c r="N1" s="3" t="s">
        <v>117</v>
      </c>
      <c r="O1" s="0"/>
    </row>
    <row collapsed="false" customFormat="false" customHeight="false" hidden="false" ht="12.1" outlineLevel="0" r="2">
      <c r="A2" s="11" t="n">
        <v>42705</v>
      </c>
      <c r="B2" s="6" t="n">
        <v>120</v>
      </c>
      <c r="C2" s="6" t="n">
        <v>19044</v>
      </c>
      <c r="D2" s="11" t="n">
        <v>42705</v>
      </c>
      <c r="E2" s="6" t="n">
        <v>6</v>
      </c>
      <c r="F2" s="6" t="n">
        <v>19260</v>
      </c>
      <c r="G2" s="11" t="n">
        <v>42705</v>
      </c>
      <c r="H2" s="6" t="n">
        <v>200</v>
      </c>
      <c r="I2" s="6" t="n">
        <v>21240</v>
      </c>
      <c r="J2" s="11" t="n">
        <v>42705</v>
      </c>
      <c r="K2" s="6" t="n">
        <v>130</v>
      </c>
      <c r="L2" s="6" t="n">
        <v>19865.3</v>
      </c>
      <c r="M2" s="11" t="n">
        <v>42705</v>
      </c>
      <c r="N2" s="6" t="n">
        <v>60</v>
      </c>
      <c r="O2" s="6" t="n">
        <v>20400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307.22</v>
      </c>
      <c r="C4" s="0" t="s">
        <v>118</v>
      </c>
      <c r="D4" s="0"/>
      <c r="E4" s="6" t="n">
        <v>5555</v>
      </c>
      <c r="F4" s="0" t="s">
        <v>118</v>
      </c>
      <c r="G4" s="0"/>
      <c r="H4" s="6" t="n">
        <v>134.02</v>
      </c>
      <c r="I4" s="0" t="s">
        <v>118</v>
      </c>
      <c r="J4" s="0"/>
      <c r="K4" s="6" t="n">
        <v>128.67</v>
      </c>
      <c r="L4" s="0" t="s">
        <v>118</v>
      </c>
      <c r="M4" s="0"/>
      <c r="N4" s="6" t="n">
        <v>73.17</v>
      </c>
      <c r="O4" s="0" t="s">
        <v>118</v>
      </c>
    </row>
    <row collapsed="false" customFormat="false" customHeight="false" hidden="false" ht="12.1" outlineLevel="0" r="5">
      <c r="A5" s="0"/>
      <c r="B5" s="6" t="n">
        <v>120</v>
      </c>
      <c r="C5" s="0" t="s">
        <v>119</v>
      </c>
      <c r="D5" s="0"/>
      <c r="E5" s="6" t="n">
        <v>6</v>
      </c>
      <c r="F5" s="0" t="s">
        <v>119</v>
      </c>
      <c r="G5" s="0"/>
      <c r="H5" s="6" t="n">
        <v>200</v>
      </c>
      <c r="I5" s="0" t="s">
        <v>119</v>
      </c>
      <c r="J5" s="0"/>
      <c r="K5" s="6" t="n">
        <v>130</v>
      </c>
      <c r="L5" s="0" t="s">
        <v>119</v>
      </c>
      <c r="M5" s="0"/>
      <c r="N5" s="6" t="n">
        <v>60</v>
      </c>
      <c r="O5" s="0" t="s">
        <v>119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120</v>
      </c>
      <c r="D6" s="0"/>
      <c r="E6" s="5" t="s">
        <f>=E5*(ABS(E4)-ABS(E3))</f>
      </c>
      <c r="F6" s="0" t="s">
        <v>120</v>
      </c>
      <c r="G6" s="0"/>
      <c r="H6" s="5" t="s">
        <f>=H5*(ABS(H4)-ABS(H3))</f>
      </c>
      <c r="I6" s="0" t="s">
        <v>120</v>
      </c>
      <c r="J6" s="0"/>
      <c r="K6" s="5" t="s">
        <f>=K5*(ABS(K4)-ABS(K3))</f>
      </c>
      <c r="L6" s="0" t="s">
        <v>120</v>
      </c>
      <c r="M6" s="0"/>
      <c r="N6" s="5" t="s">
        <f>=N5*(ABS(N4)-ABS(N3))</f>
      </c>
      <c r="O6" s="0" t="s">
        <v>120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121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122</v>
      </c>
      <c r="L1" s="18" t="s">
        <v>123</v>
      </c>
      <c r="M1" s="18" t="s">
        <v>19</v>
      </c>
      <c r="N1" s="18" t="s">
        <v>124</v>
      </c>
    </row>
    <row collapsed="false" customFormat="false" customHeight="false" hidden="false" ht="12.1" outlineLevel="0" r="2">
      <c r="A2" s="20" t="n">
        <v>42705</v>
      </c>
      <c r="B2" s="16" t="s">
        <v>16</v>
      </c>
      <c r="C2" s="16" t="s">
        <v>125</v>
      </c>
      <c r="D2" s="16" t="s">
        <v>110</v>
      </c>
      <c r="E2" s="16" t="s">
        <v>17</v>
      </c>
      <c r="F2" s="16" t="s">
        <v>19</v>
      </c>
      <c r="G2" s="7" t="n">
        <v>120</v>
      </c>
      <c r="H2" s="6" t="n">
        <v>158.7</v>
      </c>
      <c r="I2" s="6" t="n">
        <v>-19044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42705</v>
      </c>
      <c r="B3" s="22" t="s">
        <v>126</v>
      </c>
      <c r="C3" s="22" t="s">
        <v>54</v>
      </c>
      <c r="D3" s="22" t="s">
        <v>126</v>
      </c>
      <c r="E3" s="22" t="s">
        <v>126</v>
      </c>
      <c r="F3" s="22" t="s">
        <v>19</v>
      </c>
      <c r="G3" s="23" t="n">
        <v>1</v>
      </c>
      <c r="H3" s="24" t="n">
        <v>99809</v>
      </c>
      <c r="I3" s="24" t="n">
        <v>99809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42705</v>
      </c>
      <c r="B4" s="16" t="s">
        <v>21</v>
      </c>
      <c r="C4" s="16" t="s">
        <v>127</v>
      </c>
      <c r="D4" s="16" t="s">
        <v>110</v>
      </c>
      <c r="E4" s="16" t="s">
        <v>17</v>
      </c>
      <c r="F4" s="16" t="s">
        <v>19</v>
      </c>
      <c r="G4" s="7" t="n">
        <v>6</v>
      </c>
      <c r="H4" s="6" t="n">
        <v>3210</v>
      </c>
      <c r="I4" s="6" t="n">
        <v>-19260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42705</v>
      </c>
      <c r="B5" s="16" t="s">
        <v>24</v>
      </c>
      <c r="C5" s="16" t="s">
        <v>128</v>
      </c>
      <c r="D5" s="16" t="s">
        <v>110</v>
      </c>
      <c r="E5" s="16" t="s">
        <v>17</v>
      </c>
      <c r="F5" s="16" t="s">
        <v>19</v>
      </c>
      <c r="G5" s="7" t="n">
        <v>2</v>
      </c>
      <c r="H5" s="6" t="n">
        <v>10620</v>
      </c>
      <c r="I5" s="6" t="n">
        <v>-21240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42705</v>
      </c>
      <c r="B6" s="16" t="s">
        <v>27</v>
      </c>
      <c r="C6" s="16" t="s">
        <v>129</v>
      </c>
      <c r="D6" s="16" t="s">
        <v>110</v>
      </c>
      <c r="E6" s="16" t="s">
        <v>17</v>
      </c>
      <c r="F6" s="16" t="s">
        <v>19</v>
      </c>
      <c r="G6" s="7" t="n">
        <v>130</v>
      </c>
      <c r="H6" s="6" t="n">
        <v>152.81</v>
      </c>
      <c r="I6" s="6" t="n">
        <v>-19865.3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42705</v>
      </c>
      <c r="B7" s="16" t="s">
        <v>30</v>
      </c>
      <c r="C7" s="16" t="s">
        <v>130</v>
      </c>
      <c r="D7" s="16" t="s">
        <v>110</v>
      </c>
      <c r="E7" s="16" t="s">
        <v>17</v>
      </c>
      <c r="F7" s="16" t="s">
        <v>19</v>
      </c>
      <c r="G7" s="7" t="n">
        <v>300000</v>
      </c>
      <c r="H7" s="6" t="n">
        <v>0.068</v>
      </c>
      <c r="I7" s="6" t="n">
        <v>-20400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131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132</v>
      </c>
      <c r="C1" s="26" t="s">
        <v>0</v>
      </c>
      <c r="D1" s="26" t="s">
        <v>2</v>
      </c>
      <c r="E1" s="26" t="s">
        <v>133</v>
      </c>
      <c r="F1" s="26" t="s">
        <v>3</v>
      </c>
      <c r="G1" s="26" t="s">
        <v>134</v>
      </c>
      <c r="H1" s="26" t="s">
        <v>135</v>
      </c>
      <c r="I1" s="26" t="s">
        <v>136</v>
      </c>
      <c r="J1" s="26" t="s">
        <v>137</v>
      </c>
      <c r="K1" s="26" t="s">
        <v>138</v>
      </c>
      <c r="L1" s="26" t="s">
        <v>139</v>
      </c>
      <c r="M1" s="26" t="s">
        <v>140</v>
      </c>
      <c r="N1" s="26" t="s">
        <v>141</v>
      </c>
    </row>
    <row collapsed="false" customFormat="false" customHeight="false" hidden="false" ht="12.1" outlineLevel="0" r="2">
      <c r="A2" s="25" t="n">
        <v>42727</v>
      </c>
      <c r="B2" s="16" t="s">
        <v>142</v>
      </c>
      <c r="C2" s="16" t="s">
        <v>21</v>
      </c>
      <c r="D2" s="16" t="s">
        <v>22</v>
      </c>
      <c r="E2" s="7" t="n">
        <v>6</v>
      </c>
      <c r="F2" s="16" t="s">
        <v>19</v>
      </c>
      <c r="G2" s="6" t="n">
        <v>75</v>
      </c>
      <c r="H2" s="6" t="n">
        <v>3396</v>
      </c>
      <c r="I2" s="6" t="n">
        <v>3210</v>
      </c>
      <c r="J2" s="6" t="n">
        <v>59</v>
      </c>
      <c r="K2" s="6" t="n">
        <v>450</v>
      </c>
      <c r="L2" s="6" t="n">
        <v>391</v>
      </c>
      <c r="M2" s="6" t="n">
        <v>2.03</v>
      </c>
      <c r="N2" s="6" t="n">
        <v>1.92</v>
      </c>
    </row>
    <row collapsed="false" customFormat="false" customHeight="false" hidden="false" ht="12.1" outlineLevel="0" r="3">
      <c r="A3" s="25" t="n">
        <v>42732</v>
      </c>
      <c r="B3" s="16" t="s">
        <v>142</v>
      </c>
      <c r="C3" s="16" t="s">
        <v>24</v>
      </c>
      <c r="D3" s="16" t="s">
        <v>25</v>
      </c>
      <c r="E3" s="7" t="n">
        <v>2</v>
      </c>
      <c r="F3" s="16" t="s">
        <v>19</v>
      </c>
      <c r="G3" s="6" t="n">
        <v>444.25</v>
      </c>
      <c r="H3" s="6" t="n">
        <v>9790</v>
      </c>
      <c r="I3" s="6" t="n">
        <v>10620</v>
      </c>
      <c r="J3" s="6" t="n">
        <v>116</v>
      </c>
      <c r="K3" s="6" t="n">
        <v>888.5</v>
      </c>
      <c r="L3" s="6" t="n">
        <v>772.5</v>
      </c>
      <c r="M3" s="6" t="n">
        <v>3.64</v>
      </c>
      <c r="N3" s="6" t="n">
        <v>3.95</v>
      </c>
    </row>
    <row collapsed="false" customFormat="false" customHeight="false" hidden="false" ht="12.1" outlineLevel="0" r="4">
      <c r="A4" s="25" t="n">
        <v>42865</v>
      </c>
      <c r="B4" s="16" t="s">
        <v>142</v>
      </c>
      <c r="C4" s="16" t="s">
        <v>30</v>
      </c>
      <c r="D4" s="16" t="s">
        <v>31</v>
      </c>
      <c r="E4" s="7" t="n">
        <v>300000</v>
      </c>
      <c r="F4" s="16" t="s">
        <v>19</v>
      </c>
      <c r="G4" s="6" t="n">
        <v>0.0012</v>
      </c>
      <c r="H4" s="6" t="n">
        <v>0.0669</v>
      </c>
      <c r="I4" s="6" t="n">
        <v>0.07</v>
      </c>
      <c r="J4" s="6" t="n">
        <v>46</v>
      </c>
      <c r="K4" s="6" t="n">
        <v>351</v>
      </c>
      <c r="L4" s="6" t="n">
        <v>305</v>
      </c>
      <c r="M4" s="6" t="n">
        <v>1.5</v>
      </c>
      <c r="N4" s="6" t="n">
        <v>1.52</v>
      </c>
    </row>
    <row collapsed="false" customFormat="false" customHeight="false" hidden="false" ht="12.1" outlineLevel="0" r="5">
      <c r="A5" s="25" t="n">
        <v>42900</v>
      </c>
      <c r="B5" s="16" t="s">
        <v>142</v>
      </c>
      <c r="C5" s="16" t="s">
        <v>16</v>
      </c>
      <c r="D5" s="16" t="s">
        <v>18</v>
      </c>
      <c r="E5" s="7" t="n">
        <v>120</v>
      </c>
      <c r="F5" s="16" t="s">
        <v>19</v>
      </c>
      <c r="G5" s="6" t="n">
        <v>6</v>
      </c>
      <c r="H5" s="6" t="n">
        <v>143</v>
      </c>
      <c r="I5" s="6" t="n">
        <v>158.7</v>
      </c>
      <c r="J5" s="6" t="n">
        <v>94</v>
      </c>
      <c r="K5" s="6" t="n">
        <v>720</v>
      </c>
      <c r="L5" s="6" t="n">
        <v>626</v>
      </c>
      <c r="M5" s="6" t="n">
        <v>3.29</v>
      </c>
      <c r="N5" s="6" t="n">
        <v>3.65</v>
      </c>
    </row>
    <row collapsed="false" customFormat="false" customHeight="false" hidden="false" ht="12.1" outlineLevel="0" r="6">
      <c r="A6" s="25" t="n">
        <v>42909</v>
      </c>
      <c r="B6" s="16" t="s">
        <v>142</v>
      </c>
      <c r="C6" s="16" t="s">
        <v>24</v>
      </c>
      <c r="D6" s="16" t="s">
        <v>25</v>
      </c>
      <c r="E6" s="7" t="n">
        <v>2</v>
      </c>
      <c r="F6" s="16" t="s">
        <v>19</v>
      </c>
      <c r="G6" s="6" t="n">
        <v>446.1</v>
      </c>
      <c r="H6" s="6" t="n">
        <v>8015</v>
      </c>
      <c r="I6" s="6" t="n">
        <v>10620</v>
      </c>
      <c r="J6" s="6" t="n">
        <v>116</v>
      </c>
      <c r="K6" s="6" t="n">
        <v>892.2</v>
      </c>
      <c r="L6" s="6" t="n">
        <v>776.2</v>
      </c>
      <c r="M6" s="6" t="n">
        <v>3.65</v>
      </c>
      <c r="N6" s="6" t="n">
        <v>4.84</v>
      </c>
    </row>
    <row collapsed="false" customFormat="false" customHeight="false" hidden="false" ht="12.1" outlineLevel="0" r="7">
      <c r="A7" s="25" t="n">
        <v>42926</v>
      </c>
      <c r="B7" s="16" t="s">
        <v>142</v>
      </c>
      <c r="C7" s="16" t="s">
        <v>21</v>
      </c>
      <c r="D7" s="16" t="s">
        <v>22</v>
      </c>
      <c r="E7" s="7" t="n">
        <v>6</v>
      </c>
      <c r="F7" s="16" t="s">
        <v>19</v>
      </c>
      <c r="G7" s="6" t="n">
        <v>120</v>
      </c>
      <c r="H7" s="6" t="n">
        <v>2859</v>
      </c>
      <c r="I7" s="6" t="n">
        <v>3210</v>
      </c>
      <c r="J7" s="6" t="n">
        <v>94</v>
      </c>
      <c r="K7" s="6" t="n">
        <v>720</v>
      </c>
      <c r="L7" s="6" t="n">
        <v>626</v>
      </c>
      <c r="M7" s="6" t="n">
        <v>3.25</v>
      </c>
      <c r="N7" s="6" t="n">
        <v>3.65</v>
      </c>
    </row>
    <row collapsed="false" customFormat="false" customHeight="false" hidden="false" ht="12.1" outlineLevel="0" r="8">
      <c r="A8" s="25" t="n">
        <v>42936</v>
      </c>
      <c r="B8" s="16" t="s">
        <v>142</v>
      </c>
      <c r="C8" s="16" t="s">
        <v>27</v>
      </c>
      <c r="D8" s="16" t="s">
        <v>28</v>
      </c>
      <c r="E8" s="7" t="n">
        <v>130</v>
      </c>
      <c r="F8" s="16" t="s">
        <v>19</v>
      </c>
      <c r="G8" s="6" t="n">
        <v>8.0397</v>
      </c>
      <c r="H8" s="6" t="n">
        <v>120.6</v>
      </c>
      <c r="I8" s="6" t="n">
        <v>152.81</v>
      </c>
      <c r="J8" s="6" t="n">
        <v>136</v>
      </c>
      <c r="K8" s="6" t="n">
        <v>1045.161</v>
      </c>
      <c r="L8" s="6" t="n">
        <v>909.16</v>
      </c>
      <c r="M8" s="6" t="n">
        <v>4.58</v>
      </c>
      <c r="N8" s="6" t="n">
        <v>5.8</v>
      </c>
    </row>
    <row collapsed="false" customFormat="false" customHeight="false" hidden="false" ht="12.1" outlineLevel="0" r="9">
      <c r="A9" s="25" t="n">
        <v>43027</v>
      </c>
      <c r="B9" s="16" t="s">
        <v>142</v>
      </c>
      <c r="C9" s="16" t="s">
        <v>24</v>
      </c>
      <c r="D9" s="16" t="s">
        <v>25</v>
      </c>
      <c r="E9" s="7" t="n">
        <v>2</v>
      </c>
      <c r="F9" s="16" t="s">
        <v>19</v>
      </c>
      <c r="G9" s="6" t="n">
        <v>224.2</v>
      </c>
      <c r="H9" s="6" t="n">
        <v>10527</v>
      </c>
      <c r="I9" s="6" t="n">
        <v>10620</v>
      </c>
      <c r="J9" s="6" t="n">
        <v>58</v>
      </c>
      <c r="K9" s="6" t="n">
        <v>448.4</v>
      </c>
      <c r="L9" s="6" t="n">
        <v>390.4</v>
      </c>
      <c r="M9" s="6" t="n">
        <v>1.84</v>
      </c>
      <c r="N9" s="6" t="n">
        <v>1.85</v>
      </c>
    </row>
    <row collapsed="false" customFormat="false" customHeight="false" hidden="false" ht="12.1" outlineLevel="0" r="10">
      <c r="A10" s="25" t="n">
        <v>43091</v>
      </c>
      <c r="B10" s="16" t="s">
        <v>142</v>
      </c>
      <c r="C10" s="16" t="s">
        <v>21</v>
      </c>
      <c r="D10" s="16" t="s">
        <v>22</v>
      </c>
      <c r="E10" s="7" t="n">
        <v>6</v>
      </c>
      <c r="F10" s="16" t="s">
        <v>19</v>
      </c>
      <c r="G10" s="6" t="n">
        <v>85</v>
      </c>
      <c r="H10" s="6" t="n">
        <v>3347</v>
      </c>
      <c r="I10" s="6" t="n">
        <v>3210</v>
      </c>
      <c r="J10" s="6" t="n">
        <v>66</v>
      </c>
      <c r="K10" s="6" t="n">
        <v>510</v>
      </c>
      <c r="L10" s="6" t="n">
        <v>444</v>
      </c>
      <c r="M10" s="6" t="n">
        <v>2.31</v>
      </c>
      <c r="N10" s="6" t="n">
        <v>2.21</v>
      </c>
    </row>
    <row collapsed="false" customFormat="false" customHeight="false" hidden="false" ht="12.1" outlineLevel="0" r="11">
      <c r="A11" s="25" t="n">
        <v>43255</v>
      </c>
      <c r="B11" s="16" t="s">
        <v>142</v>
      </c>
      <c r="C11" s="16" t="s">
        <v>30</v>
      </c>
      <c r="D11" s="16" t="s">
        <v>31</v>
      </c>
      <c r="E11" s="7" t="n">
        <v>300000</v>
      </c>
      <c r="F11" s="16" t="s">
        <v>19</v>
      </c>
      <c r="G11" s="6" t="n">
        <v>0.0035</v>
      </c>
      <c r="H11" s="6" t="n">
        <v>0.04703</v>
      </c>
      <c r="I11" s="6" t="n">
        <v>0.07</v>
      </c>
      <c r="J11" s="6" t="n">
        <v>135</v>
      </c>
      <c r="K11" s="6" t="n">
        <v>1036.047</v>
      </c>
      <c r="L11" s="6" t="n">
        <v>901.05</v>
      </c>
      <c r="M11" s="6" t="n">
        <v>4.42</v>
      </c>
      <c r="N11" s="6" t="n">
        <v>6.39</v>
      </c>
    </row>
    <row collapsed="false" customFormat="false" customHeight="false" hidden="false" ht="12.1" outlineLevel="0" r="12">
      <c r="A12" s="25" t="n">
        <v>43277</v>
      </c>
      <c r="B12" s="16" t="s">
        <v>142</v>
      </c>
      <c r="C12" s="16" t="s">
        <v>16</v>
      </c>
      <c r="D12" s="16" t="s">
        <v>18</v>
      </c>
      <c r="E12" s="7" t="n">
        <v>120</v>
      </c>
      <c r="F12" s="16" t="s">
        <v>19</v>
      </c>
      <c r="G12" s="6" t="n">
        <v>12</v>
      </c>
      <c r="H12" s="6" t="n">
        <v>199.91</v>
      </c>
      <c r="I12" s="6" t="n">
        <v>158.7</v>
      </c>
      <c r="J12" s="6" t="n">
        <v>187</v>
      </c>
      <c r="K12" s="6" t="n">
        <v>1440</v>
      </c>
      <c r="L12" s="6" t="n">
        <v>1253</v>
      </c>
      <c r="M12" s="6" t="n">
        <v>6.58</v>
      </c>
      <c r="N12" s="6" t="n">
        <v>5.22</v>
      </c>
    </row>
    <row collapsed="false" customFormat="false" customHeight="false" hidden="false" ht="12.1" outlineLevel="0" r="13">
      <c r="A13" s="25" t="n">
        <v>43292</v>
      </c>
      <c r="B13" s="16" t="s">
        <v>142</v>
      </c>
      <c r="C13" s="16" t="s">
        <v>21</v>
      </c>
      <c r="D13" s="16" t="s">
        <v>22</v>
      </c>
      <c r="E13" s="7" t="n">
        <v>6</v>
      </c>
      <c r="F13" s="16" t="s">
        <v>19</v>
      </c>
      <c r="G13" s="6" t="n">
        <v>130</v>
      </c>
      <c r="H13" s="6" t="n">
        <v>4280</v>
      </c>
      <c r="I13" s="6" t="n">
        <v>3210</v>
      </c>
      <c r="J13" s="6" t="n">
        <v>101</v>
      </c>
      <c r="K13" s="6" t="n">
        <v>780</v>
      </c>
      <c r="L13" s="6" t="n">
        <v>679</v>
      </c>
      <c r="M13" s="6" t="n">
        <v>3.53</v>
      </c>
      <c r="N13" s="6" t="n">
        <v>2.64</v>
      </c>
    </row>
    <row collapsed="false" customFormat="false" customHeight="false" hidden="false" ht="12.1" outlineLevel="0" r="14">
      <c r="A14" s="25" t="n">
        <v>43298</v>
      </c>
      <c r="B14" s="16" t="s">
        <v>142</v>
      </c>
      <c r="C14" s="16" t="s">
        <v>24</v>
      </c>
      <c r="D14" s="16" t="s">
        <v>25</v>
      </c>
      <c r="E14" s="7" t="n">
        <v>2</v>
      </c>
      <c r="F14" s="16" t="s">
        <v>19</v>
      </c>
      <c r="G14" s="6" t="n">
        <v>607.98</v>
      </c>
      <c r="H14" s="6" t="n">
        <v>10610</v>
      </c>
      <c r="I14" s="6" t="n">
        <v>10620</v>
      </c>
      <c r="J14" s="6" t="n">
        <v>158</v>
      </c>
      <c r="K14" s="6" t="n">
        <v>1215.96</v>
      </c>
      <c r="L14" s="6" t="n">
        <v>1057.96</v>
      </c>
      <c r="M14" s="6" t="n">
        <v>4.98</v>
      </c>
      <c r="N14" s="6" t="n">
        <v>4.99</v>
      </c>
    </row>
    <row collapsed="false" customFormat="false" customHeight="false" hidden="false" ht="12.1" outlineLevel="0" r="15">
      <c r="A15" s="25" t="n">
        <v>43300</v>
      </c>
      <c r="B15" s="16" t="s">
        <v>142</v>
      </c>
      <c r="C15" s="16" t="s">
        <v>27</v>
      </c>
      <c r="D15" s="16" t="s">
        <v>28</v>
      </c>
      <c r="E15" s="7" t="n">
        <v>130</v>
      </c>
      <c r="F15" s="16" t="s">
        <v>19</v>
      </c>
      <c r="G15" s="6" t="n">
        <v>8.04</v>
      </c>
      <c r="H15" s="6" t="n">
        <v>137.58</v>
      </c>
      <c r="I15" s="6" t="n">
        <v>152.81</v>
      </c>
      <c r="J15" s="6" t="n">
        <v>136</v>
      </c>
      <c r="K15" s="6" t="n">
        <v>1045.2</v>
      </c>
      <c r="L15" s="6" t="n">
        <v>909.2</v>
      </c>
      <c r="M15" s="6" t="n">
        <v>4.58</v>
      </c>
      <c r="N15" s="6" t="n">
        <v>5.08</v>
      </c>
    </row>
    <row collapsed="false" customFormat="false" customHeight="false" hidden="false" ht="12.1" outlineLevel="0" r="16">
      <c r="A16" s="25" t="n">
        <v>43374</v>
      </c>
      <c r="B16" s="16" t="s">
        <v>142</v>
      </c>
      <c r="C16" s="16" t="s">
        <v>24</v>
      </c>
      <c r="D16" s="16" t="s">
        <v>25</v>
      </c>
      <c r="E16" s="7" t="n">
        <v>2</v>
      </c>
      <c r="F16" s="16" t="s">
        <v>19</v>
      </c>
      <c r="G16" s="6" t="n">
        <v>776.02</v>
      </c>
      <c r="H16" s="6" t="n">
        <v>11307</v>
      </c>
      <c r="I16" s="6" t="n">
        <v>10620</v>
      </c>
      <c r="J16" s="6" t="n">
        <v>202</v>
      </c>
      <c r="K16" s="6" t="n">
        <v>1552.04</v>
      </c>
      <c r="L16" s="6" t="n">
        <v>1350.04</v>
      </c>
      <c r="M16" s="6" t="n">
        <v>6.36</v>
      </c>
      <c r="N16" s="6" t="n">
        <v>5.97</v>
      </c>
    </row>
    <row collapsed="false" customFormat="false" customHeight="false" hidden="false" ht="12.1" outlineLevel="0" r="17">
      <c r="A17" s="25" t="n">
        <v>43455</v>
      </c>
      <c r="B17" s="16" t="s">
        <v>142</v>
      </c>
      <c r="C17" s="16" t="s">
        <v>21</v>
      </c>
      <c r="D17" s="16" t="s">
        <v>22</v>
      </c>
      <c r="E17" s="7" t="n">
        <v>6</v>
      </c>
      <c r="F17" s="16" t="s">
        <v>19</v>
      </c>
      <c r="G17" s="6" t="n">
        <v>95</v>
      </c>
      <c r="H17" s="6" t="n">
        <v>4930</v>
      </c>
      <c r="I17" s="6" t="n">
        <v>3210</v>
      </c>
      <c r="J17" s="6" t="n">
        <v>74</v>
      </c>
      <c r="K17" s="6" t="n">
        <v>570</v>
      </c>
      <c r="L17" s="6" t="n">
        <v>496</v>
      </c>
      <c r="M17" s="6" t="n">
        <v>2.58</v>
      </c>
      <c r="N17" s="6" t="n">
        <v>1.68</v>
      </c>
    </row>
    <row collapsed="false" customFormat="false" customHeight="false" hidden="false" ht="12.1" outlineLevel="0" r="18">
      <c r="A18" s="25" t="n">
        <v>43629</v>
      </c>
      <c r="B18" s="16" t="s">
        <v>142</v>
      </c>
      <c r="C18" s="16" t="s">
        <v>16</v>
      </c>
      <c r="D18" s="16" t="s">
        <v>18</v>
      </c>
      <c r="E18" s="7" t="n">
        <v>120</v>
      </c>
      <c r="F18" s="16" t="s">
        <v>19</v>
      </c>
      <c r="G18" s="6" t="n">
        <v>16</v>
      </c>
      <c r="H18" s="6" t="n">
        <v>240.49</v>
      </c>
      <c r="I18" s="6" t="n">
        <v>158.7</v>
      </c>
      <c r="J18" s="6" t="n">
        <v>250</v>
      </c>
      <c r="K18" s="6" t="n">
        <v>1920</v>
      </c>
      <c r="L18" s="6" t="n">
        <v>1670</v>
      </c>
      <c r="M18" s="6" t="n">
        <v>8.77</v>
      </c>
      <c r="N18" s="6" t="n">
        <v>5.79</v>
      </c>
    </row>
    <row collapsed="false" customFormat="false" customHeight="false" hidden="false" ht="12.1" outlineLevel="0" r="19">
      <c r="A19" s="25" t="n">
        <v>43637</v>
      </c>
      <c r="B19" s="16" t="s">
        <v>142</v>
      </c>
      <c r="C19" s="16" t="s">
        <v>24</v>
      </c>
      <c r="D19" s="16" t="s">
        <v>25</v>
      </c>
      <c r="E19" s="7" t="n">
        <v>2</v>
      </c>
      <c r="F19" s="16" t="s">
        <v>19</v>
      </c>
      <c r="G19" s="6" t="n">
        <v>792.52</v>
      </c>
      <c r="H19" s="6" t="n">
        <v>14180</v>
      </c>
      <c r="I19" s="6" t="n">
        <v>10620</v>
      </c>
      <c r="J19" s="6" t="n">
        <v>206</v>
      </c>
      <c r="K19" s="6" t="n">
        <v>1585.04</v>
      </c>
      <c r="L19" s="6" t="n">
        <v>1379.04</v>
      </c>
      <c r="M19" s="6" t="n">
        <v>6.49</v>
      </c>
      <c r="N19" s="6" t="n">
        <v>4.86</v>
      </c>
    </row>
    <row collapsed="false" customFormat="false" customHeight="false" hidden="false" ht="12.1" outlineLevel="0" r="20">
      <c r="A20" s="25" t="n">
        <v>43640</v>
      </c>
      <c r="B20" s="16" t="s">
        <v>142</v>
      </c>
      <c r="C20" s="16" t="s">
        <v>30</v>
      </c>
      <c r="D20" s="16" t="s">
        <v>31</v>
      </c>
      <c r="E20" s="7" t="n">
        <v>300000</v>
      </c>
      <c r="F20" s="16" t="s">
        <v>19</v>
      </c>
      <c r="G20" s="6" t="n">
        <v>0.0011</v>
      </c>
      <c r="H20" s="6" t="n">
        <v>0.040725</v>
      </c>
      <c r="I20" s="6" t="n">
        <v>0.07</v>
      </c>
      <c r="J20" s="6" t="n">
        <v>43</v>
      </c>
      <c r="K20" s="6" t="n">
        <v>329.61</v>
      </c>
      <c r="L20" s="6" t="n">
        <v>286.61</v>
      </c>
      <c r="M20" s="6" t="n">
        <v>1.4</v>
      </c>
      <c r="N20" s="6" t="n">
        <v>2.35</v>
      </c>
    </row>
    <row collapsed="false" customFormat="false" customHeight="false" hidden="false" ht="12.1" outlineLevel="0" r="21">
      <c r="A21" s="25" t="n">
        <v>43655</v>
      </c>
      <c r="B21" s="16" t="s">
        <v>142</v>
      </c>
      <c r="C21" s="16" t="s">
        <v>21</v>
      </c>
      <c r="D21" s="16" t="s">
        <v>22</v>
      </c>
      <c r="E21" s="7" t="n">
        <v>6</v>
      </c>
      <c r="F21" s="16" t="s">
        <v>19</v>
      </c>
      <c r="G21" s="6" t="n">
        <v>155</v>
      </c>
      <c r="H21" s="6" t="n">
        <v>5374</v>
      </c>
      <c r="I21" s="6" t="n">
        <v>3210</v>
      </c>
      <c r="J21" s="6" t="n">
        <v>121</v>
      </c>
      <c r="K21" s="6" t="n">
        <v>930</v>
      </c>
      <c r="L21" s="6" t="n">
        <v>809</v>
      </c>
      <c r="M21" s="6" t="n">
        <v>4.2</v>
      </c>
      <c r="N21" s="6" t="n">
        <v>2.51</v>
      </c>
    </row>
    <row collapsed="false" customFormat="false" customHeight="false" hidden="false" ht="12.1" outlineLevel="0" r="22">
      <c r="A22" s="25" t="n">
        <v>43664</v>
      </c>
      <c r="B22" s="16" t="s">
        <v>142</v>
      </c>
      <c r="C22" s="16" t="s">
        <v>27</v>
      </c>
      <c r="D22" s="16" t="s">
        <v>28</v>
      </c>
      <c r="E22" s="7" t="n">
        <v>130</v>
      </c>
      <c r="F22" s="16" t="s">
        <v>19</v>
      </c>
      <c r="G22" s="6" t="n">
        <v>16.61</v>
      </c>
      <c r="H22" s="6" t="n">
        <v>218.3</v>
      </c>
      <c r="I22" s="6" t="n">
        <v>152.81</v>
      </c>
      <c r="J22" s="6" t="n">
        <v>281</v>
      </c>
      <c r="K22" s="6" t="n">
        <v>2159.3</v>
      </c>
      <c r="L22" s="6" t="n">
        <v>1878.3</v>
      </c>
      <c r="M22" s="6" t="n">
        <v>9.46</v>
      </c>
      <c r="N22" s="6" t="n">
        <v>6.62</v>
      </c>
    </row>
    <row collapsed="false" customFormat="false" customHeight="false" hidden="false" ht="12.1" outlineLevel="0" r="23">
      <c r="A23" s="25" t="n">
        <v>43745</v>
      </c>
      <c r="B23" s="16" t="s">
        <v>142</v>
      </c>
      <c r="C23" s="16" t="s">
        <v>24</v>
      </c>
      <c r="D23" s="16" t="s">
        <v>25</v>
      </c>
      <c r="E23" s="7" t="n">
        <v>2</v>
      </c>
      <c r="F23" s="16" t="s">
        <v>19</v>
      </c>
      <c r="G23" s="6" t="n">
        <v>883.93</v>
      </c>
      <c r="H23" s="6" t="n">
        <v>16048</v>
      </c>
      <c r="I23" s="6" t="n">
        <v>10620</v>
      </c>
      <c r="J23" s="6" t="n">
        <v>230</v>
      </c>
      <c r="K23" s="6" t="n">
        <v>1767.86</v>
      </c>
      <c r="L23" s="6" t="n">
        <v>1537.86</v>
      </c>
      <c r="M23" s="6" t="n">
        <v>7.24</v>
      </c>
      <c r="N23" s="6" t="n">
        <v>4.79</v>
      </c>
    </row>
    <row collapsed="false" customFormat="false" customHeight="false" hidden="false" ht="12.1" outlineLevel="0" r="24">
      <c r="A24" s="25" t="n">
        <v>43819</v>
      </c>
      <c r="B24" s="16" t="s">
        <v>142</v>
      </c>
      <c r="C24" s="16" t="s">
        <v>21</v>
      </c>
      <c r="D24" s="16" t="s">
        <v>22</v>
      </c>
      <c r="E24" s="7" t="n">
        <v>6</v>
      </c>
      <c r="F24" s="16" t="s">
        <v>19</v>
      </c>
      <c r="G24" s="6" t="n">
        <v>192</v>
      </c>
      <c r="H24" s="6" t="n">
        <v>6079.5</v>
      </c>
      <c r="I24" s="6" t="n">
        <v>3210</v>
      </c>
      <c r="J24" s="6" t="n">
        <v>150</v>
      </c>
      <c r="K24" s="6" t="n">
        <v>1152</v>
      </c>
      <c r="L24" s="6" t="n">
        <v>1002</v>
      </c>
      <c r="M24" s="6" t="n">
        <v>5.2</v>
      </c>
      <c r="N24" s="6" t="n">
        <v>2.75</v>
      </c>
    </row>
    <row collapsed="false" customFormat="false" customHeight="false" hidden="false" ht="12.1" outlineLevel="0" r="25">
      <c r="A25" s="25" t="n">
        <v>43826</v>
      </c>
      <c r="B25" s="16" t="s">
        <v>142</v>
      </c>
      <c r="C25" s="16" t="s">
        <v>24</v>
      </c>
      <c r="D25" s="16" t="s">
        <v>25</v>
      </c>
      <c r="E25" s="7" t="n">
        <v>2</v>
      </c>
      <c r="F25" s="16" t="s">
        <v>19</v>
      </c>
      <c r="G25" s="6" t="n">
        <v>604.09</v>
      </c>
      <c r="H25" s="6" t="n">
        <v>19292</v>
      </c>
      <c r="I25" s="6" t="n">
        <v>10620</v>
      </c>
      <c r="J25" s="6" t="n">
        <v>157</v>
      </c>
      <c r="K25" s="6" t="n">
        <v>1208.18</v>
      </c>
      <c r="L25" s="6" t="n">
        <v>1051.18</v>
      </c>
      <c r="M25" s="6" t="n">
        <v>4.95</v>
      </c>
      <c r="N25" s="6" t="n">
        <v>2.72</v>
      </c>
    </row>
    <row collapsed="false" customFormat="false" customHeight="false" hidden="false" ht="12.1" outlineLevel="0" r="26">
      <c r="A26" s="25" t="n">
        <v>43976</v>
      </c>
      <c r="B26" s="16" t="s">
        <v>142</v>
      </c>
      <c r="C26" s="16" t="s">
        <v>24</v>
      </c>
      <c r="D26" s="16" t="s">
        <v>25</v>
      </c>
      <c r="E26" s="7" t="n">
        <v>2</v>
      </c>
      <c r="F26" s="16" t="s">
        <v>19</v>
      </c>
      <c r="G26" s="6" t="n">
        <v>557.2</v>
      </c>
      <c r="H26" s="6" t="n">
        <v>22394</v>
      </c>
      <c r="I26" s="6" t="n">
        <v>10620</v>
      </c>
      <c r="J26" s="6" t="n">
        <v>145</v>
      </c>
      <c r="K26" s="6" t="n">
        <v>1114.4</v>
      </c>
      <c r="L26" s="6" t="n">
        <v>969.4</v>
      </c>
      <c r="M26" s="6" t="n">
        <v>4.56</v>
      </c>
      <c r="N26" s="6" t="n">
        <v>2.16</v>
      </c>
    </row>
    <row collapsed="false" customFormat="false" customHeight="false" hidden="false" ht="12.1" outlineLevel="0" r="27">
      <c r="A27" s="25" t="n">
        <v>44022</v>
      </c>
      <c r="B27" s="16" t="s">
        <v>142</v>
      </c>
      <c r="C27" s="16" t="s">
        <v>21</v>
      </c>
      <c r="D27" s="16" t="s">
        <v>22</v>
      </c>
      <c r="E27" s="7" t="n">
        <v>6</v>
      </c>
      <c r="F27" s="16" t="s">
        <v>19</v>
      </c>
      <c r="G27" s="6" t="n">
        <v>350</v>
      </c>
      <c r="H27" s="6" t="n">
        <v>5098</v>
      </c>
      <c r="I27" s="6" t="n">
        <v>3210</v>
      </c>
      <c r="J27" s="6" t="n">
        <v>273</v>
      </c>
      <c r="K27" s="6" t="n">
        <v>2100</v>
      </c>
      <c r="L27" s="6" t="n">
        <v>1827</v>
      </c>
      <c r="M27" s="6" t="n">
        <v>9.49</v>
      </c>
      <c r="N27" s="6" t="n">
        <v>5.97</v>
      </c>
    </row>
    <row collapsed="false" customFormat="false" customHeight="false" hidden="false" ht="12.1" outlineLevel="0" r="28">
      <c r="A28" s="25" t="n">
        <v>44028</v>
      </c>
      <c r="B28" s="16" t="s">
        <v>142</v>
      </c>
      <c r="C28" s="16" t="s">
        <v>27</v>
      </c>
      <c r="D28" s="16" t="s">
        <v>28</v>
      </c>
      <c r="E28" s="7" t="n">
        <v>130</v>
      </c>
      <c r="F28" s="16" t="s">
        <v>19</v>
      </c>
      <c r="G28" s="6" t="n">
        <v>15.24</v>
      </c>
      <c r="H28" s="6" t="n">
        <v>183.32</v>
      </c>
      <c r="I28" s="6" t="n">
        <v>152.81</v>
      </c>
      <c r="J28" s="6" t="n">
        <v>258</v>
      </c>
      <c r="K28" s="6" t="n">
        <v>1981.2</v>
      </c>
      <c r="L28" s="6" t="n">
        <v>1723.2</v>
      </c>
      <c r="M28" s="6" t="n">
        <v>8.67</v>
      </c>
      <c r="N28" s="6" t="n">
        <v>7.23</v>
      </c>
    </row>
    <row collapsed="false" customFormat="false" customHeight="false" hidden="false" ht="12.1" outlineLevel="0" r="29">
      <c r="A29" s="25" t="n">
        <v>44109</v>
      </c>
      <c r="B29" s="16" t="s">
        <v>142</v>
      </c>
      <c r="C29" s="16" t="s">
        <v>16</v>
      </c>
      <c r="D29" s="16" t="s">
        <v>18</v>
      </c>
      <c r="E29" s="7" t="n">
        <v>120</v>
      </c>
      <c r="F29" s="16" t="s">
        <v>19</v>
      </c>
      <c r="G29" s="6" t="n">
        <v>18.7</v>
      </c>
      <c r="H29" s="6" t="n">
        <v>208.89</v>
      </c>
      <c r="I29" s="6" t="n">
        <v>158.7</v>
      </c>
      <c r="J29" s="6" t="n">
        <v>292</v>
      </c>
      <c r="K29" s="6" t="n">
        <v>2244</v>
      </c>
      <c r="L29" s="6" t="n">
        <v>1952</v>
      </c>
      <c r="M29" s="6" t="n">
        <v>10.25</v>
      </c>
      <c r="N29" s="6" t="n">
        <v>7.79</v>
      </c>
    </row>
    <row collapsed="false" customFormat="false" customHeight="false" hidden="false" ht="12.1" outlineLevel="0" r="30">
      <c r="A30" s="25" t="n">
        <v>44109</v>
      </c>
      <c r="B30" s="16" t="s">
        <v>142</v>
      </c>
      <c r="C30" s="16" t="s">
        <v>30</v>
      </c>
      <c r="D30" s="16" t="s">
        <v>31</v>
      </c>
      <c r="E30" s="7" t="n">
        <v>300000</v>
      </c>
      <c r="F30" s="16" t="s">
        <v>19</v>
      </c>
      <c r="G30" s="6" t="n">
        <v>0.0008</v>
      </c>
      <c r="H30" s="6" t="n">
        <v>0.03375</v>
      </c>
      <c r="I30" s="6" t="n">
        <v>0.07</v>
      </c>
      <c r="J30" s="6" t="n">
        <v>30</v>
      </c>
      <c r="K30" s="6" t="n">
        <v>232.035</v>
      </c>
      <c r="L30" s="6" t="n">
        <v>202.04</v>
      </c>
      <c r="M30" s="6" t="n">
        <v>0.99</v>
      </c>
      <c r="N30" s="6" t="n">
        <v>2</v>
      </c>
    </row>
    <row collapsed="false" customFormat="false" customHeight="false" hidden="false" ht="12.1" outlineLevel="0" r="31">
      <c r="A31" s="25" t="n">
        <v>44183</v>
      </c>
      <c r="B31" s="16" t="s">
        <v>142</v>
      </c>
      <c r="C31" s="16" t="s">
        <v>21</v>
      </c>
      <c r="D31" s="16" t="s">
        <v>22</v>
      </c>
      <c r="E31" s="7" t="n">
        <v>6</v>
      </c>
      <c r="F31" s="16" t="s">
        <v>19</v>
      </c>
      <c r="G31" s="6" t="n">
        <v>46</v>
      </c>
      <c r="H31" s="6" t="n">
        <v>5140</v>
      </c>
      <c r="I31" s="6" t="n">
        <v>3210</v>
      </c>
      <c r="J31" s="6" t="n">
        <v>36</v>
      </c>
      <c r="K31" s="6" t="n">
        <v>276</v>
      </c>
      <c r="L31" s="6" t="n">
        <v>240</v>
      </c>
      <c r="M31" s="6" t="n">
        <v>1.25</v>
      </c>
      <c r="N31" s="6" t="n">
        <v>0.78</v>
      </c>
    </row>
    <row collapsed="false" customFormat="false" customHeight="false" hidden="false" ht="12.1" outlineLevel="0" r="32">
      <c r="A32" s="25" t="n">
        <v>44189</v>
      </c>
      <c r="B32" s="16" t="s">
        <v>142</v>
      </c>
      <c r="C32" s="16" t="s">
        <v>24</v>
      </c>
      <c r="D32" s="16" t="s">
        <v>25</v>
      </c>
      <c r="E32" s="7" t="n">
        <v>2</v>
      </c>
      <c r="F32" s="16" t="s">
        <v>19</v>
      </c>
      <c r="G32" s="6" t="n">
        <v>623.35</v>
      </c>
      <c r="H32" s="6" t="n">
        <v>23220</v>
      </c>
      <c r="I32" s="6" t="n">
        <v>10620</v>
      </c>
      <c r="J32" s="6" t="n">
        <v>162</v>
      </c>
      <c r="K32" s="6" t="n">
        <v>1246.7</v>
      </c>
      <c r="L32" s="6" t="n">
        <v>1084.7</v>
      </c>
      <c r="M32" s="6" t="n">
        <v>5.11</v>
      </c>
      <c r="N32" s="6" t="n">
        <v>2.34</v>
      </c>
    </row>
    <row collapsed="false" customFormat="false" customHeight="false" hidden="false" ht="12.1" outlineLevel="0" r="33">
      <c r="A33" s="25" t="n">
        <v>44328</v>
      </c>
      <c r="B33" s="16" t="s">
        <v>142</v>
      </c>
      <c r="C33" s="16" t="s">
        <v>16</v>
      </c>
      <c r="D33" s="16" t="s">
        <v>18</v>
      </c>
      <c r="E33" s="7" t="n">
        <v>120</v>
      </c>
      <c r="F33" s="16" t="s">
        <v>19</v>
      </c>
      <c r="G33" s="6" t="n">
        <v>18.7</v>
      </c>
      <c r="H33" s="6" t="n">
        <v>302.02</v>
      </c>
      <c r="I33" s="6" t="n">
        <v>158.7</v>
      </c>
      <c r="J33" s="6" t="n">
        <v>292</v>
      </c>
      <c r="K33" s="6" t="n">
        <v>2244</v>
      </c>
      <c r="L33" s="6" t="n">
        <v>1952</v>
      </c>
      <c r="M33" s="6" t="n">
        <v>10.25</v>
      </c>
      <c r="N33" s="6" t="n">
        <v>5.39</v>
      </c>
    </row>
    <row collapsed="false" customFormat="false" customHeight="false" hidden="false" ht="12.1" outlineLevel="0" r="34">
      <c r="A34" s="25" t="n">
        <v>44348</v>
      </c>
      <c r="B34" s="16" t="s">
        <v>142</v>
      </c>
      <c r="C34" s="16" t="s">
        <v>24</v>
      </c>
      <c r="D34" s="16" t="s">
        <v>25</v>
      </c>
      <c r="E34" s="7" t="n">
        <v>2</v>
      </c>
      <c r="F34" s="16" t="s">
        <v>19</v>
      </c>
      <c r="G34" s="6" t="n">
        <v>1021.22</v>
      </c>
      <c r="H34" s="6" t="n">
        <v>26750</v>
      </c>
      <c r="I34" s="6" t="n">
        <v>10620</v>
      </c>
      <c r="J34" s="6" t="n">
        <v>266</v>
      </c>
      <c r="K34" s="6" t="n">
        <v>2042.44</v>
      </c>
      <c r="L34" s="6" t="n">
        <v>1776.44</v>
      </c>
      <c r="M34" s="6" t="n">
        <v>8.36</v>
      </c>
      <c r="N34" s="6" t="n">
        <v>3.32</v>
      </c>
    </row>
    <row collapsed="false" customFormat="false" customHeight="false" hidden="false" ht="12.1" outlineLevel="0" r="35">
      <c r="A35" s="25" t="n">
        <v>44382</v>
      </c>
      <c r="B35" s="16" t="s">
        <v>142</v>
      </c>
      <c r="C35" s="16" t="s">
        <v>21</v>
      </c>
      <c r="D35" s="16" t="s">
        <v>22</v>
      </c>
      <c r="E35" s="7" t="n">
        <v>6</v>
      </c>
      <c r="F35" s="16" t="s">
        <v>19</v>
      </c>
      <c r="G35" s="6" t="n">
        <v>213</v>
      </c>
      <c r="H35" s="6" t="n">
        <v>6845</v>
      </c>
      <c r="I35" s="6" t="n">
        <v>3210</v>
      </c>
      <c r="J35" s="6" t="n">
        <v>166</v>
      </c>
      <c r="K35" s="6" t="n">
        <v>1278</v>
      </c>
      <c r="L35" s="6" t="n">
        <v>1112</v>
      </c>
      <c r="M35" s="6" t="n">
        <v>5.77</v>
      </c>
      <c r="N35" s="6" t="n">
        <v>2.71</v>
      </c>
    </row>
    <row collapsed="false" customFormat="false" customHeight="false" hidden="false" ht="12.1" outlineLevel="0" r="36">
      <c r="A36" s="25" t="n">
        <v>44392</v>
      </c>
      <c r="B36" s="16" t="s">
        <v>142</v>
      </c>
      <c r="C36" s="16" t="s">
        <v>27</v>
      </c>
      <c r="D36" s="16" t="s">
        <v>28</v>
      </c>
      <c r="E36" s="7" t="n">
        <v>130</v>
      </c>
      <c r="F36" s="16" t="s">
        <v>19</v>
      </c>
      <c r="G36" s="6" t="n">
        <v>12.55</v>
      </c>
      <c r="H36" s="6" t="n">
        <v>280.01</v>
      </c>
      <c r="I36" s="6" t="n">
        <v>152.81</v>
      </c>
      <c r="J36" s="6" t="n">
        <v>212</v>
      </c>
      <c r="K36" s="6" t="n">
        <v>1631.5</v>
      </c>
      <c r="L36" s="6" t="n">
        <v>1419.5</v>
      </c>
      <c r="M36" s="6" t="n">
        <v>7.15</v>
      </c>
      <c r="N36" s="6" t="n">
        <v>3.9</v>
      </c>
    </row>
    <row collapsed="false" customFormat="false" customHeight="false" hidden="false" ht="12.1" outlineLevel="0" r="37">
      <c r="A37" s="25" t="n">
        <v>44392</v>
      </c>
      <c r="B37" s="16" t="s">
        <v>142</v>
      </c>
      <c r="C37" s="16" t="s">
        <v>30</v>
      </c>
      <c r="D37" s="16" t="s">
        <v>31</v>
      </c>
      <c r="E37" s="7" t="n">
        <v>300000</v>
      </c>
      <c r="F37" s="16" t="s">
        <v>19</v>
      </c>
      <c r="G37" s="6" t="n">
        <v>0.0014</v>
      </c>
      <c r="H37" s="6" t="n">
        <v>0.04719</v>
      </c>
      <c r="I37" s="6" t="n">
        <v>0.07</v>
      </c>
      <c r="J37" s="6" t="n">
        <v>55</v>
      </c>
      <c r="K37" s="6" t="n">
        <v>420</v>
      </c>
      <c r="L37" s="6" t="n">
        <v>365</v>
      </c>
      <c r="M37" s="6" t="n">
        <v>1.79</v>
      </c>
      <c r="N37" s="6" t="n">
        <v>2.58</v>
      </c>
    </row>
    <row collapsed="false" customFormat="false" customHeight="false" hidden="false" ht="12.1" outlineLevel="0" r="38">
      <c r="A38" s="25" t="n">
        <v>44551</v>
      </c>
      <c r="B38" s="16" t="s">
        <v>142</v>
      </c>
      <c r="C38" s="16" t="s">
        <v>21</v>
      </c>
      <c r="D38" s="16" t="s">
        <v>22</v>
      </c>
      <c r="E38" s="7" t="n">
        <v>6</v>
      </c>
      <c r="F38" s="16" t="s">
        <v>19</v>
      </c>
      <c r="G38" s="6" t="n">
        <v>340</v>
      </c>
      <c r="H38" s="6" t="n">
        <v>6348.5</v>
      </c>
      <c r="I38" s="6" t="n">
        <v>3210</v>
      </c>
      <c r="J38" s="6" t="n">
        <v>265</v>
      </c>
      <c r="K38" s="6" t="n">
        <v>2040</v>
      </c>
      <c r="L38" s="6" t="n">
        <v>1775</v>
      </c>
      <c r="M38" s="6" t="n">
        <v>9.22</v>
      </c>
      <c r="N38" s="6" t="n">
        <v>4.66</v>
      </c>
    </row>
    <row collapsed="false" customFormat="false" customHeight="false" hidden="false" ht="12.1" outlineLevel="0" r="39">
      <c r="A39" s="25" t="n">
        <v>44575</v>
      </c>
      <c r="B39" s="16" t="s">
        <v>142</v>
      </c>
      <c r="C39" s="16" t="s">
        <v>24</v>
      </c>
      <c r="D39" s="16" t="s">
        <v>25</v>
      </c>
      <c r="E39" s="7" t="n">
        <v>2</v>
      </c>
      <c r="F39" s="16" t="s">
        <v>19</v>
      </c>
      <c r="G39" s="6" t="n">
        <v>1523.17</v>
      </c>
      <c r="H39" s="6" t="n">
        <v>22648</v>
      </c>
      <c r="I39" s="6" t="n">
        <v>10620</v>
      </c>
      <c r="J39" s="6" t="n">
        <v>396</v>
      </c>
      <c r="K39" s="6" t="n">
        <v>3046.34</v>
      </c>
      <c r="L39" s="6" t="n">
        <v>2650.34</v>
      </c>
      <c r="M39" s="6" t="n">
        <v>12.48</v>
      </c>
      <c r="N39" s="6" t="n">
        <v>5.85</v>
      </c>
    </row>
    <row collapsed="false" customFormat="false" customHeight="false" hidden="false" ht="12.1" outlineLevel="0" r="40">
      <c r="A40" s="25" t="n">
        <v>44726</v>
      </c>
      <c r="B40" s="16" t="s">
        <v>142</v>
      </c>
      <c r="C40" s="16" t="s">
        <v>24</v>
      </c>
      <c r="D40" s="16" t="s">
        <v>25</v>
      </c>
      <c r="E40" s="7" t="n">
        <v>2</v>
      </c>
      <c r="F40" s="16" t="s">
        <v>19</v>
      </c>
      <c r="G40" s="6" t="n">
        <v>1166.22</v>
      </c>
      <c r="H40" s="6" t="n">
        <v>19102</v>
      </c>
      <c r="I40" s="6" t="n">
        <v>10620</v>
      </c>
      <c r="J40" s="6" t="n">
        <v>303</v>
      </c>
      <c r="K40" s="6" t="n">
        <v>2332.44</v>
      </c>
      <c r="L40" s="6" t="n">
        <v>2029.44</v>
      </c>
      <c r="M40" s="6" t="n">
        <v>9.55</v>
      </c>
      <c r="N40" s="6" t="n">
        <v>5.31</v>
      </c>
    </row>
    <row collapsed="false" customFormat="false" customHeight="false" hidden="false" ht="12.1" outlineLevel="0" r="41">
      <c r="A41" s="25" t="n">
        <v>44845</v>
      </c>
      <c r="B41" s="16" t="s">
        <v>142</v>
      </c>
      <c r="C41" s="16" t="s">
        <v>27</v>
      </c>
      <c r="D41" s="16" t="s">
        <v>28</v>
      </c>
      <c r="E41" s="7" t="n">
        <v>130</v>
      </c>
      <c r="F41" s="16" t="s">
        <v>19</v>
      </c>
      <c r="G41" s="6" t="n">
        <v>51.03</v>
      </c>
      <c r="H41" s="6" t="n">
        <v>162.89</v>
      </c>
      <c r="I41" s="6" t="n">
        <v>152.81</v>
      </c>
      <c r="J41" s="6" t="n">
        <v>862</v>
      </c>
      <c r="K41" s="6" t="n">
        <v>6633.9</v>
      </c>
      <c r="L41" s="6" t="n">
        <v>5771.9</v>
      </c>
      <c r="M41" s="6" t="n">
        <v>29.06</v>
      </c>
      <c r="N41" s="6" t="n">
        <v>27.26</v>
      </c>
    </row>
    <row collapsed="false" customFormat="false" customHeight="false" hidden="false" ht="12.1" outlineLevel="0" r="42">
      <c r="A42" s="25" t="n">
        <v>44916</v>
      </c>
      <c r="B42" s="16" t="s">
        <v>142</v>
      </c>
      <c r="C42" s="16" t="s">
        <v>21</v>
      </c>
      <c r="D42" s="16" t="s">
        <v>22</v>
      </c>
      <c r="E42" s="7" t="n">
        <v>6</v>
      </c>
      <c r="F42" s="16" t="s">
        <v>19</v>
      </c>
      <c r="G42" s="6" t="n">
        <v>256</v>
      </c>
      <c r="H42" s="6" t="n">
        <v>4040.5</v>
      </c>
      <c r="I42" s="6" t="n">
        <v>3210</v>
      </c>
      <c r="J42" s="6" t="n">
        <v>200</v>
      </c>
      <c r="K42" s="6" t="n">
        <v>1536</v>
      </c>
      <c r="L42" s="6" t="n">
        <v>1336</v>
      </c>
      <c r="M42" s="6" t="n">
        <v>6.94</v>
      </c>
      <c r="N42" s="6" t="n">
        <v>5.51</v>
      </c>
    </row>
    <row collapsed="false" customFormat="false" customHeight="false" hidden="false" ht="12.1" outlineLevel="0" r="43">
      <c r="A43" s="25" t="n">
        <v>44916</v>
      </c>
      <c r="B43" s="16" t="s">
        <v>142</v>
      </c>
      <c r="C43" s="16" t="s">
        <v>21</v>
      </c>
      <c r="D43" s="16" t="s">
        <v>22</v>
      </c>
      <c r="E43" s="7" t="n">
        <v>6</v>
      </c>
      <c r="F43" s="16" t="s">
        <v>19</v>
      </c>
      <c r="G43" s="6" t="n">
        <v>537</v>
      </c>
      <c r="H43" s="6" t="n">
        <v>4040.5</v>
      </c>
      <c r="I43" s="6" t="n">
        <v>3210</v>
      </c>
      <c r="J43" s="6" t="n">
        <v>419</v>
      </c>
      <c r="K43" s="6" t="n">
        <v>3222</v>
      </c>
      <c r="L43" s="6" t="n">
        <v>2803</v>
      </c>
      <c r="M43" s="6" t="n">
        <v>14.55</v>
      </c>
      <c r="N43" s="6" t="n">
        <v>11.56</v>
      </c>
    </row>
    <row collapsed="false" customFormat="false" customHeight="false" hidden="false" ht="12.1" outlineLevel="0" r="44">
      <c r="A44" s="25" t="n">
        <v>45057</v>
      </c>
      <c r="B44" s="16" t="s">
        <v>142</v>
      </c>
      <c r="C44" s="16" t="s">
        <v>16</v>
      </c>
      <c r="D44" s="16" t="s">
        <v>18</v>
      </c>
      <c r="E44" s="7" t="n">
        <v>120</v>
      </c>
      <c r="F44" s="16" t="s">
        <v>19</v>
      </c>
      <c r="G44" s="6" t="n">
        <v>25</v>
      </c>
      <c r="H44" s="6" t="n">
        <v>229.32</v>
      </c>
      <c r="I44" s="6" t="n">
        <v>158.7</v>
      </c>
      <c r="J44" s="6" t="n">
        <v>390</v>
      </c>
      <c r="K44" s="6" t="n">
        <v>3000</v>
      </c>
      <c r="L44" s="6" t="n">
        <v>2610</v>
      </c>
      <c r="M44" s="6" t="n">
        <v>13.71</v>
      </c>
      <c r="N44" s="6" t="n">
        <v>9.48</v>
      </c>
    </row>
    <row collapsed="false" customFormat="false" customHeight="false" hidden="false" ht="12.1" outlineLevel="0" r="45">
      <c r="A45" s="25" t="n">
        <v>45082</v>
      </c>
      <c r="B45" s="16" t="s">
        <v>142</v>
      </c>
      <c r="C45" s="16" t="s">
        <v>21</v>
      </c>
      <c r="D45" s="16" t="s">
        <v>22</v>
      </c>
      <c r="E45" s="7" t="n">
        <v>6</v>
      </c>
      <c r="F45" s="16" t="s">
        <v>19</v>
      </c>
      <c r="G45" s="6" t="n">
        <v>438</v>
      </c>
      <c r="H45" s="6" t="n">
        <v>5166.5</v>
      </c>
      <c r="I45" s="6" t="n">
        <v>3210</v>
      </c>
      <c r="J45" s="6" t="n">
        <v>342</v>
      </c>
      <c r="K45" s="6" t="n">
        <v>2628</v>
      </c>
      <c r="L45" s="6" t="n">
        <v>2286</v>
      </c>
      <c r="M45" s="6" t="n">
        <v>11.87</v>
      </c>
      <c r="N45" s="6" t="n">
        <v>7.37</v>
      </c>
    </row>
    <row collapsed="false" customFormat="false" customHeight="false" hidden="false" ht="12.1" outlineLevel="0" r="46">
      <c r="A46" s="25" t="n">
        <v>45277</v>
      </c>
      <c r="B46" s="16" t="s">
        <v>142</v>
      </c>
      <c r="C46" s="16" t="s">
        <v>21</v>
      </c>
      <c r="D46" s="16" t="s">
        <v>22</v>
      </c>
      <c r="E46" s="7" t="n">
        <v>6</v>
      </c>
      <c r="F46" s="16" t="s">
        <v>19</v>
      </c>
      <c r="G46" s="6" t="n">
        <v>447</v>
      </c>
      <c r="H46" s="6" t="n">
        <v>6560</v>
      </c>
      <c r="I46" s="6" t="n">
        <v>3210</v>
      </c>
      <c r="J46" s="6" t="n">
        <v>349</v>
      </c>
      <c r="K46" s="6" t="n">
        <v>2682</v>
      </c>
      <c r="L46" s="6" t="n">
        <v>2333</v>
      </c>
      <c r="M46" s="6" t="n">
        <v>12.11</v>
      </c>
      <c r="N46" s="6" t="n">
        <v>5.93</v>
      </c>
    </row>
    <row collapsed="false" customFormat="false" customHeight="false" hidden="false" ht="12.1" outlineLevel="0" r="47">
      <c r="A47" s="25" t="n">
        <v>45286</v>
      </c>
      <c r="B47" s="16" t="s">
        <v>142</v>
      </c>
      <c r="C47" s="16" t="s">
        <v>24</v>
      </c>
      <c r="D47" s="16" t="s">
        <v>25</v>
      </c>
      <c r="E47" s="7" t="n">
        <v>2</v>
      </c>
      <c r="F47" s="16" t="s">
        <v>19</v>
      </c>
      <c r="G47" s="6" t="n">
        <v>915.33</v>
      </c>
      <c r="H47" s="6" t="n">
        <v>16360</v>
      </c>
      <c r="I47" s="6" t="n">
        <v>10620</v>
      </c>
      <c r="J47" s="6" t="n">
        <v>238</v>
      </c>
      <c r="K47" s="6" t="n">
        <v>1830.66</v>
      </c>
      <c r="L47" s="6" t="n">
        <v>1592.66</v>
      </c>
      <c r="M47" s="6" t="n">
        <v>7.5</v>
      </c>
      <c r="N47" s="6" t="n">
        <v>4.87</v>
      </c>
    </row>
    <row collapsed="false" customFormat="false" customHeight="false" hidden="false" ht="12.1" outlineLevel="0" r="48">
      <c r="A48" s="25" t="n">
        <v>45419</v>
      </c>
      <c r="B48" s="16" t="s">
        <v>142</v>
      </c>
      <c r="C48" s="16" t="s">
        <v>21</v>
      </c>
      <c r="D48" s="16" t="s">
        <v>22</v>
      </c>
      <c r="E48" s="7" t="n">
        <v>6</v>
      </c>
      <c r="F48" s="16" t="s">
        <v>19</v>
      </c>
      <c r="G48" s="6" t="n">
        <v>498</v>
      </c>
      <c r="H48" s="6" t="n">
        <v>7722.5</v>
      </c>
      <c r="I48" s="6" t="n">
        <v>3210</v>
      </c>
      <c r="J48" s="6" t="n">
        <v>388</v>
      </c>
      <c r="K48" s="6" t="n">
        <v>2988</v>
      </c>
      <c r="L48" s="6" t="n">
        <v>2600</v>
      </c>
      <c r="M48" s="6" t="n">
        <v>13.5</v>
      </c>
      <c r="N48" s="6" t="n">
        <v>5.61</v>
      </c>
    </row>
    <row collapsed="false" customFormat="false" customHeight="false" hidden="false" ht="12.1" outlineLevel="0" r="49">
      <c r="A49" s="25" t="n">
        <v>45484</v>
      </c>
      <c r="B49" s="16" t="s">
        <v>142</v>
      </c>
      <c r="C49" s="16" t="s">
        <v>16</v>
      </c>
      <c r="D49" s="16" t="s">
        <v>18</v>
      </c>
      <c r="E49" s="7" t="n">
        <v>120</v>
      </c>
      <c r="F49" s="16" t="s">
        <v>19</v>
      </c>
      <c r="G49" s="6" t="n">
        <v>33.3</v>
      </c>
      <c r="H49" s="6" t="n">
        <v>295.87</v>
      </c>
      <c r="I49" s="6" t="n">
        <v>158.7</v>
      </c>
      <c r="J49" s="6" t="n">
        <v>519</v>
      </c>
      <c r="K49" s="6" t="n">
        <v>3996</v>
      </c>
      <c r="L49" s="6" t="n">
        <v>3477</v>
      </c>
      <c r="M49" s="6" t="n">
        <v>18.26</v>
      </c>
      <c r="N49" s="6" t="n">
        <v>9.79</v>
      </c>
    </row>
    <row collapsed="false" customFormat="false" customHeight="false" hidden="false" ht="12.1" outlineLevel="0" r="50">
      <c r="A50" s="25" t="n">
        <v>45643</v>
      </c>
      <c r="B50" s="16" t="s">
        <v>142</v>
      </c>
      <c r="C50" s="16" t="s">
        <v>21</v>
      </c>
      <c r="D50" s="16" t="s">
        <v>22</v>
      </c>
      <c r="E50" s="7" t="n">
        <v>6</v>
      </c>
      <c r="F50" s="16" t="s">
        <v>19</v>
      </c>
      <c r="G50" s="6" t="n">
        <v>514</v>
      </c>
      <c r="H50" s="6" t="n">
        <v>6290.5</v>
      </c>
      <c r="I50" s="6" t="n">
        <v>3210</v>
      </c>
      <c r="J50" s="6" t="n">
        <v>401</v>
      </c>
      <c r="K50" s="6" t="n">
        <v>3084</v>
      </c>
      <c r="L50" s="6" t="n">
        <v>2683</v>
      </c>
      <c r="M50" s="6" t="n">
        <v>13.93</v>
      </c>
      <c r="N50" s="6" t="n">
        <v>7.11</v>
      </c>
    </row>
    <row collapsed="false" customFormat="false" customHeight="false" hidden="false" ht="12.1" outlineLevel="0" r="51">
      <c r="A51" s="25" t="n">
        <v>45811</v>
      </c>
      <c r="B51" s="16" t="s">
        <v>142</v>
      </c>
      <c r="C51" s="16" t="s">
        <v>21</v>
      </c>
      <c r="D51" s="16" t="s">
        <v>22</v>
      </c>
      <c r="E51" s="7" t="n">
        <v>6</v>
      </c>
      <c r="F51" s="16" t="s">
        <v>19</v>
      </c>
      <c r="G51" s="6" t="n">
        <v>541</v>
      </c>
      <c r="H51" s="6" t="n">
        <v>6473</v>
      </c>
      <c r="I51" s="6" t="n">
        <v>3210</v>
      </c>
      <c r="J51" s="6" t="n">
        <v>422</v>
      </c>
      <c r="K51" s="6" t="n">
        <v>3246</v>
      </c>
      <c r="L51" s="6" t="n">
        <v>2824</v>
      </c>
      <c r="M51" s="6" t="n">
        <v>14.66</v>
      </c>
      <c r="N51" s="6" t="n">
        <v>7.27</v>
      </c>
    </row>
    <row collapsed="false" customFormat="false" customHeight="false" hidden="false" ht="12.1" outlineLevel="0" r="52">
      <c r="A52" s="25" t="n">
        <v>45849</v>
      </c>
      <c r="B52" s="16" t="s">
        <v>142</v>
      </c>
      <c r="C52" s="16" t="s">
        <v>30</v>
      </c>
      <c r="D52" s="16" t="s">
        <v>31</v>
      </c>
      <c r="E52" s="7" t="n">
        <v>60</v>
      </c>
      <c r="F52" s="16" t="s">
        <v>19</v>
      </c>
      <c r="G52" s="6" t="n">
        <v>25.58</v>
      </c>
      <c r="H52" s="6" t="n">
        <v>72.79</v>
      </c>
      <c r="I52" s="6" t="n">
        <v>340</v>
      </c>
      <c r="J52" s="6" t="n">
        <v>200</v>
      </c>
      <c r="K52" s="6" t="n">
        <v>1534.8</v>
      </c>
      <c r="L52" s="6" t="n">
        <v>1334.8</v>
      </c>
      <c r="M52" s="6" t="n">
        <v>6.54</v>
      </c>
      <c r="N52" s="6" t="n">
        <v>30.56</v>
      </c>
    </row>
    <row collapsed="false" customFormat="false" customHeight="false" hidden="false" ht="12.1" outlineLevel="0" r="53">
      <c r="A53" s="25" t="n">
        <v>45856</v>
      </c>
      <c r="B53" s="16" t="s">
        <v>142</v>
      </c>
      <c r="C53" s="16" t="s">
        <v>16</v>
      </c>
      <c r="D53" s="16" t="s">
        <v>18</v>
      </c>
      <c r="E53" s="7" t="n">
        <v>120</v>
      </c>
      <c r="F53" s="16" t="s">
        <v>19</v>
      </c>
      <c r="G53" s="6" t="n">
        <v>34.84</v>
      </c>
      <c r="H53" s="6" t="n">
        <v>309</v>
      </c>
      <c r="I53" s="6" t="n">
        <v>158.7</v>
      </c>
      <c r="J53" s="6" t="n">
        <v>544</v>
      </c>
      <c r="K53" s="6" t="n">
        <v>4180.8</v>
      </c>
      <c r="L53" s="6" t="n">
        <v>3636.8</v>
      </c>
      <c r="M53" s="6" t="n">
        <v>19.1</v>
      </c>
      <c r="N53" s="6" t="n">
        <v>9.81</v>
      </c>
    </row>
    <row collapsed="false" customFormat="false" customHeight="false" hidden="false" ht="12.1" outlineLevel="0" r="54">
      <c r="A54" s="25"/>
      <c r="B54" s="16"/>
      <c r="C54" s="16"/>
      <c r="D54" s="16"/>
      <c r="E54" s="7"/>
      <c r="F54" s="16"/>
      <c r="G54" s="6"/>
      <c r="H54" s="6"/>
      <c r="I54" s="6"/>
      <c r="J54" s="6"/>
      <c r="K54" s="6"/>
      <c r="L54" s="6"/>
      <c r="M54" s="6"/>
      <c r="N54" s="6"/>
    </row>
    <row collapsed="false" customFormat="false" customHeight="false" hidden="false" ht="12.1" outlineLevel="0" r="55">
      <c r="A55" s="25" t="n">
        <v>46034</v>
      </c>
      <c r="B55" s="16" t="s">
        <v>142</v>
      </c>
      <c r="C55" s="16" t="s">
        <v>21</v>
      </c>
      <c r="D55" s="16" t="s">
        <v>22</v>
      </c>
      <c r="E55" s="7" t="n">
        <v>6</v>
      </c>
      <c r="F55" s="16" t="s">
        <v>19</v>
      </c>
      <c r="G55" s="6" t="n">
        <v>397</v>
      </c>
      <c r="H55" s="6" t="n">
        <v>5555</v>
      </c>
      <c r="I55" s="6" t="n">
        <v>3210</v>
      </c>
      <c r="J55" s="6" t="n">
        <v>310</v>
      </c>
      <c r="K55" s="6" t="n">
        <v>2382</v>
      </c>
      <c r="L55" s="6" t="n">
        <v>2072</v>
      </c>
      <c r="M55" s="6" t="n">
        <v>10.76</v>
      </c>
      <c r="N55" s="6" t="n">
        <v>6.22</v>
      </c>
    </row>
  </sheetData>
  <autoFilter ref="A1:N5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132</v>
      </c>
      <c r="C1" s="26" t="s">
        <v>0</v>
      </c>
      <c r="D1" s="26" t="s">
        <v>2</v>
      </c>
      <c r="E1" s="26" t="s">
        <v>133</v>
      </c>
      <c r="F1" s="26" t="s">
        <v>143</v>
      </c>
      <c r="G1" s="26" t="s">
        <v>144</v>
      </c>
      <c r="H1" s="26" t="s">
        <v>51</v>
      </c>
      <c r="I1" s="26" t="s">
        <v>145</v>
      </c>
      <c r="J1" s="26" t="s">
        <v>146</v>
      </c>
      <c r="K1" s="26" t="s">
        <v>147</v>
      </c>
      <c r="L1" s="26" t="s">
        <v>148</v>
      </c>
      <c r="M1" s="26" t="s">
        <v>149</v>
      </c>
      <c r="N1" s="26" t="s">
        <v>150</v>
      </c>
      <c r="O1" s="26" t="s">
        <v>151</v>
      </c>
    </row>
    <row collapsed="false" customFormat="false" customHeight="false" hidden="false" ht="12.1" outlineLevel="0" r="2">
      <c r="A2" s="27" t="n">
        <v>42705</v>
      </c>
      <c r="B2" s="16" t="s">
        <v>142</v>
      </c>
      <c r="C2" s="16" t="s">
        <v>16</v>
      </c>
      <c r="D2" s="16" t="s">
        <v>18</v>
      </c>
      <c r="E2" s="17" t="n">
        <v>120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3293</v>
      </c>
      <c r="J2" s="17" t="n">
        <v>158.7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42705</v>
      </c>
      <c r="B3" s="16" t="s">
        <v>142</v>
      </c>
      <c r="C3" s="16" t="s">
        <v>21</v>
      </c>
      <c r="D3" s="16" t="s">
        <v>22</v>
      </c>
      <c r="E3" s="17" t="n">
        <v>6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3293</v>
      </c>
      <c r="J3" s="17" t="n">
        <v>3210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42705</v>
      </c>
      <c r="B4" s="16" t="s">
        <v>142</v>
      </c>
      <c r="C4" s="16" t="s">
        <v>24</v>
      </c>
      <c r="D4" s="16" t="s">
        <v>25</v>
      </c>
      <c r="E4" s="17" t="n">
        <v>200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3293</v>
      </c>
      <c r="J4" s="17" t="n">
        <v>106.2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42705</v>
      </c>
      <c r="B5" s="16" t="s">
        <v>142</v>
      </c>
      <c r="C5" s="16" t="s">
        <v>27</v>
      </c>
      <c r="D5" s="16" t="s">
        <v>28</v>
      </c>
      <c r="E5" s="17" t="n">
        <v>130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3293</v>
      </c>
      <c r="J5" s="17" t="n">
        <v>152.81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42705</v>
      </c>
      <c r="B6" s="16" t="s">
        <v>142</v>
      </c>
      <c r="C6" s="16" t="s">
        <v>30</v>
      </c>
      <c r="D6" s="16" t="s">
        <v>31</v>
      </c>
      <c r="E6" s="17" t="n">
        <v>60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3293</v>
      </c>
      <c r="J6" s="17" t="n">
        <v>340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152</v>
      </c>
      <c r="D1" s="26" t="s">
        <v>153</v>
      </c>
      <c r="E1" s="26" t="s">
        <v>136</v>
      </c>
      <c r="F1" s="26" t="s">
        <v>154</v>
      </c>
      <c r="G1" s="26" t="s">
        <v>133</v>
      </c>
      <c r="H1" s="26" t="s">
        <v>155</v>
      </c>
      <c r="I1" s="26" t="s">
        <v>156</v>
      </c>
      <c r="J1" s="26" t="s">
        <v>157</v>
      </c>
      <c r="K1" s="26" t="s">
        <v>158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2025-12-06T22:01:40.00Z</dcterms:created>
  <dc:creator>izi-invest.ru</dc:creator>
  <cp:revision>0</cp:revision>
</cp:coreProperties>
</file>