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<sst xmlns="http://schemas.openxmlformats.org/spreadsheetml/2006/main" count="2683" uniqueCount="428">
  <si>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</si>
  <si>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</si>
  <si>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</si>
  <si>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</si>
  <si>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</si>
  <si>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</si>
  <si>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</si>
  <si>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</si>
  <si>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</si>
  <si>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</si>
  <si>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</si>
  <si>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</si>
  <si>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</si>
  <si>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</si>
  <si>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</si>
  <si>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</si>
  <si>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</si>
  <si>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</si>
  <si>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</si>
  <si>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</si>
  <si>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</si>
  <si>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</si>
  <si>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</si>
  <si>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</si>
  <si>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</si>
  <si>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</si>
  <si>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</si>
  <si>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</si>
  <si>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</si>
  <si>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KRKNP</t>
  </si>
  <si>
    <t>СаратНПЗ-п</t>
  </si>
  <si>
    <t>CHF</t>
  </si>
  <si>
    <t>PPC</t>
  </si>
  <si>
    <t>Pilgrim</t>
  </si>
  <si>
    <t>CNY</t>
  </si>
  <si>
    <t>SPR</t>
  </si>
  <si>
    <t>Spirit Aerosystems Holdings, Inc. Common Stock</t>
  </si>
  <si>
    <t>EUR</t>
  </si>
  <si>
    <t>LKOH</t>
  </si>
  <si>
    <t>ЛУКОЙЛ</t>
  </si>
  <si>
    <t>GBP</t>
  </si>
  <si>
    <t>CCL</t>
  </si>
  <si>
    <t>Carnival Corporation Common Stock</t>
  </si>
  <si>
    <t>GLD</t>
  </si>
  <si>
    <t>T</t>
  </si>
  <si>
    <t>AT&amp;T Inc.</t>
  </si>
  <si>
    <t>HKD</t>
  </si>
  <si>
    <t>MTSS</t>
  </si>
  <si>
    <t>МТС-ао</t>
  </si>
  <si>
    <t>JPY</t>
  </si>
  <si>
    <t>CHX</t>
  </si>
  <si>
    <t>ChampionX Corporation Common Stock</t>
  </si>
  <si>
    <t>KZT</t>
  </si>
  <si>
    <t>INTC</t>
  </si>
  <si>
    <t>Intel Corporation</t>
  </si>
  <si>
    <t>XRX</t>
  </si>
  <si>
    <t>Xerox Holdings Corporation Common Stock</t>
  </si>
  <si>
    <t>SLV</t>
  </si>
  <si>
    <t>VKCO</t>
  </si>
  <si>
    <t>МКПАО "ВК"</t>
  </si>
  <si>
    <t>TRY</t>
  </si>
  <si>
    <t>Сумма по акциям:</t>
  </si>
  <si>
    <t>UAH</t>
  </si>
  <si>
    <t>FXIT</t>
  </si>
  <si>
    <t>etf</t>
  </si>
  <si>
    <t>iFXIT ETF</t>
  </si>
  <si>
    <t>FXUS</t>
  </si>
  <si>
    <t>FXUS ETF</t>
  </si>
  <si>
    <t>FXWO</t>
  </si>
  <si>
    <t>FXWO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</si>
  <si>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</si>
  <si>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</si>
  <si>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</si>
  <si>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</si>
  <si>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</si>
  <si>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</si>
  <si>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</si>
  <si>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</si>
  <si>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</si>
  <si>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</si>
  <si>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</si>
  <si>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</si>
  <si>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</si>
  <si>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</si>
  <si>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</si>
  <si>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</si>
  <si>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</si>
  <si>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</si>
  <si>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</si>
  <si>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</si>
  <si>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</si>
  <si>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</si>
  <si>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</si>
  <si>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</si>
  <si>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</si>
  <si>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</si>
  <si>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</si>
  <si>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</si>
  <si>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</si>
  <si>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</si>
  <si>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</si>
  <si>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</si>
  <si>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</si>
  <si>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</si>
  <si>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</si>
  <si>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</si>
  <si>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</si>
  <si>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</si>
  <si>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</si>
  <si>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</si>
  <si>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</si>
  <si>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</si>
  <si>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</si>
  <si>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</si>
  <si>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</si>
  <si>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</si>
  <si>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</si>
  <si>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</si>
  <si>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</si>
  <si>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</si>
  <si>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</si>
  <si>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</si>
  <si>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</si>
  <si>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</si>
  <si>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</si>
  <si>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</si>
  <si>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</si>
  <si>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</si>
  <si>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</si>
  <si>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</si>
  <si>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</si>
  <si>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</si>
  <si>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</si>
  <si>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</si>
  <si>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</si>
  <si>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</si>
  <si>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</si>
  <si>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</si>
  <si>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</si>
  <si>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</si>
  <si>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</si>
  <si>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</si>
  <si>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</si>
  <si>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</si>
  <si>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</si>
  <si>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</si>
  <si>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</si>
  <si>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</si>
  <si>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</si>
  <si>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</si>
  <si>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</si>
  <si>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</si>
  <si>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</si>
  <si>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</si>
  <si>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</si>
  <si>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</si>
  <si>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</si>
  <si>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</si>
  <si>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</si>
  <si>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</si>
  <si>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</si>
  <si>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</si>
  <si>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</si>
  <si>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</si>
  <si>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</si>
  <si>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</si>
  <si>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</si>
  <si>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</si>
  <si>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</si>
  <si>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</si>
  <si>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</si>
  <si>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</si>
  <si>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</si>
  <si>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</si>
  <si>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</si>
  <si>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</si>
  <si>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</si>
  <si>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</si>
  <si>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</si>
  <si>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</si>
  <si>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</si>
  <si>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</si>
  <si>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</si>
  <si>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</si>
  <si>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</si>
  <si>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</si>
  <si>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</si>
  <si>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</si>
  <si>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</si>
  <si>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</si>
  <si>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</si>
  <si>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</si>
  <si>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</si>
  <si>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</si>
  <si>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</si>
  <si>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</si>
  <si>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</si>
  <si>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</si>
  <si>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</si>
  <si>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</si>
  <si>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</si>
  <si>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</si>
  <si>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</si>
  <si>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</si>
  <si>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</si>
  <si>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</si>
  <si>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</si>
  <si>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</si>
  <si>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</si>
  <si>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</si>
  <si>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</si>
  <si>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</si>
  <si>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</si>
  <si>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</si>
  <si>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</si>
  <si>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</si>
  <si>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</si>
  <si>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</si>
  <si>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</si>
  <si>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</si>
  <si>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</si>
  <si>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</si>
  <si>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</si>
  <si>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</si>
  <si>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</si>
  <si>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</si>
  <si>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</si>
  <si>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</si>
  <si>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</si>
  <si>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</si>
  <si>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</si>
  <si>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</si>
  <si>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</si>
  <si>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</si>
  <si>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</si>
  <si>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</si>
  <si>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</si>
  <si>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</si>
  <si>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</si>
  <si>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</si>
  <si>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</si>
  <si>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</si>
  <si>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</si>
  <si>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</si>
  <si>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</si>
  <si>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</si>
  <si>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</si>
  <si>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</si>
  <si>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</si>
  <si>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</si>
  <si>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</si>
  <si>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</si>
  <si>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</si>
  <si>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</si>
  <si>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</si>
  <si>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</si>
  <si>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</si>
  <si>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</si>
  <si>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</si>
  <si>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</si>
  <si>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</si>
  <si>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</si>
  <si>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</si>
  <si>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</si>
  <si>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</si>
  <si>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</si>
  <si>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</si>
  <si>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</si>
  <si>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</si>
  <si>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</si>
  <si>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</si>
  <si>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</si>
  <si>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</si>
  <si>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KRKNP
СаратНПЗ-п</t>
  </si>
  <si>
    <t>PPC
Pilgrim</t>
  </si>
  <si>
    <t>SPR
Spirit Aerosystems Holdings, Inc. Common Stock</t>
  </si>
  <si>
    <t>LKOH
ЛУКОЙЛ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</si>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</sst>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511.7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0.2192</v>
      </c>
      <c r="L2" s="17" t="n">
        <v>15410.11</v>
      </c>
      <c r="M2" s="17" t="n">
        <v>21.84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0.0405</v>
      </c>
      <c r="L3" s="17" t="n">
        <v>3357.79</v>
      </c>
      <c r="M3" s="17" t="n">
        <v>8.92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108.68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-0.0659</v>
      </c>
      <c r="L4" s="17" t="n">
        <v>220.11</v>
      </c>
      <c r="M4" s="17" t="n">
        <v>5.95</v>
      </c>
      <c r="N4" s="2"/>
      <c r="O4" s="2" t="s">
        <v>28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</v>
      </c>
      <c r="F5" s="6" t="n">
        <v>7520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-0.1272</v>
      </c>
      <c r="L5" s="17" t="n">
        <v>20481.26</v>
      </c>
      <c r="M5" s="17" t="n">
        <v>4.12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</v>
      </c>
      <c r="F6" s="6" t="n">
        <v>45.06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0.2477</v>
      </c>
      <c r="L6" s="17" t="n">
        <v>1300.32</v>
      </c>
      <c r="M6" s="17" t="n">
        <v>3.85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40.71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0.1055</v>
      </c>
      <c r="L7" s="17" t="n">
        <v>1911.68</v>
      </c>
      <c r="M7" s="17" t="n">
        <v>3.47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</v>
      </c>
      <c r="F8" s="6" t="n">
        <v>5925.5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0.1459</v>
      </c>
      <c r="L8" s="17" t="n">
        <v>5165.95</v>
      </c>
      <c r="M8" s="17" t="n">
        <v>3.24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29.45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0.1414</v>
      </c>
      <c r="L9" s="17" t="n">
        <v>1211.79</v>
      </c>
      <c r="M9" s="17" t="n">
        <v>2.51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26.99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0.0272</v>
      </c>
      <c r="L10" s="17" t="n">
        <v>2315.34</v>
      </c>
      <c r="M10" s="17" t="n">
        <v>1.15</v>
      </c>
      <c r="N10" s="2"/>
      <c r="O10" s="2" t="s">
        <v>46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202.2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0.008</v>
      </c>
      <c r="L11" s="17" t="n">
        <v>321.51</v>
      </c>
      <c r="M11" s="17" t="n">
        <v>1.11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25.81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0.1489</v>
      </c>
      <c r="L12" s="17" t="n">
        <v>1032.2</v>
      </c>
      <c r="M12" s="17" t="n">
        <v>1.1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22.8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-0.119</v>
      </c>
      <c r="L13" s="17" t="n">
        <v>3934.9</v>
      </c>
      <c r="M13" s="17" t="n">
        <v>0.97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4</v>
      </c>
      <c r="F14" s="6" t="n">
        <v>4.95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-0.1364</v>
      </c>
      <c r="L14" s="17" t="n">
        <v>1351.98</v>
      </c>
      <c r="M14" s="17" t="n">
        <v>0.85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</v>
      </c>
      <c r="F15" s="6" t="n">
        <v>322.6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-0.3037</v>
      </c>
      <c r="L15" s="17" t="n">
        <v>2046.12</v>
      </c>
      <c r="M15" s="17" t="n">
        <v>0.35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=J16/J25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64</v>
      </c>
      <c r="C17" s="2" t="s">
        <v>65</v>
      </c>
      <c r="D17" s="2" t="s">
        <v>24</v>
      </c>
      <c r="E17" s="7" t="n">
        <v>1</v>
      </c>
      <c r="F17" s="6" t="n">
        <v>20252.92446935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0.4077</v>
      </c>
      <c r="L17" s="17" t="n">
        <v>6457.31</v>
      </c>
      <c r="M17" s="17" t="n">
        <v>11.09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64</v>
      </c>
      <c r="C18" s="2" t="s">
        <v>67</v>
      </c>
      <c r="D18" s="2" t="s">
        <v>24</v>
      </c>
      <c r="E18" s="7" t="n">
        <v>100</v>
      </c>
      <c r="F18" s="6" t="n">
        <v>90.33215108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0.2482</v>
      </c>
      <c r="L18" s="17" t="n">
        <v>39.84</v>
      </c>
      <c r="M18" s="17" t="n">
        <v>4.95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64</v>
      </c>
      <c r="C19" s="2" t="s">
        <v>69</v>
      </c>
      <c r="D19" s="2" t="s">
        <v>24</v>
      </c>
      <c r="E19" s="7" t="n">
        <v>1000</v>
      </c>
      <c r="F19" s="6" t="n">
        <v>2.54401973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0.1836</v>
      </c>
      <c r="L19" s="17" t="n">
        <v>1.3</v>
      </c>
      <c r="M19" s="17" t="n">
        <v>1.39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64</v>
      </c>
      <c r="C20" s="2" t="s">
        <v>71</v>
      </c>
      <c r="D20" s="2" t="s">
        <v>24</v>
      </c>
      <c r="E20" s="7" t="n">
        <v>135</v>
      </c>
      <c r="F20" s="6" t="n">
        <v>6.04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-0.0305</v>
      </c>
      <c r="L20" s="17" t="n">
        <v>7.17</v>
      </c>
      <c r="M20" s="17" t="n">
        <v>0.45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=SUM(J17:J20)</f>
      </c>
      <c r="K21" s="4"/>
      <c r="L21" s="4"/>
      <c r="M21" s="10" t="s">
        <f>=J21/J25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24</v>
      </c>
      <c r="B22" s="2" t="s">
        <v>3</v>
      </c>
      <c r="C22" s="2" t="s">
        <v>73</v>
      </c>
      <c r="D22" s="2" t="s">
        <v>24</v>
      </c>
      <c r="E22" s="7" t="n">
        <v>30193.1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74</v>
      </c>
      <c r="D23" s="2" t="s">
        <v>24</v>
      </c>
      <c r="E23" s="7" t="n">
        <v>144.56</v>
      </c>
      <c r="F23" s="6" t="n">
        <v>77.9585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=SUM(J22:J23)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76</v>
      </c>
      <c r="I25" s="4"/>
      <c r="J25" s="5" t="s">
        <f>=J16+J21+J24</f>
      </c>
      <c r="K25" s="17"/>
      <c r="L25" s="17"/>
      <c r="M25" s="17"/>
      <c r="N25" s="2"/>
      <c r="O25" s="2"/>
      <c r="P25" s="17"/>
      <c r="Q25" s="17"/>
    </row>
  </sheetData>
  <mergeCells>
    <mergeCell ref="H16:I16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2" t="s">
        <v>88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2" t="s">
        <v>89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2" t="s">
        <v>90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2" t="s">
        <v>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2" t="s">
        <v>95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2" t="s">
        <v>96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2" t="s">
        <v>97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98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2" t="s">
        <v>99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2" t="s">
        <v>102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2" t="s">
        <v>104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2" t="s">
        <v>105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2" t="s">
        <v>106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107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108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109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2" t="s">
        <v>115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2" t="s">
        <v>116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2" t="s">
        <v>117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2" t="s">
        <v>118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2" t="s">
        <v>119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2" t="s">
        <v>120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2" t="s">
        <v>121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2" t="s">
        <v>122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2" t="s">
        <v>123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2" t="s">
        <v>124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2" t="s">
        <v>125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2" t="s">
        <v>126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2" t="s">
        <v>127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2" t="s">
        <v>128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2" t="s">
        <v>129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2" t="s">
        <v>130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2" t="s">
        <v>131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2" t="s">
        <v>132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2" t="s">
        <v>133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2" t="s">
        <v>134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2" t="s">
        <v>135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2" t="s">
        <v>136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2" t="s">
        <v>137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2" t="s">
        <v>138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2" t="s">
        <v>140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2" t="s">
        <v>141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2" t="s">
        <v>112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2" t="s">
        <v>142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2" t="s">
        <v>143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2" t="s">
        <v>144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2" t="s">
        <v>145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2" t="s">
        <v>146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2" t="s">
        <v>147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2" t="s">
        <v>148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2" t="s">
        <v>149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2" t="s">
        <v>150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2" t="s">
        <v>152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2" t="s">
        <v>112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2" t="s">
        <v>154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2" t="s">
        <v>155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2" t="s">
        <v>156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2" t="s">
        <v>157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2" t="s">
        <v>159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2" t="s">
        <v>160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-467</v>
      </c>
      <c r="C97" s="2" t="s">
        <v>161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-223</v>
      </c>
      <c r="C98" s="2" t="s">
        <v>162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2" t="s">
        <v>163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2" t="s">
        <v>164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2" t="s">
        <v>165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2" t="s">
        <v>112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2" t="s">
        <v>166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2" t="s">
        <v>167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2" t="s">
        <v>168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2" t="s">
        <v>169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2" t="s">
        <v>170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2" t="s">
        <v>171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2" t="s">
        <v>172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2" t="s">
        <v>173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2" t="s">
        <v>174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2" t="s">
        <v>175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2" t="s">
        <v>176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2" t="s">
        <v>177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2" t="s">
        <v>178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2" t="s">
        <v>179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2" t="s">
        <v>180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2" t="s">
        <v>181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2" t="s">
        <v>182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2" t="s">
        <v>183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2" t="s">
        <v>184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2" t="s">
        <v>185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2" t="s">
        <v>186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2" t="s">
        <v>187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2" t="s">
        <v>188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2" t="s">
        <v>189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2" t="s">
        <v>190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2" t="s">
        <v>191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2" t="s">
        <v>192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2" t="s">
        <v>193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2" t="s">
        <v>194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2" t="s">
        <v>195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2" t="s">
        <v>196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2" t="s">
        <v>197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2" t="s">
        <v>198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2" t="s">
        <v>199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2" t="s">
        <v>200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2" t="s">
        <v>201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2" t="s">
        <v>202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2" t="s">
        <v>203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2" t="s">
        <v>204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2" t="s">
        <v>205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2" t="s">
        <v>206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2" t="s">
        <v>207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2" t="s">
        <v>208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2" t="s">
        <v>209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2" t="s">
        <v>210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2" t="s">
        <v>211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2" t="s">
        <v>212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2" t="s">
        <v>213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2" t="s">
        <v>214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45708</v>
      </c>
      <c r="B152" s="6" t="n">
        <v>-67.82</v>
      </c>
      <c r="C152" s="2" t="s">
        <v>215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45747</v>
      </c>
      <c r="B153" s="6" t="n">
        <v>-37.66</v>
      </c>
      <c r="C153" s="2" t="s">
        <v>216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45750</v>
      </c>
      <c r="B154" s="6" t="n">
        <v>-958.82</v>
      </c>
      <c r="C154" s="2" t="s">
        <v>217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45751</v>
      </c>
      <c r="B155" s="6" t="n">
        <v>-7.17</v>
      </c>
      <c r="C155" s="2" t="s">
        <v>218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45757</v>
      </c>
      <c r="B156" s="6" t="n">
        <v>-21.35</v>
      </c>
      <c r="C156" s="2" t="s">
        <v>219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45792</v>
      </c>
      <c r="B157" s="6" t="n">
        <v>-60.17</v>
      </c>
      <c r="C157" s="2" t="s">
        <v>220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45811</v>
      </c>
      <c r="B158" s="6" t="n">
        <v>-471</v>
      </c>
      <c r="C158" s="2" t="s">
        <v>221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45838</v>
      </c>
      <c r="B159" s="6" t="n">
        <v>-7.06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45841</v>
      </c>
      <c r="B160" s="6" t="n">
        <v>-6.69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2" t="n">
        <v>45856</v>
      </c>
      <c r="B161" s="5" t="n">
        <v>-182667.2</v>
      </c>
      <c r="C161" s="15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/>
      <c r="B162" s="9" t="s">
        <f>=XIRR(B2:B161,A2:A161)</f>
      </c>
      <c r="C162" s="2" t="s">
        <v>225</v>
      </c>
      <c r="D162" s="2"/>
      <c r="E162" s="2"/>
      <c r="F162" s="7"/>
      <c r="G162" s="2" t="s">
        <v>226</v>
      </c>
      <c r="H162" s="6" t="s">
        <f>=SUM(I2:H161)/365</f>
      </c>
    </row>
    <row collapsed="false" customFormat="false" customHeight="false" hidden="false" ht="12.1" outlineLevel="0" r="163">
      <c r="A163" s="14"/>
      <c r="B163" s="5" t="s">
        <f>=-SUM(B2:B161)</f>
      </c>
      <c r="C163" s="2" t="s">
        <v>227</v>
      </c>
      <c r="D163" s="2"/>
      <c r="E163" s="2"/>
      <c r="F163" s="7"/>
      <c r="G163" s="15" t="s">
        <v>228</v>
      </c>
      <c r="H163" s="9" t="s">
        <f>=B163/H162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229</v>
      </c>
      <c r="D2" s="11" t="n">
        <v>43871</v>
      </c>
      <c r="E2" s="6" t="n">
        <v>6290.82</v>
      </c>
      <c r="F2" s="0" t="s">
        <v>229</v>
      </c>
      <c r="G2" s="11" t="n">
        <v>43901</v>
      </c>
      <c r="H2" s="6" t="n">
        <v>21586.57</v>
      </c>
      <c r="I2" s="0" t="s">
        <v>229</v>
      </c>
      <c r="J2" s="11" t="n">
        <v>43945</v>
      </c>
      <c r="K2" s="6" t="n">
        <v>16348.9</v>
      </c>
      <c r="L2" s="0" t="s">
        <v>229</v>
      </c>
      <c r="M2" s="11" t="n">
        <v>43993</v>
      </c>
      <c r="N2" s="6" t="n">
        <v>2600.63357</v>
      </c>
      <c r="O2" s="0" t="s">
        <v>229</v>
      </c>
      <c r="P2" s="11" t="n">
        <v>43993</v>
      </c>
      <c r="Q2" s="6" t="n">
        <v>1954.249184</v>
      </c>
      <c r="R2" s="0" t="s">
        <v>229</v>
      </c>
      <c r="S2" s="11" t="n">
        <v>44021</v>
      </c>
      <c r="T2" s="6" t="n">
        <v>5165.95</v>
      </c>
      <c r="U2" s="0" t="s">
        <v>229</v>
      </c>
      <c r="V2" s="11" t="n">
        <v>43972</v>
      </c>
      <c r="W2" s="6" t="n">
        <v>1065.540213</v>
      </c>
      <c r="X2" s="0" t="s">
        <v>229</v>
      </c>
      <c r="Y2" s="11" t="n">
        <v>43949</v>
      </c>
      <c r="Z2" s="6" t="n">
        <v>2315.33568</v>
      </c>
      <c r="AA2" s="0" t="s">
        <v>229</v>
      </c>
      <c r="AB2" s="11" t="n">
        <v>44021</v>
      </c>
      <c r="AC2" s="6" t="n">
        <v>3215.12</v>
      </c>
      <c r="AD2" s="0" t="s">
        <v>229</v>
      </c>
      <c r="AE2" s="11" t="n">
        <v>43991</v>
      </c>
      <c r="AF2" s="6" t="n">
        <v>1032.198853</v>
      </c>
      <c r="AG2" s="0" t="s">
        <v>229</v>
      </c>
      <c r="AH2" s="11" t="n">
        <v>43969</v>
      </c>
      <c r="AI2" s="6" t="n">
        <v>4388.67572</v>
      </c>
      <c r="AJ2" s="0" t="s">
        <v>229</v>
      </c>
      <c r="AK2" s="11" t="n">
        <v>43991</v>
      </c>
      <c r="AL2" s="6" t="n">
        <v>1418.163348</v>
      </c>
      <c r="AM2" s="0" t="s">
        <v>229</v>
      </c>
      <c r="AN2" s="11" t="n">
        <v>44018</v>
      </c>
      <c r="AO2" s="6" t="n">
        <v>5659.93</v>
      </c>
      <c r="AP2" s="0" t="s">
        <v>229</v>
      </c>
      <c r="AQ2" s="11" t="n">
        <v>43943</v>
      </c>
      <c r="AR2" s="6" t="n">
        <v>6457.31</v>
      </c>
      <c r="AS2" s="0" t="s">
        <v>229</v>
      </c>
      <c r="AT2" s="11" t="n">
        <v>43992</v>
      </c>
      <c r="AU2" s="6" t="n">
        <v>3983.99</v>
      </c>
      <c r="AV2" s="0" t="s">
        <v>229</v>
      </c>
      <c r="AW2" s="11" t="n">
        <v>43943</v>
      </c>
      <c r="AX2" s="6" t="n">
        <v>1296.58</v>
      </c>
      <c r="AY2" s="0" t="s">
        <v>229</v>
      </c>
      <c r="AZ2" s="11" t="n">
        <v>43969</v>
      </c>
      <c r="BA2" s="6" t="n">
        <v>967.778032</v>
      </c>
      <c r="BB2" s="0" t="s">
        <v>229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100</v>
      </c>
      <c r="D3" s="11" t="n">
        <v>43879</v>
      </c>
      <c r="E3" s="6" t="n">
        <v>2943.6</v>
      </c>
      <c r="F3" s="0" t="s">
        <v>229</v>
      </c>
      <c r="G3" s="11" t="n">
        <v>43971</v>
      </c>
      <c r="H3" s="6" t="n">
        <v>-22731.6</v>
      </c>
      <c r="I3" s="0" t="s">
        <v>230</v>
      </c>
      <c r="J3" s="11" t="n">
        <v>43971</v>
      </c>
      <c r="K3" s="6" t="n">
        <v>-17946</v>
      </c>
      <c r="L3" s="0" t="s">
        <v>230</v>
      </c>
      <c r="M3" s="11" t="n">
        <v>45750</v>
      </c>
      <c r="N3" s="6" t="n">
        <v>-958.82</v>
      </c>
      <c r="O3" s="0" t="s">
        <v>217</v>
      </c>
      <c r="P3" s="11" t="n">
        <v>43994</v>
      </c>
      <c r="Q3" s="6" t="n">
        <v>-0.69</v>
      </c>
      <c r="R3" s="0" t="s">
        <v>88</v>
      </c>
      <c r="S3" s="11" t="n">
        <v>44183</v>
      </c>
      <c r="T3" s="6" t="n">
        <v>-40</v>
      </c>
      <c r="U3" s="0" t="s">
        <v>108</v>
      </c>
      <c r="V3" s="11" t="n">
        <v>43972</v>
      </c>
      <c r="W3" s="6" t="n">
        <v>1065.540213</v>
      </c>
      <c r="X3" s="0" t="s">
        <v>229</v>
      </c>
      <c r="Y3" s="11" t="n">
        <v>44021</v>
      </c>
      <c r="Z3" s="6" t="n">
        <v>-33.48</v>
      </c>
      <c r="AA3" s="0" t="s">
        <v>93</v>
      </c>
      <c r="AB3" s="11" t="n">
        <v>44116</v>
      </c>
      <c r="AC3" s="6" t="n">
        <v>-77.3</v>
      </c>
      <c r="AD3" s="0" t="s">
        <v>104</v>
      </c>
      <c r="AE3" s="11" t="n">
        <v>45021</v>
      </c>
      <c r="AF3" s="6" t="n">
        <v>-5.95</v>
      </c>
      <c r="AG3" s="0" t="s">
        <v>169</v>
      </c>
      <c r="AH3" s="11" t="n">
        <v>43972</v>
      </c>
      <c r="AI3" s="6" t="n">
        <v>-4562.363967</v>
      </c>
      <c r="AJ3" s="0" t="s">
        <v>230</v>
      </c>
      <c r="AK3" s="11" t="n">
        <v>43991</v>
      </c>
      <c r="AL3" s="6" t="n">
        <v>2836.326696</v>
      </c>
      <c r="AM3" s="0" t="s">
        <v>229</v>
      </c>
      <c r="AN3" s="11" t="n">
        <v>44039</v>
      </c>
      <c r="AO3" s="6" t="n">
        <v>-5751.69</v>
      </c>
      <c r="AP3" s="0" t="s">
        <v>230</v>
      </c>
      <c r="AQ3" s="11" t="n">
        <v>45856</v>
      </c>
      <c r="AR3" s="8" t="s">
        <f>=-Портфель!J17</f>
      </c>
      <c r="AS3" s="0" t="s">
        <v>231</v>
      </c>
      <c r="AT3" s="11" t="n">
        <v>45856</v>
      </c>
      <c r="AU3" s="8" t="s">
        <f>=-Портфель!J18</f>
      </c>
      <c r="AV3" s="0" t="s">
        <v>231</v>
      </c>
      <c r="AW3" s="11" t="n">
        <v>45856</v>
      </c>
      <c r="AX3" s="8" t="s">
        <f>=-Портфель!J19</f>
      </c>
      <c r="AY3" s="0" t="s">
        <v>231</v>
      </c>
      <c r="AZ3" s="11" t="n">
        <v>45856</v>
      </c>
      <c r="BA3" s="8" t="s">
        <f>=-Портфель!J20</f>
      </c>
      <c r="BB3" s="0" t="s">
        <v>231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106</v>
      </c>
      <c r="D4" s="11" t="n">
        <v>44033</v>
      </c>
      <c r="E4" s="6" t="n">
        <v>4196.75</v>
      </c>
      <c r="F4" s="0" t="s">
        <v>229</v>
      </c>
      <c r="G4" s="11" t="n">
        <v>43985</v>
      </c>
      <c r="H4" s="6" t="n">
        <v>22011</v>
      </c>
      <c r="I4" s="0" t="s">
        <v>229</v>
      </c>
      <c r="J4" s="11" t="n">
        <v>43978</v>
      </c>
      <c r="K4" s="6" t="n">
        <v>20481.26</v>
      </c>
      <c r="L4" s="0" t="s">
        <v>229</v>
      </c>
      <c r="M4" s="11" t="n">
        <v>45856</v>
      </c>
      <c r="N4" s="8" t="s">
        <f>=-Портфель!J6</f>
      </c>
      <c r="O4" s="0" t="s">
        <v>231</v>
      </c>
      <c r="P4" s="11" t="n">
        <v>44005</v>
      </c>
      <c r="Q4" s="6" t="n">
        <v>1869.10615</v>
      </c>
      <c r="R4" s="0" t="s">
        <v>229</v>
      </c>
      <c r="S4" s="11" t="n">
        <v>44382</v>
      </c>
      <c r="T4" s="6" t="n">
        <v>-185</v>
      </c>
      <c r="U4" s="0" t="s">
        <v>123</v>
      </c>
      <c r="V4" s="11" t="n">
        <v>43977</v>
      </c>
      <c r="W4" s="6" t="n">
        <v>-1104.729366</v>
      </c>
      <c r="X4" s="0" t="s">
        <v>230</v>
      </c>
      <c r="Y4" s="11" t="n">
        <v>44112</v>
      </c>
      <c r="Z4" s="6" t="n">
        <v>-36.7</v>
      </c>
      <c r="AA4" s="0" t="s">
        <v>103</v>
      </c>
      <c r="AB4" s="11" t="n">
        <v>44385</v>
      </c>
      <c r="AC4" s="6" t="n">
        <v>-231.1</v>
      </c>
      <c r="AD4" s="0" t="s">
        <v>125</v>
      </c>
      <c r="AE4" s="11" t="n">
        <v>45113</v>
      </c>
      <c r="AF4" s="6" t="n">
        <v>-6.78</v>
      </c>
      <c r="AG4" s="0" t="s">
        <v>176</v>
      </c>
      <c r="AH4" s="11" t="n">
        <v>43977</v>
      </c>
      <c r="AI4" s="6" t="n">
        <v>4579.292952</v>
      </c>
      <c r="AJ4" s="0" t="s">
        <v>229</v>
      </c>
      <c r="AK4" s="11" t="n">
        <v>44005</v>
      </c>
      <c r="AL4" s="6" t="n">
        <v>1153.4261</v>
      </c>
      <c r="AM4" s="0" t="s">
        <v>229</v>
      </c>
      <c r="AN4" s="11" t="n">
        <v>44046</v>
      </c>
      <c r="AO4" s="6" t="n">
        <v>4092.24</v>
      </c>
      <c r="AP4" s="0" t="s">
        <v>229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114</v>
      </c>
      <c r="D5" s="11" t="n">
        <v>45555</v>
      </c>
      <c r="E5" s="6" t="n">
        <v>-278</v>
      </c>
      <c r="F5" s="0" t="s">
        <v>206</v>
      </c>
      <c r="G5" s="11" t="n">
        <v>44189</v>
      </c>
      <c r="H5" s="6" t="n">
        <v>-542.35</v>
      </c>
      <c r="I5" s="0" t="s">
        <v>109</v>
      </c>
      <c r="J5" s="11" t="n">
        <v>43991</v>
      </c>
      <c r="K5" s="6" t="n">
        <v>-1536.52</v>
      </c>
      <c r="L5" s="0" t="s">
        <v>87</v>
      </c>
      <c r="M5" s="0"/>
      <c r="N5" s="10" t="s">
        <f>=XIRR(N2:N4,M2:M4)</f>
      </c>
      <c r="O5" s="0"/>
      <c r="P5" s="11" t="n">
        <v>44085</v>
      </c>
      <c r="Q5" s="6" t="n">
        <v>-1.51</v>
      </c>
      <c r="R5" s="0" t="s">
        <v>101</v>
      </c>
      <c r="S5" s="11" t="n">
        <v>44551</v>
      </c>
      <c r="T5" s="6" t="n">
        <v>-296</v>
      </c>
      <c r="U5" s="0" t="s">
        <v>138</v>
      </c>
      <c r="V5" s="11" t="n">
        <v>43977</v>
      </c>
      <c r="W5" s="6" t="n">
        <v>-1104.729366</v>
      </c>
      <c r="X5" s="0" t="s">
        <v>230</v>
      </c>
      <c r="Y5" s="11" t="n">
        <v>44204</v>
      </c>
      <c r="Z5" s="6" t="n">
        <v>-34.72</v>
      </c>
      <c r="AA5" s="0" t="s">
        <v>111</v>
      </c>
      <c r="AB5" s="11" t="n">
        <v>44481</v>
      </c>
      <c r="AC5" s="6" t="n">
        <v>-91.5</v>
      </c>
      <c r="AD5" s="0" t="s">
        <v>134</v>
      </c>
      <c r="AE5" s="11" t="n">
        <v>45204</v>
      </c>
      <c r="AF5" s="6" t="n">
        <v>-7.46</v>
      </c>
      <c r="AG5" s="0" t="s">
        <v>182</v>
      </c>
      <c r="AH5" s="11" t="n">
        <v>43978</v>
      </c>
      <c r="AI5" s="6" t="n">
        <v>4388.675952</v>
      </c>
      <c r="AJ5" s="0" t="s">
        <v>229</v>
      </c>
      <c r="AK5" s="11" t="n">
        <v>44011</v>
      </c>
      <c r="AL5" s="6" t="n">
        <v>-62.22</v>
      </c>
      <c r="AM5" s="0" t="s">
        <v>90</v>
      </c>
      <c r="AN5" s="11" t="n">
        <v>45856</v>
      </c>
      <c r="AO5" s="8" t="s">
        <f>=-Портфель!J15</f>
      </c>
      <c r="AP5" s="0" t="s">
        <v>231</v>
      </c>
      <c r="AQ5" s="0"/>
      <c r="AR5" s="8" t="s">
        <f>=-SUM(AR2:AR3)</f>
      </c>
      <c r="AS5" s="0" t="s">
        <v>232</v>
      </c>
      <c r="AT5" s="0"/>
      <c r="AU5" s="8" t="s">
        <f>=-SUM(AU2:AU3)</f>
      </c>
      <c r="AV5" s="0" t="s">
        <v>232</v>
      </c>
      <c r="AW5" s="0"/>
      <c r="AX5" s="8" t="s">
        <f>=-SUM(AX2:AX3)</f>
      </c>
      <c r="AY5" s="0" t="s">
        <v>232</v>
      </c>
      <c r="AZ5" s="0"/>
      <c r="BA5" s="8" t="s">
        <f>=-SUM(BA2:BA3)</f>
      </c>
      <c r="BB5" s="0" t="s">
        <v>232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119</v>
      </c>
      <c r="D6" s="11" t="n">
        <v>45856</v>
      </c>
      <c r="E6" s="8" t="s">
        <f>=-Портфель!J3</f>
      </c>
      <c r="F6" s="0" t="s">
        <v>231</v>
      </c>
      <c r="G6" s="11" t="n">
        <v>44348</v>
      </c>
      <c r="H6" s="6" t="n">
        <v>-888.22</v>
      </c>
      <c r="I6" s="0" t="s">
        <v>120</v>
      </c>
      <c r="J6" s="11" t="n">
        <v>44384</v>
      </c>
      <c r="K6" s="6" t="n">
        <v>-985.93</v>
      </c>
      <c r="L6" s="0" t="s">
        <v>124</v>
      </c>
      <c r="M6" s="0"/>
      <c r="N6" s="8" t="s">
        <f>=-SUM(N2:N4)</f>
      </c>
      <c r="O6" s="0" t="s">
        <v>232</v>
      </c>
      <c r="P6" s="11" t="n">
        <v>44176</v>
      </c>
      <c r="Q6" s="6" t="n">
        <v>-1.47</v>
      </c>
      <c r="R6" s="0" t="s">
        <v>107</v>
      </c>
      <c r="S6" s="11" t="n">
        <v>44916</v>
      </c>
      <c r="T6" s="6" t="n">
        <v>-467</v>
      </c>
      <c r="U6" s="0" t="s">
        <v>161</v>
      </c>
      <c r="V6" s="11" t="n">
        <v>44005</v>
      </c>
      <c r="W6" s="6" t="n">
        <v>2423.58448</v>
      </c>
      <c r="X6" s="0" t="s">
        <v>229</v>
      </c>
      <c r="Y6" s="11" t="n">
        <v>44294</v>
      </c>
      <c r="Z6" s="6" t="n">
        <v>-36.55</v>
      </c>
      <c r="AA6" s="0" t="s">
        <v>117</v>
      </c>
      <c r="AB6" s="11" t="n">
        <v>44754</v>
      </c>
      <c r="AC6" s="6" t="n">
        <v>-294.5</v>
      </c>
      <c r="AD6" s="0" t="s">
        <v>153</v>
      </c>
      <c r="AE6" s="11" t="n">
        <v>45295</v>
      </c>
      <c r="AF6" s="6" t="n">
        <v>-6.73</v>
      </c>
      <c r="AG6" s="0" t="s">
        <v>189</v>
      </c>
      <c r="AH6" s="11" t="n">
        <v>43987</v>
      </c>
      <c r="AI6" s="6" t="n">
        <v>-8967.131943</v>
      </c>
      <c r="AJ6" s="0" t="s">
        <v>230</v>
      </c>
      <c r="AK6" s="11" t="n">
        <v>44103</v>
      </c>
      <c r="AL6" s="6" t="n">
        <v>-70.8</v>
      </c>
      <c r="AM6" s="0" t="s">
        <v>102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128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141</v>
      </c>
      <c r="J7" s="11" t="n">
        <v>45119</v>
      </c>
      <c r="K7" s="6" t="n">
        <v>-340.54</v>
      </c>
      <c r="L7" s="0" t="s">
        <v>178</v>
      </c>
      <c r="M7" s="0"/>
      <c r="N7" s="0"/>
      <c r="O7" s="0"/>
      <c r="P7" s="11" t="n">
        <v>44273</v>
      </c>
      <c r="Q7" s="6" t="n">
        <v>-1.46</v>
      </c>
      <c r="R7" s="0" t="s">
        <v>115</v>
      </c>
      <c r="S7" s="11" t="n">
        <v>44916</v>
      </c>
      <c r="T7" s="6" t="n">
        <v>-223</v>
      </c>
      <c r="U7" s="0" t="s">
        <v>162</v>
      </c>
      <c r="V7" s="11" t="n">
        <v>45856</v>
      </c>
      <c r="W7" s="8" t="s">
        <f>=-Портфель!J9</f>
      </c>
      <c r="X7" s="0" t="s">
        <v>231</v>
      </c>
      <c r="Y7" s="11" t="n">
        <v>44385</v>
      </c>
      <c r="Z7" s="6" t="n">
        <v>-34.81</v>
      </c>
      <c r="AA7" s="0" t="s">
        <v>126</v>
      </c>
      <c r="AB7" s="11" t="n">
        <v>45106</v>
      </c>
      <c r="AC7" s="6" t="n">
        <v>-297.9</v>
      </c>
      <c r="AD7" s="0" t="s">
        <v>174</v>
      </c>
      <c r="AE7" s="11" t="n">
        <v>45386</v>
      </c>
      <c r="AF7" s="6" t="n">
        <v>-7.85</v>
      </c>
      <c r="AG7" s="0" t="s">
        <v>194</v>
      </c>
      <c r="AH7" s="11" t="n">
        <v>44036</v>
      </c>
      <c r="AI7" s="6" t="n">
        <v>3934.89835</v>
      </c>
      <c r="AJ7" s="0" t="s">
        <v>229</v>
      </c>
      <c r="AK7" s="11" t="n">
        <v>44195</v>
      </c>
      <c r="AL7" s="6" t="n">
        <v>-66.29</v>
      </c>
      <c r="AM7" s="0" t="s">
        <v>110</v>
      </c>
      <c r="AN7" s="0"/>
      <c r="AO7" s="8" t="s">
        <f>=-SUM(AO2:AO5)</f>
      </c>
      <c r="AP7" s="0" t="s">
        <v>232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136</v>
      </c>
      <c r="D8" s="0"/>
      <c r="E8" s="8" t="s">
        <f>=-SUM(E2:E6)</f>
      </c>
      <c r="F8" s="0" t="s">
        <v>232</v>
      </c>
      <c r="G8" s="11" t="n">
        <v>44726</v>
      </c>
      <c r="H8" s="6" t="n">
        <v>-1014.22</v>
      </c>
      <c r="I8" s="0" t="s">
        <v>149</v>
      </c>
      <c r="J8" s="11" t="n">
        <v>45481</v>
      </c>
      <c r="K8" s="6" t="n">
        <v>-209.67</v>
      </c>
      <c r="L8" s="0" t="s">
        <v>201</v>
      </c>
      <c r="M8" s="0"/>
      <c r="N8" s="0"/>
      <c r="O8" s="0"/>
      <c r="P8" s="11" t="n">
        <v>44358</v>
      </c>
      <c r="Q8" s="6" t="n">
        <v>-1.44</v>
      </c>
      <c r="R8" s="0" t="s">
        <v>121</v>
      </c>
      <c r="S8" s="11" t="n">
        <v>45082</v>
      </c>
      <c r="T8" s="6" t="n">
        <v>-381</v>
      </c>
      <c r="U8" s="0" t="s">
        <v>173</v>
      </c>
      <c r="V8" s="0"/>
      <c r="W8" s="10" t="s">
        <f>=XIRR(W2:W7,V2:V7)</f>
      </c>
      <c r="X8" s="0"/>
      <c r="Y8" s="11" t="n">
        <v>44477</v>
      </c>
      <c r="Z8" s="6" t="n">
        <v>-33.97</v>
      </c>
      <c r="AA8" s="0" t="s">
        <v>133</v>
      </c>
      <c r="AB8" s="11" t="n">
        <v>45489</v>
      </c>
      <c r="AC8" s="6" t="n">
        <v>-304</v>
      </c>
      <c r="AD8" s="0" t="s">
        <v>203</v>
      </c>
      <c r="AE8" s="11" t="n">
        <v>45478</v>
      </c>
      <c r="AF8" s="6" t="n">
        <v>-7.49</v>
      </c>
      <c r="AG8" s="0" t="s">
        <v>200</v>
      </c>
      <c r="AH8" s="11" t="n">
        <v>44049</v>
      </c>
      <c r="AI8" s="6" t="n">
        <v>-21.98</v>
      </c>
      <c r="AJ8" s="0" t="s">
        <v>98</v>
      </c>
      <c r="AK8" s="11" t="n">
        <v>44285</v>
      </c>
      <c r="AL8" s="6" t="n">
        <v>-68.25</v>
      </c>
      <c r="AM8" s="0" t="s">
        <v>116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143</v>
      </c>
      <c r="D9" s="0"/>
      <c r="E9" s="0"/>
      <c r="F9" s="0"/>
      <c r="G9" s="11" t="n">
        <v>45286</v>
      </c>
      <c r="H9" s="6" t="n">
        <v>-796.33</v>
      </c>
      <c r="I9" s="0" t="s">
        <v>187</v>
      </c>
      <c r="J9" s="11" t="n">
        <v>45856</v>
      </c>
      <c r="K9" s="8" t="s">
        <f>=-Портфель!J5</f>
      </c>
      <c r="L9" s="0" t="s">
        <v>231</v>
      </c>
      <c r="M9" s="0"/>
      <c r="N9" s="0"/>
      <c r="O9" s="0"/>
      <c r="P9" s="11" t="n">
        <v>44449</v>
      </c>
      <c r="Q9" s="6" t="n">
        <v>-1.46</v>
      </c>
      <c r="R9" s="0" t="s">
        <v>129</v>
      </c>
      <c r="S9" s="11" t="n">
        <v>45277</v>
      </c>
      <c r="T9" s="6" t="n">
        <v>-389</v>
      </c>
      <c r="U9" s="0" t="s">
        <v>186</v>
      </c>
      <c r="V9" s="0"/>
      <c r="W9" s="8" t="s">
        <f>=-SUM(W2:W7)</f>
      </c>
      <c r="X9" s="0" t="s">
        <v>232</v>
      </c>
      <c r="Y9" s="11" t="n">
        <v>44568</v>
      </c>
      <c r="Z9" s="6" t="n">
        <v>-34.92</v>
      </c>
      <c r="AA9" s="0" t="s">
        <v>140</v>
      </c>
      <c r="AB9" s="11" t="n">
        <v>45856</v>
      </c>
      <c r="AC9" s="8" t="s">
        <f>=-Портфель!J11</f>
      </c>
      <c r="AD9" s="0" t="s">
        <v>231</v>
      </c>
      <c r="AE9" s="11" t="n">
        <v>45569</v>
      </c>
      <c r="AF9" s="6" t="n">
        <v>-8.08</v>
      </c>
      <c r="AG9" s="0" t="s">
        <v>208</v>
      </c>
      <c r="AH9" s="11" t="n">
        <v>44140</v>
      </c>
      <c r="AI9" s="6" t="n">
        <v>-24</v>
      </c>
      <c r="AJ9" s="0" t="s">
        <v>105</v>
      </c>
      <c r="AK9" s="11" t="n">
        <v>44376</v>
      </c>
      <c r="AL9" s="6" t="n">
        <v>-64.96</v>
      </c>
      <c r="AM9" s="0" t="s">
        <v>122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148</v>
      </c>
      <c r="D10" s="0"/>
      <c r="E10" s="0"/>
      <c r="F10" s="0"/>
      <c r="G10" s="11" t="n">
        <v>45856</v>
      </c>
      <c r="H10" s="8" t="s">
        <f>=-Портфель!J4</f>
      </c>
      <c r="I10" s="0" t="s">
        <v>231</v>
      </c>
      <c r="J10" s="0"/>
      <c r="K10" s="10" t="s">
        <f>=XIRR(K2:K9,J2:J9)</f>
      </c>
      <c r="L10" s="0"/>
      <c r="M10" s="0"/>
      <c r="N10" s="0"/>
      <c r="O10" s="0"/>
      <c r="P10" s="11" t="n">
        <v>44452</v>
      </c>
      <c r="Q10" s="6" t="n">
        <v>-1.46</v>
      </c>
      <c r="R10" s="0" t="s">
        <v>130</v>
      </c>
      <c r="S10" s="11" t="n">
        <v>45419</v>
      </c>
      <c r="T10" s="6" t="n">
        <v>-433</v>
      </c>
      <c r="U10" s="0" t="s">
        <v>197</v>
      </c>
      <c r="V10" s="0"/>
      <c r="W10" s="0"/>
      <c r="X10" s="0"/>
      <c r="Y10" s="11" t="n">
        <v>44664</v>
      </c>
      <c r="Z10" s="6" t="n">
        <v>-19.71</v>
      </c>
      <c r="AA10" s="0" t="s">
        <v>146</v>
      </c>
      <c r="AB10" s="0"/>
      <c r="AC10" s="10" t="s">
        <f>=XIRR(AC2:AC9,AB2:AB9)</f>
      </c>
      <c r="AD10" s="0"/>
      <c r="AE10" s="11" t="n">
        <v>45660</v>
      </c>
      <c r="AF10" s="6" t="n">
        <v>-8.64</v>
      </c>
      <c r="AG10" s="0" t="s">
        <v>213</v>
      </c>
      <c r="AH10" s="11" t="n">
        <v>44231</v>
      </c>
      <c r="AI10" s="6" t="n">
        <v>-24.19</v>
      </c>
      <c r="AJ10" s="0" t="s">
        <v>113</v>
      </c>
      <c r="AK10" s="11" t="n">
        <v>44468</v>
      </c>
      <c r="AL10" s="6" t="n">
        <v>-65.26</v>
      </c>
      <c r="AM10" s="0" t="s">
        <v>131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155</v>
      </c>
      <c r="D11" s="0"/>
      <c r="E11" s="0"/>
      <c r="F11" s="0"/>
      <c r="G11" s="0"/>
      <c r="H11" s="10" t="s">
        <f>=XIRR(H2:H10,G2:G10)</f>
      </c>
      <c r="I11" s="0"/>
      <c r="J11" s="0"/>
      <c r="K11" s="8" t="s">
        <f>=-SUM(K2:K9)</f>
      </c>
      <c r="L11" s="0" t="s">
        <v>232</v>
      </c>
      <c r="M11" s="0"/>
      <c r="N11" s="0"/>
      <c r="O11" s="0"/>
      <c r="P11" s="11" t="n">
        <v>44540</v>
      </c>
      <c r="Q11" s="6" t="n">
        <v>-1.47</v>
      </c>
      <c r="R11" s="0" t="s">
        <v>137</v>
      </c>
      <c r="S11" s="11" t="n">
        <v>45643</v>
      </c>
      <c r="T11" s="6" t="n">
        <v>-447</v>
      </c>
      <c r="U11" s="0" t="s">
        <v>211</v>
      </c>
      <c r="V11" s="0"/>
      <c r="W11" s="0"/>
      <c r="X11" s="0"/>
      <c r="Y11" s="11" t="n">
        <v>44750</v>
      </c>
      <c r="Z11" s="6" t="n">
        <v>-15.66</v>
      </c>
      <c r="AA11" s="0" t="s">
        <v>152</v>
      </c>
      <c r="AB11" s="0"/>
      <c r="AC11" s="8" t="s">
        <f>=-SUM(AC2:AC9)</f>
      </c>
      <c r="AD11" s="0" t="s">
        <v>232</v>
      </c>
      <c r="AE11" s="11" t="n">
        <v>45751</v>
      </c>
      <c r="AF11" s="6" t="n">
        <v>-7.17</v>
      </c>
      <c r="AG11" s="0" t="s">
        <v>218</v>
      </c>
      <c r="AH11" s="11" t="n">
        <v>44322</v>
      </c>
      <c r="AI11" s="6" t="n">
        <v>-23.81</v>
      </c>
      <c r="AJ11" s="0" t="s">
        <v>118</v>
      </c>
      <c r="AK11" s="11" t="n">
        <v>44469</v>
      </c>
      <c r="AL11" s="6" t="n">
        <v>-65.48</v>
      </c>
      <c r="AM11" s="0" t="s">
        <v>132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160</v>
      </c>
      <c r="D12" s="0"/>
      <c r="E12" s="0"/>
      <c r="F12" s="0"/>
      <c r="G12" s="0"/>
      <c r="H12" s="8" t="s">
        <f>=-SUM(H2:H10)</f>
      </c>
      <c r="I12" s="0" t="s">
        <v>232</v>
      </c>
      <c r="J12" s="0"/>
      <c r="K12" s="0"/>
      <c r="L12" s="0"/>
      <c r="M12" s="0"/>
      <c r="N12" s="0"/>
      <c r="O12" s="0"/>
      <c r="P12" s="11" t="n">
        <v>44637</v>
      </c>
      <c r="Q12" s="6" t="n">
        <v>-2.16</v>
      </c>
      <c r="R12" s="0" t="s">
        <v>144</v>
      </c>
      <c r="S12" s="11" t="n">
        <v>45811</v>
      </c>
      <c r="T12" s="6" t="n">
        <v>-471</v>
      </c>
      <c r="U12" s="0" t="s">
        <v>221</v>
      </c>
      <c r="V12" s="0"/>
      <c r="W12" s="0"/>
      <c r="X12" s="0"/>
      <c r="Y12" s="11" t="n">
        <v>44840</v>
      </c>
      <c r="Z12" s="6" t="n">
        <v>-14.73</v>
      </c>
      <c r="AA12" s="0" t="s">
        <v>158</v>
      </c>
      <c r="AB12" s="0"/>
      <c r="AC12" s="0"/>
      <c r="AD12" s="0"/>
      <c r="AE12" s="11" t="n">
        <v>45841</v>
      </c>
      <c r="AF12" s="6" t="n">
        <v>-6.69</v>
      </c>
      <c r="AG12" s="0" t="s">
        <v>223</v>
      </c>
      <c r="AH12" s="11" t="n">
        <v>44413</v>
      </c>
      <c r="AI12" s="6" t="n">
        <v>-23.15</v>
      </c>
      <c r="AJ12" s="0" t="s">
        <v>127</v>
      </c>
      <c r="AK12" s="11" t="n">
        <v>44560</v>
      </c>
      <c r="AL12" s="6" t="n">
        <v>-66.29</v>
      </c>
      <c r="AM12" s="0" t="s">
        <v>139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44727</v>
      </c>
      <c r="Q13" s="6" t="n">
        <v>-1.14</v>
      </c>
      <c r="R13" s="0" t="s">
        <v>150</v>
      </c>
      <c r="S13" s="11" t="n">
        <v>45856</v>
      </c>
      <c r="T13" s="8" t="s">
        <f>=-Портфель!J8</f>
      </c>
      <c r="U13" s="0" t="s">
        <v>231</v>
      </c>
      <c r="V13" s="0"/>
      <c r="W13" s="0"/>
      <c r="X13" s="0"/>
      <c r="Y13" s="11" t="n">
        <v>44935</v>
      </c>
      <c r="Z13" s="6" t="n">
        <v>-17.44</v>
      </c>
      <c r="AA13" s="0" t="s">
        <v>164</v>
      </c>
      <c r="AB13" s="0"/>
      <c r="AC13" s="0"/>
      <c r="AD13" s="0"/>
      <c r="AE13" s="11" t="n">
        <v>45856</v>
      </c>
      <c r="AF13" s="8" t="s">
        <f>=-Портфель!J12</f>
      </c>
      <c r="AG13" s="0" t="s">
        <v>231</v>
      </c>
      <c r="AH13" s="11" t="n">
        <v>44507</v>
      </c>
      <c r="AI13" s="6" t="n">
        <v>-22.7</v>
      </c>
      <c r="AJ13" s="0" t="s">
        <v>135</v>
      </c>
      <c r="AK13" s="11" t="n">
        <v>44650</v>
      </c>
      <c r="AL13" s="6" t="n">
        <v>-77.66</v>
      </c>
      <c r="AM13" s="0" t="s">
        <v>145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44813</v>
      </c>
      <c r="Q14" s="6" t="n">
        <v>-1.22</v>
      </c>
      <c r="R14" s="0" t="s">
        <v>156</v>
      </c>
      <c r="S14" s="0"/>
      <c r="T14" s="10" t="s">
        <f>=XIRR(T2:T13,S2:S13)</f>
      </c>
      <c r="U14" s="0"/>
      <c r="V14" s="0"/>
      <c r="W14" s="0"/>
      <c r="X14" s="0"/>
      <c r="Y14" s="11" t="n">
        <v>45022</v>
      </c>
      <c r="Z14" s="6" t="n">
        <v>-19.72</v>
      </c>
      <c r="AA14" s="0" t="s">
        <v>170</v>
      </c>
      <c r="AB14" s="0"/>
      <c r="AC14" s="0"/>
      <c r="AD14" s="0"/>
      <c r="AE14" s="0"/>
      <c r="AF14" s="10" t="s">
        <f>=XIRR(AF2:AF13,AE2:AE13)</f>
      </c>
      <c r="AG14" s="0"/>
      <c r="AH14" s="11" t="n">
        <v>44599</v>
      </c>
      <c r="AI14" s="6" t="n">
        <v>-24.72</v>
      </c>
      <c r="AJ14" s="0" t="s">
        <v>142</v>
      </c>
      <c r="AK14" s="11" t="n">
        <v>44741</v>
      </c>
      <c r="AL14" s="6" t="n">
        <v>-47.67</v>
      </c>
      <c r="AM14" s="0" t="s">
        <v>151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180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45856</v>
      </c>
      <c r="Q15" s="8" t="s">
        <f>=-Портфель!J7</f>
      </c>
      <c r="R15" s="0" t="s">
        <v>231</v>
      </c>
      <c r="S15" s="0"/>
      <c r="T15" s="8" t="s">
        <f>=-SUM(T2:T13)</f>
      </c>
      <c r="U15" s="0" t="s">
        <v>232</v>
      </c>
      <c r="V15" s="0"/>
      <c r="W15" s="0"/>
      <c r="X15" s="0"/>
      <c r="Y15" s="11" t="n">
        <v>45114</v>
      </c>
      <c r="Z15" s="6" t="n">
        <v>-22.96</v>
      </c>
      <c r="AA15" s="0" t="s">
        <v>177</v>
      </c>
      <c r="AB15" s="0"/>
      <c r="AC15" s="0"/>
      <c r="AD15" s="0"/>
      <c r="AE15" s="0"/>
      <c r="AF15" s="8" t="s">
        <f>=-SUM(AF2:AF13)</f>
      </c>
      <c r="AG15" s="0" t="s">
        <v>232</v>
      </c>
      <c r="AH15" s="11" t="n">
        <v>44688</v>
      </c>
      <c r="AI15" s="6" t="n">
        <v>-21.9</v>
      </c>
      <c r="AJ15" s="0" t="s">
        <v>147</v>
      </c>
      <c r="AK15" s="11" t="n">
        <v>44833</v>
      </c>
      <c r="AL15" s="6" t="n">
        <v>-52.6</v>
      </c>
      <c r="AM15" s="0" t="s">
        <v>157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11" t="n">
        <v>45205</v>
      </c>
      <c r="Z16" s="6" t="n">
        <v>-24.72</v>
      </c>
      <c r="AA16" s="0" t="s">
        <v>183</v>
      </c>
      <c r="AB16" s="0"/>
      <c r="AC16" s="0"/>
      <c r="AD16" s="0"/>
      <c r="AE16" s="0"/>
      <c r="AF16" s="0"/>
      <c r="AG16" s="0"/>
      <c r="AH16" s="11" t="n">
        <v>44778</v>
      </c>
      <c r="AI16" s="6" t="n">
        <v>-19.58</v>
      </c>
      <c r="AJ16" s="0" t="s">
        <v>154</v>
      </c>
      <c r="AK16" s="11" t="n">
        <v>44924</v>
      </c>
      <c r="AL16" s="6" t="n">
        <v>-64.19</v>
      </c>
      <c r="AM16" s="0" t="s">
        <v>163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192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232</v>
      </c>
      <c r="S17" s="0"/>
      <c r="T17" s="0"/>
      <c r="U17" s="0"/>
      <c r="V17" s="0"/>
      <c r="W17" s="0"/>
      <c r="X17" s="0"/>
      <c r="Y17" s="11" t="n">
        <v>45300</v>
      </c>
      <c r="Z17" s="6" t="n">
        <v>-22.24</v>
      </c>
      <c r="AA17" s="0" t="s">
        <v>190</v>
      </c>
      <c r="AB17" s="0"/>
      <c r="AC17" s="0"/>
      <c r="AD17" s="0"/>
      <c r="AE17" s="0"/>
      <c r="AF17" s="0"/>
      <c r="AG17" s="0"/>
      <c r="AH17" s="11" t="n">
        <v>44869</v>
      </c>
      <c r="AI17" s="6" t="n">
        <v>-20.18</v>
      </c>
      <c r="AJ17" s="0" t="s">
        <v>159</v>
      </c>
      <c r="AK17" s="11" t="n">
        <v>45015</v>
      </c>
      <c r="AL17" s="6" t="n">
        <v>-69.28</v>
      </c>
      <c r="AM17" s="0" t="s">
        <v>168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45391</v>
      </c>
      <c r="Z18" s="6" t="n">
        <v>-22.96</v>
      </c>
      <c r="AA18" s="0" t="s">
        <v>195</v>
      </c>
      <c r="AB18" s="0"/>
      <c r="AC18" s="0"/>
      <c r="AD18" s="0"/>
      <c r="AE18" s="0"/>
      <c r="AF18" s="0"/>
      <c r="AG18" s="0"/>
      <c r="AH18" s="11" t="n">
        <v>44963</v>
      </c>
      <c r="AI18" s="6" t="n">
        <v>-22.88</v>
      </c>
      <c r="AJ18" s="0" t="s">
        <v>166</v>
      </c>
      <c r="AK18" s="11" t="n">
        <v>45106</v>
      </c>
      <c r="AL18" s="6" t="n">
        <v>-77.06</v>
      </c>
      <c r="AM18" s="0" t="s">
        <v>175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205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45483</v>
      </c>
      <c r="Z19" s="6" t="n">
        <v>-21.82</v>
      </c>
      <c r="AA19" s="0" t="s">
        <v>202</v>
      </c>
      <c r="AB19" s="0"/>
      <c r="AC19" s="0"/>
      <c r="AD19" s="0"/>
      <c r="AE19" s="0"/>
      <c r="AF19" s="0"/>
      <c r="AG19" s="0"/>
      <c r="AH19" s="11" t="n">
        <v>45050</v>
      </c>
      <c r="AI19" s="6" t="n">
        <v>-9.12</v>
      </c>
      <c r="AJ19" s="0" t="s">
        <v>171</v>
      </c>
      <c r="AK19" s="11" t="n">
        <v>45197</v>
      </c>
      <c r="AL19" s="6" t="n">
        <v>-86.85</v>
      </c>
      <c r="AM19" s="0" t="s">
        <v>181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210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45575</v>
      </c>
      <c r="Z20" s="6" t="n">
        <v>-24.04</v>
      </c>
      <c r="AA20" s="0" t="s">
        <v>209</v>
      </c>
      <c r="AB20" s="0"/>
      <c r="AC20" s="0"/>
      <c r="AD20" s="0"/>
      <c r="AE20" s="0"/>
      <c r="AF20" s="0"/>
      <c r="AG20" s="0"/>
      <c r="AH20" s="11" t="n">
        <v>45142</v>
      </c>
      <c r="AI20" s="6" t="n">
        <v>-10.78</v>
      </c>
      <c r="AJ20" s="0" t="s">
        <v>179</v>
      </c>
      <c r="AK20" s="11" t="n">
        <v>45288</v>
      </c>
      <c r="AL20" s="6" t="n">
        <v>-82.53</v>
      </c>
      <c r="AM20" s="0" t="s">
        <v>188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215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45667</v>
      </c>
      <c r="Z21" s="6" t="n">
        <v>-25.37</v>
      </c>
      <c r="AA21" s="0" t="s">
        <v>214</v>
      </c>
      <c r="AB21" s="0"/>
      <c r="AC21" s="0"/>
      <c r="AD21" s="0"/>
      <c r="AE21" s="0"/>
      <c r="AF21" s="0"/>
      <c r="AG21" s="0"/>
      <c r="AH21" s="11" t="n">
        <v>45236</v>
      </c>
      <c r="AI21" s="6" t="n">
        <v>-10.7</v>
      </c>
      <c r="AJ21" s="0" t="s">
        <v>184</v>
      </c>
      <c r="AK21" s="11" t="n">
        <v>45378</v>
      </c>
      <c r="AL21" s="6" t="n">
        <v>-83.32</v>
      </c>
      <c r="AM21" s="0" t="s">
        <v>193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220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45757</v>
      </c>
      <c r="Z22" s="6" t="n">
        <v>-21.35</v>
      </c>
      <c r="AA22" s="0" t="s">
        <v>219</v>
      </c>
      <c r="AB22" s="0"/>
      <c r="AC22" s="0"/>
      <c r="AD22" s="0"/>
      <c r="AE22" s="0"/>
      <c r="AF22" s="0"/>
      <c r="AG22" s="0"/>
      <c r="AH22" s="11" t="n">
        <v>45328</v>
      </c>
      <c r="AI22" s="6" t="n">
        <v>-10.49</v>
      </c>
      <c r="AJ22" s="0" t="s">
        <v>191</v>
      </c>
      <c r="AK22" s="11" t="n">
        <v>45471</v>
      </c>
      <c r="AL22" s="6" t="n">
        <v>-76.47</v>
      </c>
      <c r="AM22" s="0" t="s">
        <v>199</v>
      </c>
    </row>
    <row collapsed="false" customFormat="false" customHeight="false" hidden="false" ht="12.1" outlineLevel="0" r="23">
      <c r="A23" s="11" t="n">
        <v>45856</v>
      </c>
      <c r="B23" s="8" t="s">
        <f>=-Портфель!J2</f>
      </c>
      <c r="C23" s="0" t="s">
        <v>231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45856</v>
      </c>
      <c r="Z23" s="8" t="s">
        <f>=-Портфель!J10</f>
      </c>
      <c r="AA23" s="0" t="s">
        <v>231</v>
      </c>
      <c r="AB23" s="0"/>
      <c r="AC23" s="0"/>
      <c r="AD23" s="0"/>
      <c r="AE23" s="0"/>
      <c r="AF23" s="0"/>
      <c r="AG23" s="0"/>
      <c r="AH23" s="11" t="n">
        <v>45418</v>
      </c>
      <c r="AI23" s="6" t="n">
        <v>-10.54</v>
      </c>
      <c r="AJ23" s="0" t="s">
        <v>196</v>
      </c>
      <c r="AK23" s="11" t="n">
        <v>45565</v>
      </c>
      <c r="AL23" s="6" t="n">
        <v>-83.44</v>
      </c>
      <c r="AM23" s="0" t="s">
        <v>207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11" t="n">
        <v>45511</v>
      </c>
      <c r="AI24" s="6" t="n">
        <v>-9.79</v>
      </c>
      <c r="AJ24" s="0" t="s">
        <v>204</v>
      </c>
      <c r="AK24" s="11" t="n">
        <v>45657</v>
      </c>
      <c r="AL24" s="6" t="n">
        <v>-91.51</v>
      </c>
      <c r="AM24" s="0" t="s">
        <v>212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232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8" t="s">
        <f>=-SUM(Z2:Z23)</f>
      </c>
      <c r="AA25" s="0" t="s">
        <v>232</v>
      </c>
      <c r="AB25" s="0"/>
      <c r="AC25" s="0"/>
      <c r="AD25" s="0"/>
      <c r="AE25" s="0"/>
      <c r="AF25" s="0"/>
      <c r="AG25" s="0"/>
      <c r="AH25" s="11" t="n">
        <v>45856</v>
      </c>
      <c r="AI25" s="8" t="s">
        <f>=-Портфель!J13</f>
      </c>
      <c r="AJ25" s="0" t="s">
        <v>231</v>
      </c>
      <c r="AK25" s="11" t="n">
        <v>45747</v>
      </c>
      <c r="AL25" s="6" t="n">
        <v>-37.66</v>
      </c>
      <c r="AM25" s="0" t="s">
        <v>216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10" t="s">
        <f>=XIRR(AI2:AI25,AH2:AH25)</f>
      </c>
      <c r="AJ26" s="0"/>
      <c r="AK26" s="11" t="n">
        <v>45838</v>
      </c>
      <c r="AL26" s="6" t="n">
        <v>-7.06</v>
      </c>
      <c r="AM26" s="0" t="s">
        <v>222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232</v>
      </c>
      <c r="AK27" s="11" t="n">
        <v>45856</v>
      </c>
      <c r="AL27" s="8" t="s">
        <f>=-Портфель!J14</f>
      </c>
      <c r="AM27" s="0" t="s">
        <v>231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10" t="s">
        <f>=XIRR(AL2:AL27,AK2:AK27)</f>
      </c>
      <c r="AM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8" t="s">
        <f>=-SUM(AL2:AL27)</f>
      </c>
      <c r="AM29" s="0" t="s">
        <v>232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233</v>
      </c>
      <c r="C1" s="0"/>
      <c r="D1" s="0"/>
      <c r="E1" s="4" t="s">
        <v>234</v>
      </c>
      <c r="F1" s="0"/>
      <c r="G1" s="0"/>
      <c r="H1" s="4" t="s">
        <v>235</v>
      </c>
      <c r="I1" s="0"/>
      <c r="J1" s="0"/>
      <c r="K1" s="4" t="s">
        <v>236</v>
      </c>
      <c r="L1" s="0"/>
      <c r="M1" s="0"/>
      <c r="N1" s="4" t="s">
        <v>237</v>
      </c>
      <c r="O1" s="0"/>
      <c r="P1" s="0"/>
      <c r="Q1" s="4" t="s">
        <v>238</v>
      </c>
      <c r="R1" s="0"/>
      <c r="S1" s="0"/>
      <c r="T1" s="4" t="s">
        <v>239</v>
      </c>
      <c r="U1" s="0"/>
      <c r="V1" s="0"/>
      <c r="W1" s="4" t="s">
        <v>240</v>
      </c>
      <c r="X1" s="0"/>
      <c r="Y1" s="0"/>
      <c r="Z1" s="4" t="s">
        <v>21</v>
      </c>
      <c r="AA1" s="0"/>
      <c r="AB1" s="0"/>
      <c r="AC1" s="4" t="s">
        <v>241</v>
      </c>
      <c r="AD1" s="0"/>
      <c r="AE1" s="0"/>
      <c r="AF1" s="4" t="s">
        <v>242</v>
      </c>
      <c r="AG1" s="0"/>
      <c r="AH1" s="0"/>
      <c r="AI1" s="4" t="s">
        <v>243</v>
      </c>
      <c r="AJ1" s="0"/>
      <c r="AK1" s="0"/>
      <c r="AL1" s="4" t="s">
        <v>244</v>
      </c>
      <c r="AM1" s="0"/>
      <c r="AN1" s="0"/>
      <c r="AO1" s="4" t="s">
        <v>245</v>
      </c>
      <c r="AP1" s="0"/>
      <c r="AQ1" s="0"/>
      <c r="AR1" s="4" t="s">
        <v>246</v>
      </c>
      <c r="AS1" s="0"/>
      <c r="AT1" s="0"/>
      <c r="AU1" s="4" t="s">
        <v>247</v>
      </c>
      <c r="AV1" s="0"/>
      <c r="AW1" s="0"/>
      <c r="AX1" s="4" t="s">
        <v>248</v>
      </c>
      <c r="AY1" s="0"/>
      <c r="AZ1" s="0"/>
      <c r="BA1" s="4" t="s">
        <v>249</v>
      </c>
      <c r="BB1" s="0"/>
      <c r="BC1" s="0"/>
      <c r="BD1" s="4" t="s">
        <v>250</v>
      </c>
      <c r="BE1" s="0"/>
      <c r="BF1" s="0"/>
      <c r="BG1" s="4" t="s">
        <v>251</v>
      </c>
      <c r="BH1" s="0"/>
      <c r="BI1" s="0"/>
      <c r="BJ1" s="4" t="s">
        <v>252</v>
      </c>
      <c r="BK1" s="0"/>
      <c r="BL1" s="0"/>
      <c r="BM1" s="4" t="s">
        <v>253</v>
      </c>
      <c r="BN1" s="0"/>
      <c r="BO1" s="0"/>
      <c r="BP1" s="4" t="s">
        <v>254</v>
      </c>
      <c r="BQ1" s="0"/>
      <c r="BR1" s="0"/>
      <c r="BS1" s="4" t="s">
        <v>255</v>
      </c>
      <c r="BT1" s="0"/>
      <c r="BU1" s="0"/>
      <c r="BV1" s="4" t="s">
        <v>256</v>
      </c>
      <c r="BW1" s="0"/>
      <c r="BX1" s="0"/>
      <c r="BY1" s="4" t="s">
        <v>257</v>
      </c>
      <c r="BZ1" s="0"/>
      <c r="CA1" s="0"/>
      <c r="CB1" s="4" t="s">
        <v>258</v>
      </c>
      <c r="CC1" s="0"/>
      <c r="CD1" s="0"/>
      <c r="CE1" s="4" t="s">
        <v>259</v>
      </c>
      <c r="CF1" s="0"/>
      <c r="CG1" s="0"/>
      <c r="CH1" s="4" t="s">
        <v>260</v>
      </c>
      <c r="CI1" s="0"/>
      <c r="CJ1" s="0"/>
      <c r="CK1" s="4" t="s">
        <v>261</v>
      </c>
      <c r="CL1" s="0"/>
      <c r="CM1" s="0"/>
      <c r="CN1" s="4" t="s">
        <v>262</v>
      </c>
      <c r="CO1" s="0"/>
      <c r="CP1" s="0"/>
      <c r="CQ1" s="4" t="s">
        <v>263</v>
      </c>
      <c r="CR1" s="0"/>
      <c r="CS1" s="0"/>
      <c r="CT1" s="4" t="s">
        <v>264</v>
      </c>
      <c r="CU1" s="0"/>
      <c r="CV1" s="0"/>
      <c r="CW1" s="4" t="s">
        <v>265</v>
      </c>
      <c r="CX1" s="0"/>
      <c r="CY1" s="0"/>
      <c r="CZ1" s="4" t="s">
        <v>266</v>
      </c>
      <c r="DA1" s="0"/>
      <c r="DB1" s="0"/>
      <c r="DC1" s="4" t="s">
        <v>267</v>
      </c>
      <c r="DD1" s="0"/>
      <c r="DE1" s="0"/>
      <c r="DF1" s="4" t="s">
        <v>44</v>
      </c>
      <c r="DG1" s="0"/>
      <c r="DH1" s="0"/>
      <c r="DI1" s="4" t="s">
        <v>268</v>
      </c>
      <c r="DJ1" s="0"/>
      <c r="DK1" s="0"/>
      <c r="DL1" s="4" t="s">
        <v>269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229</v>
      </c>
      <c r="D2" s="11" t="n">
        <v>43871</v>
      </c>
      <c r="E2" s="6" t="n">
        <v>7902.14</v>
      </c>
      <c r="F2" s="0" t="s">
        <v>229</v>
      </c>
      <c r="G2" s="11" t="n">
        <v>43879</v>
      </c>
      <c r="H2" s="6" t="n">
        <v>7994.91</v>
      </c>
      <c r="I2" s="0" t="s">
        <v>229</v>
      </c>
      <c r="J2" s="11" t="n">
        <v>43879</v>
      </c>
      <c r="K2" s="6" t="n">
        <v>6988.9</v>
      </c>
      <c r="L2" s="0" t="s">
        <v>229</v>
      </c>
      <c r="M2" s="11" t="n">
        <v>43880</v>
      </c>
      <c r="N2" s="6" t="n">
        <v>10497.57</v>
      </c>
      <c r="O2" s="0" t="s">
        <v>229</v>
      </c>
      <c r="P2" s="11" t="n">
        <v>43881</v>
      </c>
      <c r="Q2" s="6" t="n">
        <v>4874.58</v>
      </c>
      <c r="R2" s="0" t="s">
        <v>229</v>
      </c>
      <c r="S2" s="11" t="n">
        <v>43889</v>
      </c>
      <c r="T2" s="6" t="n">
        <v>4935.817731</v>
      </c>
      <c r="U2" s="0" t="s">
        <v>229</v>
      </c>
      <c r="V2" s="11" t="n">
        <v>43913</v>
      </c>
      <c r="W2" s="6" t="n">
        <v>4188.637581</v>
      </c>
      <c r="X2" s="0" t="s">
        <v>229</v>
      </c>
      <c r="Y2" s="11" t="n">
        <v>43913</v>
      </c>
      <c r="Z2" s="6" t="n">
        <v>3206.840287</v>
      </c>
      <c r="AA2" s="0" t="s">
        <v>229</v>
      </c>
      <c r="AB2" s="11" t="n">
        <v>43928</v>
      </c>
      <c r="AC2" s="6" t="n">
        <v>20599.43504</v>
      </c>
      <c r="AD2" s="0" t="s">
        <v>229</v>
      </c>
      <c r="AE2" s="11" t="n">
        <v>43943</v>
      </c>
      <c r="AF2" s="6" t="n">
        <v>19178.4343</v>
      </c>
      <c r="AG2" s="0" t="s">
        <v>229</v>
      </c>
      <c r="AH2" s="11" t="n">
        <v>43943</v>
      </c>
      <c r="AI2" s="6" t="n">
        <v>1227.72482</v>
      </c>
      <c r="AJ2" s="0" t="s">
        <v>229</v>
      </c>
      <c r="AK2" s="11" t="n">
        <v>43943</v>
      </c>
      <c r="AL2" s="6" t="n">
        <v>981.417294</v>
      </c>
      <c r="AM2" s="0" t="s">
        <v>229</v>
      </c>
      <c r="AN2" s="11" t="n">
        <v>43943</v>
      </c>
      <c r="AO2" s="6" t="n">
        <v>562.008194</v>
      </c>
      <c r="AP2" s="0" t="s">
        <v>229</v>
      </c>
      <c r="AQ2" s="11" t="n">
        <v>43949</v>
      </c>
      <c r="AR2" s="6" t="n">
        <v>20137.01376</v>
      </c>
      <c r="AS2" s="0" t="s">
        <v>229</v>
      </c>
      <c r="AT2" s="11" t="n">
        <v>43969</v>
      </c>
      <c r="AU2" s="6" t="n">
        <v>8981.595064</v>
      </c>
      <c r="AV2" s="0" t="s">
        <v>229</v>
      </c>
      <c r="AW2" s="11" t="n">
        <v>43969</v>
      </c>
      <c r="AX2" s="6" t="n">
        <v>3223.974624</v>
      </c>
      <c r="AY2" s="0" t="s">
        <v>229</v>
      </c>
      <c r="AZ2" s="11" t="n">
        <v>43969</v>
      </c>
      <c r="BA2" s="6" t="n">
        <v>13788.27476</v>
      </c>
      <c r="BB2" s="0" t="s">
        <v>229</v>
      </c>
      <c r="BC2" s="11" t="n">
        <v>43970</v>
      </c>
      <c r="BD2" s="6" t="n">
        <v>5847.871374</v>
      </c>
      <c r="BE2" s="0" t="s">
        <v>229</v>
      </c>
      <c r="BF2" s="11" t="n">
        <v>43972</v>
      </c>
      <c r="BG2" s="6" t="n">
        <v>7547.07</v>
      </c>
      <c r="BH2" s="0" t="s">
        <v>229</v>
      </c>
      <c r="BI2" s="11" t="n">
        <v>43972</v>
      </c>
      <c r="BJ2" s="6" t="n">
        <v>7873.55</v>
      </c>
      <c r="BK2" s="0" t="s">
        <v>229</v>
      </c>
      <c r="BL2" s="11" t="n">
        <v>43972</v>
      </c>
      <c r="BM2" s="6" t="n">
        <v>13112.004006</v>
      </c>
      <c r="BN2" s="0" t="s">
        <v>229</v>
      </c>
      <c r="BO2" s="11" t="n">
        <v>43972</v>
      </c>
      <c r="BP2" s="6" t="n">
        <v>1697.051826</v>
      </c>
      <c r="BQ2" s="0" t="s">
        <v>229</v>
      </c>
      <c r="BR2" s="11" t="n">
        <v>43978</v>
      </c>
      <c r="BS2" s="6" t="n">
        <v>3726.15</v>
      </c>
      <c r="BT2" s="0" t="s">
        <v>229</v>
      </c>
      <c r="BU2" s="11" t="n">
        <v>43980</v>
      </c>
      <c r="BV2" s="6" t="n">
        <v>10975.181232</v>
      </c>
      <c r="BW2" s="0" t="s">
        <v>229</v>
      </c>
      <c r="BX2" s="11" t="n">
        <v>43984</v>
      </c>
      <c r="BY2" s="6" t="n">
        <v>10982.99</v>
      </c>
      <c r="BZ2" s="0" t="s">
        <v>229</v>
      </c>
      <c r="CA2" s="11" t="n">
        <v>43985</v>
      </c>
      <c r="CB2" s="6" t="n">
        <v>3156.58</v>
      </c>
      <c r="CC2" s="0" t="s">
        <v>229</v>
      </c>
      <c r="CD2" s="11" t="n">
        <v>43985</v>
      </c>
      <c r="CE2" s="6" t="n">
        <v>1100.970276</v>
      </c>
      <c r="CF2" s="0" t="s">
        <v>229</v>
      </c>
      <c r="CG2" s="11" t="n">
        <v>43987</v>
      </c>
      <c r="CH2" s="6" t="n">
        <v>700.503265</v>
      </c>
      <c r="CI2" s="0" t="s">
        <v>229</v>
      </c>
      <c r="CJ2" s="11" t="n">
        <v>43990</v>
      </c>
      <c r="CK2" s="6" t="n">
        <v>3993.003942</v>
      </c>
      <c r="CL2" s="0" t="s">
        <v>229</v>
      </c>
      <c r="CM2" s="11" t="n">
        <v>43990</v>
      </c>
      <c r="CN2" s="6" t="n">
        <v>5300.65</v>
      </c>
      <c r="CO2" s="0" t="s">
        <v>229</v>
      </c>
      <c r="CP2" s="11" t="n">
        <v>43993</v>
      </c>
      <c r="CQ2" s="6" t="n">
        <v>1281.103661</v>
      </c>
      <c r="CR2" s="0" t="s">
        <v>229</v>
      </c>
      <c r="CS2" s="11" t="n">
        <v>43993</v>
      </c>
      <c r="CT2" s="6" t="n">
        <v>2481.24</v>
      </c>
      <c r="CU2" s="0" t="s">
        <v>229</v>
      </c>
      <c r="CV2" s="11" t="n">
        <v>43993</v>
      </c>
      <c r="CW2" s="6" t="n">
        <v>717.747418</v>
      </c>
      <c r="CX2" s="0" t="s">
        <v>229</v>
      </c>
      <c r="CY2" s="11" t="n">
        <v>44005</v>
      </c>
      <c r="CZ2" s="6" t="n">
        <v>1748.87</v>
      </c>
      <c r="DA2" s="0" t="s">
        <v>229</v>
      </c>
      <c r="DB2" s="11" t="n">
        <v>44012</v>
      </c>
      <c r="DC2" s="6" t="n">
        <v>430.900008</v>
      </c>
      <c r="DD2" s="0" t="s">
        <v>229</v>
      </c>
      <c r="DE2" s="11" t="n">
        <v>44033</v>
      </c>
      <c r="DF2" s="6" t="n">
        <v>1711.275384</v>
      </c>
      <c r="DG2" s="0" t="s">
        <v>229</v>
      </c>
      <c r="DH2" s="11" t="n">
        <v>44035</v>
      </c>
      <c r="DI2" s="6" t="n">
        <v>3149.42</v>
      </c>
      <c r="DJ2" s="0" t="s">
        <v>229</v>
      </c>
      <c r="DK2" s="11" t="n">
        <v>44047</v>
      </c>
      <c r="DL2" s="6" t="n">
        <v>1719.14</v>
      </c>
      <c r="DM2" s="0" t="s">
        <v>229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85</v>
      </c>
      <c r="D3" s="11" t="n">
        <v>43889</v>
      </c>
      <c r="E3" s="6" t="n">
        <v>8455.79</v>
      </c>
      <c r="F3" s="0" t="s">
        <v>229</v>
      </c>
      <c r="G3" s="11" t="n">
        <v>43945</v>
      </c>
      <c r="H3" s="6" t="n">
        <v>-8024.35</v>
      </c>
      <c r="I3" s="0" t="s">
        <v>230</v>
      </c>
      <c r="J3" s="11" t="n">
        <v>43895</v>
      </c>
      <c r="K3" s="6" t="n">
        <v>7612.77</v>
      </c>
      <c r="L3" s="0" t="s">
        <v>229</v>
      </c>
      <c r="M3" s="11" t="n">
        <v>44041</v>
      </c>
      <c r="N3" s="6" t="n">
        <v>-349</v>
      </c>
      <c r="O3" s="0" t="s">
        <v>95</v>
      </c>
      <c r="P3" s="11" t="n">
        <v>43881</v>
      </c>
      <c r="Q3" s="6" t="n">
        <v>4874.58</v>
      </c>
      <c r="R3" s="0" t="s">
        <v>229</v>
      </c>
      <c r="S3" s="11" t="n">
        <v>43896</v>
      </c>
      <c r="T3" s="6" t="n">
        <v>-5081.053158</v>
      </c>
      <c r="U3" s="0" t="s">
        <v>230</v>
      </c>
      <c r="V3" s="11" t="n">
        <v>43920</v>
      </c>
      <c r="W3" s="6" t="n">
        <v>-4037.42605</v>
      </c>
      <c r="X3" s="0" t="s">
        <v>230</v>
      </c>
      <c r="Y3" s="11" t="n">
        <v>43920</v>
      </c>
      <c r="Z3" s="6" t="n">
        <v>-3604.456025</v>
      </c>
      <c r="AA3" s="0" t="s">
        <v>230</v>
      </c>
      <c r="AB3" s="11" t="n">
        <v>43937</v>
      </c>
      <c r="AC3" s="6" t="n">
        <v>-21239.358885</v>
      </c>
      <c r="AD3" s="0" t="s">
        <v>230</v>
      </c>
      <c r="AE3" s="11" t="n">
        <v>43949</v>
      </c>
      <c r="AF3" s="6" t="n">
        <v>-20053.57824</v>
      </c>
      <c r="AG3" s="0" t="s">
        <v>230</v>
      </c>
      <c r="AH3" s="11" t="n">
        <v>43949</v>
      </c>
      <c r="AI3" s="6" t="n">
        <v>-1236.6336</v>
      </c>
      <c r="AJ3" s="0" t="s">
        <v>230</v>
      </c>
      <c r="AK3" s="11" t="n">
        <v>43949</v>
      </c>
      <c r="AL3" s="6" t="n">
        <v>-946.84416</v>
      </c>
      <c r="AM3" s="0" t="s">
        <v>230</v>
      </c>
      <c r="AN3" s="11" t="n">
        <v>43949</v>
      </c>
      <c r="AO3" s="6" t="n">
        <v>-616.82688</v>
      </c>
      <c r="AP3" s="0" t="s">
        <v>230</v>
      </c>
      <c r="AQ3" s="11" t="n">
        <v>43969</v>
      </c>
      <c r="AR3" s="6" t="n">
        <v>-20947.050384</v>
      </c>
      <c r="AS3" s="0" t="s">
        <v>230</v>
      </c>
      <c r="AT3" s="11" t="n">
        <v>43970</v>
      </c>
      <c r="AU3" s="6" t="n">
        <v>-9831.108858</v>
      </c>
      <c r="AV3" s="0" t="s">
        <v>230</v>
      </c>
      <c r="AW3" s="11" t="n">
        <v>43985</v>
      </c>
      <c r="AX3" s="6" t="n">
        <v>-3275.317588</v>
      </c>
      <c r="AY3" s="0" t="s">
        <v>230</v>
      </c>
      <c r="AZ3" s="11" t="n">
        <v>43972</v>
      </c>
      <c r="BA3" s="6" t="n">
        <v>-14009.719827</v>
      </c>
      <c r="BB3" s="0" t="s">
        <v>230</v>
      </c>
      <c r="BC3" s="11" t="n">
        <v>43985</v>
      </c>
      <c r="BD3" s="6" t="n">
        <v>-5819.414316</v>
      </c>
      <c r="BE3" s="0" t="s">
        <v>230</v>
      </c>
      <c r="BF3" s="11" t="n">
        <v>43983</v>
      </c>
      <c r="BG3" s="6" t="n">
        <v>-7861.57</v>
      </c>
      <c r="BH3" s="0" t="s">
        <v>230</v>
      </c>
      <c r="BI3" s="11" t="n">
        <v>43983</v>
      </c>
      <c r="BJ3" s="6" t="n">
        <v>-8535.73</v>
      </c>
      <c r="BK3" s="0" t="s">
        <v>230</v>
      </c>
      <c r="BL3" s="11" t="n">
        <v>43972</v>
      </c>
      <c r="BM3" s="6" t="n">
        <v>-13342.039164</v>
      </c>
      <c r="BN3" s="0" t="s">
        <v>230</v>
      </c>
      <c r="BO3" s="11" t="n">
        <v>43972</v>
      </c>
      <c r="BP3" s="6" t="n">
        <v>1697.051826</v>
      </c>
      <c r="BQ3" s="0" t="s">
        <v>229</v>
      </c>
      <c r="BR3" s="11" t="n">
        <v>43984</v>
      </c>
      <c r="BS3" s="6" t="n">
        <v>-3869.06</v>
      </c>
      <c r="BT3" s="0" t="s">
        <v>230</v>
      </c>
      <c r="BU3" s="11" t="n">
        <v>43985</v>
      </c>
      <c r="BV3" s="6" t="n">
        <v>-10962.794252</v>
      </c>
      <c r="BW3" s="0" t="s">
        <v>230</v>
      </c>
      <c r="BX3" s="11" t="n">
        <v>43985</v>
      </c>
      <c r="BY3" s="6" t="n">
        <v>-11111.94</v>
      </c>
      <c r="BZ3" s="0" t="s">
        <v>230</v>
      </c>
      <c r="CA3" s="11" t="n">
        <v>43985</v>
      </c>
      <c r="CB3" s="6" t="n">
        <v>3156.58</v>
      </c>
      <c r="CC3" s="0" t="s">
        <v>229</v>
      </c>
      <c r="CD3" s="11" t="n">
        <v>43985</v>
      </c>
      <c r="CE3" s="6" t="n">
        <v>1100.280445</v>
      </c>
      <c r="CF3" s="0" t="s">
        <v>229</v>
      </c>
      <c r="CG3" s="11" t="n">
        <v>43987</v>
      </c>
      <c r="CH3" s="6" t="n">
        <v>-703.263869</v>
      </c>
      <c r="CI3" s="0" t="s">
        <v>230</v>
      </c>
      <c r="CJ3" s="11" t="n">
        <v>43991</v>
      </c>
      <c r="CK3" s="6" t="n">
        <v>-4003.783903</v>
      </c>
      <c r="CL3" s="0" t="s">
        <v>230</v>
      </c>
      <c r="CM3" s="11" t="n">
        <v>43991</v>
      </c>
      <c r="CN3" s="6" t="n">
        <v>-5310.34</v>
      </c>
      <c r="CO3" s="0" t="s">
        <v>230</v>
      </c>
      <c r="CP3" s="11" t="n">
        <v>44004</v>
      </c>
      <c r="CQ3" s="6" t="n">
        <v>-1312.13735</v>
      </c>
      <c r="CR3" s="0" t="s">
        <v>230</v>
      </c>
      <c r="CS3" s="11" t="n">
        <v>44004</v>
      </c>
      <c r="CT3" s="6" t="n">
        <v>-2617.69</v>
      </c>
      <c r="CU3" s="0" t="s">
        <v>230</v>
      </c>
      <c r="CV3" s="11" t="n">
        <v>43993</v>
      </c>
      <c r="CW3" s="6" t="n">
        <v>717.747418</v>
      </c>
      <c r="CX3" s="0" t="s">
        <v>229</v>
      </c>
      <c r="CY3" s="11" t="n">
        <v>44005</v>
      </c>
      <c r="CZ3" s="6" t="n">
        <v>874.44</v>
      </c>
      <c r="DA3" s="0" t="s">
        <v>229</v>
      </c>
      <c r="DB3" s="11" t="n">
        <v>44012</v>
      </c>
      <c r="DC3" s="6" t="n">
        <v>215.450004</v>
      </c>
      <c r="DD3" s="0" t="s">
        <v>229</v>
      </c>
      <c r="DE3" s="11" t="n">
        <v>44035</v>
      </c>
      <c r="DF3" s="6" t="n">
        <v>-1693.959233</v>
      </c>
      <c r="DG3" s="0" t="s">
        <v>230</v>
      </c>
      <c r="DH3" s="11" t="n">
        <v>44035</v>
      </c>
      <c r="DI3" s="6" t="n">
        <v>-3366.37</v>
      </c>
      <c r="DJ3" s="0" t="s">
        <v>230</v>
      </c>
      <c r="DK3" s="11" t="n">
        <v>44054</v>
      </c>
      <c r="DL3" s="6" t="n">
        <v>-1825.51</v>
      </c>
      <c r="DM3" s="0" t="s">
        <v>230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230</v>
      </c>
      <c r="D4" s="11" t="n">
        <v>43896</v>
      </c>
      <c r="E4" s="6" t="n">
        <v>-17646.9</v>
      </c>
      <c r="F4" s="0" t="s">
        <v>230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229</v>
      </c>
      <c r="M4" s="11" t="n">
        <v>44223</v>
      </c>
      <c r="N4" s="6" t="n">
        <v>-304</v>
      </c>
      <c r="O4" s="0" t="s">
        <v>112</v>
      </c>
      <c r="P4" s="11" t="n">
        <v>43896</v>
      </c>
      <c r="Q4" s="6" t="n">
        <v>-10093.63</v>
      </c>
      <c r="R4" s="0" t="s">
        <v>230</v>
      </c>
      <c r="S4" s="11" t="n">
        <v>43970</v>
      </c>
      <c r="T4" s="6" t="n">
        <v>5458.88904</v>
      </c>
      <c r="U4" s="0" t="s">
        <v>229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229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229</v>
      </c>
      <c r="AK4" s="11" t="n">
        <v>43972</v>
      </c>
      <c r="AL4" s="6" t="n">
        <v>739.295382</v>
      </c>
      <c r="AM4" s="0" t="s">
        <v>229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229</v>
      </c>
      <c r="AT4" s="11" t="n">
        <v>43977</v>
      </c>
      <c r="AU4" s="6" t="n">
        <v>10403.643822</v>
      </c>
      <c r="AV4" s="0" t="s">
        <v>229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229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230</v>
      </c>
      <c r="BR4" s="11" t="n">
        <v>43991</v>
      </c>
      <c r="BS4" s="6" t="n">
        <v>3961.98</v>
      </c>
      <c r="BT4" s="0" t="s">
        <v>229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230</v>
      </c>
      <c r="CD4" s="11" t="n">
        <v>43985</v>
      </c>
      <c r="CE4" s="6" t="n">
        <v>1100.970276</v>
      </c>
      <c r="CF4" s="0" t="s">
        <v>229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230</v>
      </c>
      <c r="CY4" s="11" t="n">
        <v>44039</v>
      </c>
      <c r="CZ4" s="6" t="n">
        <v>-2711.64</v>
      </c>
      <c r="DA4" s="0" t="s">
        <v>230</v>
      </c>
      <c r="DB4" s="11" t="n">
        <v>44054</v>
      </c>
      <c r="DC4" s="6" t="n">
        <v>-756.9315</v>
      </c>
      <c r="DD4" s="0" t="s">
        <v>230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229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229</v>
      </c>
      <c r="G5" s="0"/>
      <c r="H5" s="8" t="s">
        <f>=-SUM(H2:H3)</f>
      </c>
      <c r="I5" s="0" t="s">
        <v>232</v>
      </c>
      <c r="J5" s="11" t="n">
        <v>43937</v>
      </c>
      <c r="K5" s="6" t="n">
        <v>-8823.45</v>
      </c>
      <c r="L5" s="0" t="s">
        <v>230</v>
      </c>
      <c r="M5" s="11" t="n">
        <v>44405</v>
      </c>
      <c r="N5" s="6" t="n">
        <v>-304</v>
      </c>
      <c r="O5" s="0" t="s">
        <v>112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230</v>
      </c>
      <c r="V5" s="0"/>
      <c r="W5" s="8" t="s">
        <f>=-SUM(W2:W3)</f>
      </c>
      <c r="X5" s="0" t="s">
        <v>232</v>
      </c>
      <c r="Y5" s="11" t="n">
        <v>43992</v>
      </c>
      <c r="Z5" s="6" t="n">
        <v>-3981.74751</v>
      </c>
      <c r="AA5" s="0" t="s">
        <v>230</v>
      </c>
      <c r="AB5" s="0"/>
      <c r="AC5" s="8" t="s">
        <f>=-SUM(AC2:AC3)</f>
      </c>
      <c r="AD5" s="0" t="s">
        <v>232</v>
      </c>
      <c r="AE5" s="0"/>
      <c r="AF5" s="8" t="s">
        <f>=-SUM(AF2:AF3)</f>
      </c>
      <c r="AG5" s="0" t="s">
        <v>232</v>
      </c>
      <c r="AH5" s="11" t="n">
        <v>43990</v>
      </c>
      <c r="AI5" s="6" t="n">
        <v>-638.962989</v>
      </c>
      <c r="AJ5" s="0" t="s">
        <v>230</v>
      </c>
      <c r="AK5" s="11" t="n">
        <v>43977</v>
      </c>
      <c r="AL5" s="6" t="n">
        <v>-867.029982</v>
      </c>
      <c r="AM5" s="0" t="s">
        <v>230</v>
      </c>
      <c r="AN5" s="0"/>
      <c r="AO5" s="8" t="s">
        <f>=-SUM(AO2:AO3)</f>
      </c>
      <c r="AP5" s="0" t="s">
        <v>232</v>
      </c>
      <c r="AQ5" s="11" t="n">
        <v>44020</v>
      </c>
      <c r="AR5" s="6" t="n">
        <v>-25.98</v>
      </c>
      <c r="AS5" s="0" t="s">
        <v>92</v>
      </c>
      <c r="AT5" s="11" t="n">
        <v>43979</v>
      </c>
      <c r="AU5" s="6" t="n">
        <v>-10627.546425</v>
      </c>
      <c r="AV5" s="0" t="s">
        <v>230</v>
      </c>
      <c r="AW5" s="0"/>
      <c r="AX5" s="8" t="s">
        <f>=-SUM(AX2:AX3)</f>
      </c>
      <c r="AY5" s="0" t="s">
        <v>232</v>
      </c>
      <c r="AZ5" s="0"/>
      <c r="BA5" s="8" t="s">
        <f>=-SUM(BA2:BA3)</f>
      </c>
      <c r="BB5" s="0" t="s">
        <v>232</v>
      </c>
      <c r="BC5" s="0"/>
      <c r="BD5" s="8" t="s">
        <f>=-SUM(BD2:BD3)</f>
      </c>
      <c r="BE5" s="0" t="s">
        <v>232</v>
      </c>
      <c r="BF5" s="0"/>
      <c r="BG5" s="8" t="s">
        <f>=-SUM(BG2:BG3)</f>
      </c>
      <c r="BH5" s="0" t="s">
        <v>232</v>
      </c>
      <c r="BI5" s="11" t="n">
        <v>43991</v>
      </c>
      <c r="BJ5" s="6" t="n">
        <v>-6211.49</v>
      </c>
      <c r="BK5" s="0" t="s">
        <v>230</v>
      </c>
      <c r="BL5" s="0"/>
      <c r="BM5" s="8" t="s">
        <f>=-SUM(BM2:BM3)</f>
      </c>
      <c r="BN5" s="0" t="s">
        <v>232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230</v>
      </c>
      <c r="BU5" s="0"/>
      <c r="BV5" s="8" t="s">
        <f>=-SUM(BV2:BV3)</f>
      </c>
      <c r="BW5" s="0" t="s">
        <v>232</v>
      </c>
      <c r="BX5" s="0"/>
      <c r="BY5" s="8" t="s">
        <f>=-SUM(BY2:BY3)</f>
      </c>
      <c r="BZ5" s="0" t="s">
        <v>232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229</v>
      </c>
      <c r="CG5" s="0"/>
      <c r="CH5" s="8" t="s">
        <f>=-SUM(CH2:CH3)</f>
      </c>
      <c r="CI5" s="0" t="s">
        <v>232</v>
      </c>
      <c r="CJ5" s="0"/>
      <c r="CK5" s="8" t="s">
        <f>=-SUM(CK2:CK3)</f>
      </c>
      <c r="CL5" s="0" t="s">
        <v>232</v>
      </c>
      <c r="CM5" s="0"/>
      <c r="CN5" s="8" t="s">
        <f>=-SUM(CN2:CN3)</f>
      </c>
      <c r="CO5" s="0" t="s">
        <v>232</v>
      </c>
      <c r="CP5" s="0"/>
      <c r="CQ5" s="8" t="s">
        <f>=-SUM(CQ2:CQ3)</f>
      </c>
      <c r="CR5" s="0" t="s">
        <v>232</v>
      </c>
      <c r="CS5" s="0"/>
      <c r="CT5" s="8" t="s">
        <f>=-SUM(CT2:CT3)</f>
      </c>
      <c r="CU5" s="0" t="s">
        <v>232</v>
      </c>
      <c r="CV5" s="11" t="n">
        <v>43999</v>
      </c>
      <c r="CW5" s="6" t="n">
        <v>-792.387264</v>
      </c>
      <c r="CX5" s="0" t="s">
        <v>230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232</v>
      </c>
      <c r="DH5" s="11" t="n">
        <v>44035</v>
      </c>
      <c r="DI5" s="6" t="n">
        <v>-3320.01</v>
      </c>
      <c r="DJ5" s="0" t="s">
        <v>230</v>
      </c>
      <c r="DK5" s="0"/>
      <c r="DL5" s="8" t="s">
        <f>=-SUM(DL2:DL3)</f>
      </c>
      <c r="DM5" s="0" t="s">
        <v>232</v>
      </c>
    </row>
    <row collapsed="false" customFormat="false" customHeight="false" hidden="false" ht="12.1" outlineLevel="0" r="6">
      <c r="A6" s="0"/>
      <c r="B6" s="8" t="s">
        <f>=-SUM(B2:B4)</f>
      </c>
      <c r="C6" s="0" t="s">
        <v>232</v>
      </c>
      <c r="D6" s="11" t="n">
        <v>44050</v>
      </c>
      <c r="E6" s="6" t="n">
        <v>-17830.35</v>
      </c>
      <c r="F6" s="0" t="s">
        <v>230</v>
      </c>
      <c r="G6" s="0"/>
      <c r="H6" s="0"/>
      <c r="I6" s="0"/>
      <c r="J6" s="11" t="n">
        <v>43972</v>
      </c>
      <c r="K6" s="6" t="n">
        <v>4242.69</v>
      </c>
      <c r="L6" s="0" t="s">
        <v>229</v>
      </c>
      <c r="M6" s="11" t="n">
        <v>44587</v>
      </c>
      <c r="N6" s="6" t="n">
        <v>-304</v>
      </c>
      <c r="O6" s="0" t="s">
        <v>112</v>
      </c>
      <c r="P6" s="0"/>
      <c r="Q6" s="8" t="s">
        <f>=-SUM(Q2:Q4)</f>
      </c>
      <c r="R6" s="0" t="s">
        <v>232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230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230</v>
      </c>
      <c r="AT6" s="11" t="n">
        <v>43990</v>
      </c>
      <c r="AU6" s="6" t="n">
        <v>15482.670321</v>
      </c>
      <c r="AV6" s="0" t="s">
        <v>229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232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232</v>
      </c>
      <c r="CD6" s="11" t="n">
        <v>43985</v>
      </c>
      <c r="CE6" s="6" t="n">
        <v>1100.970276</v>
      </c>
      <c r="CF6" s="0" t="s">
        <v>229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232</v>
      </c>
      <c r="DB6" s="0"/>
      <c r="DC6" s="8" t="s">
        <f>=-SUM(DC2:DC4)</f>
      </c>
      <c r="DD6" s="0" t="s">
        <v>232</v>
      </c>
      <c r="DE6" s="0"/>
      <c r="DF6" s="0"/>
      <c r="DG6" s="0"/>
      <c r="DH6" s="11" t="n">
        <v>44036</v>
      </c>
      <c r="DI6" s="6" t="n">
        <v>3930.76</v>
      </c>
      <c r="DJ6" s="0" t="s">
        <v>229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-802.6</v>
      </c>
      <c r="L7" s="0" t="s">
        <v>230</v>
      </c>
      <c r="M7" s="11" t="n">
        <v>44769</v>
      </c>
      <c r="N7" s="6" t="n">
        <v>-304</v>
      </c>
      <c r="O7" s="0" t="s">
        <v>112</v>
      </c>
      <c r="P7" s="0"/>
      <c r="Q7" s="0"/>
      <c r="R7" s="0"/>
      <c r="S7" s="0"/>
      <c r="T7" s="8" t="s">
        <f>=-SUM(T2:T5)</f>
      </c>
      <c r="U7" s="0" t="s">
        <v>232</v>
      </c>
      <c r="V7" s="0"/>
      <c r="W7" s="0"/>
      <c r="X7" s="0"/>
      <c r="Y7" s="0"/>
      <c r="Z7" s="8" t="s">
        <f>=-SUM(Z2:Z5)</f>
      </c>
      <c r="AA7" s="0" t="s">
        <v>232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232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230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232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232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230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232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230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232</v>
      </c>
      <c r="G8" s="0"/>
      <c r="H8" s="0"/>
      <c r="I8" s="0"/>
      <c r="J8" s="11" t="n">
        <v>43985</v>
      </c>
      <c r="K8" s="6" t="n">
        <v>-3210.39</v>
      </c>
      <c r="L8" s="0" t="s">
        <v>230</v>
      </c>
      <c r="M8" s="11" t="n">
        <v>44951</v>
      </c>
      <c r="N8" s="6" t="n">
        <v>-304</v>
      </c>
      <c r="O8" s="0" t="s">
        <v>112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232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232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229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-4012.99</v>
      </c>
      <c r="L9" s="0" t="s">
        <v>230</v>
      </c>
      <c r="M9" s="11" t="n">
        <v>44950</v>
      </c>
      <c r="N9" s="6" t="n">
        <v>-10000</v>
      </c>
      <c r="O9" s="0" t="s">
        <v>165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232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2467.440276</v>
      </c>
      <c r="CF9" s="0" t="s">
        <v>229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232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-802.6</v>
      </c>
      <c r="L10" s="0" t="s">
        <v>230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1233.720138</v>
      </c>
      <c r="CF10" s="0" t="s">
        <v>229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-1605.2</v>
      </c>
      <c r="L11" s="0" t="s">
        <v>230</v>
      </c>
      <c r="M11" s="0"/>
      <c r="N11" s="8" t="s">
        <f>=-SUM(N2:N9)</f>
      </c>
      <c r="O11" s="0" t="s">
        <v>232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-3978.403774</v>
      </c>
      <c r="CF11" s="0" t="s">
        <v>230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-9631.18</v>
      </c>
      <c r="L12" s="0" t="s">
        <v>230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-2652.024914</v>
      </c>
      <c r="CF12" s="0" t="s">
        <v>230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229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229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232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230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270</v>
      </c>
      <c r="C1" s="0"/>
      <c r="D1" s="0"/>
      <c r="E1" s="3" t="s">
        <v>271</v>
      </c>
      <c r="F1" s="0"/>
      <c r="G1" s="0"/>
      <c r="H1" s="3" t="s">
        <v>272</v>
      </c>
      <c r="I1" s="0"/>
      <c r="J1" s="0"/>
      <c r="K1" s="3" t="s">
        <v>273</v>
      </c>
      <c r="L1" s="0"/>
      <c r="M1" s="0"/>
      <c r="N1" s="3" t="s">
        <v>274</v>
      </c>
      <c r="O1" s="0"/>
      <c r="P1" s="0"/>
      <c r="Q1" s="3" t="s">
        <v>275</v>
      </c>
      <c r="R1" s="0"/>
      <c r="S1" s="0"/>
      <c r="T1" s="3" t="s">
        <v>276</v>
      </c>
      <c r="U1" s="0"/>
      <c r="V1" s="0"/>
      <c r="W1" s="3" t="s">
        <v>277</v>
      </c>
      <c r="X1" s="0"/>
      <c r="Y1" s="0"/>
      <c r="Z1" s="3" t="s">
        <v>278</v>
      </c>
      <c r="AA1" s="0"/>
      <c r="AB1" s="0"/>
      <c r="AC1" s="3" t="s">
        <v>279</v>
      </c>
      <c r="AD1" s="0"/>
      <c r="AE1" s="0"/>
      <c r="AF1" s="3" t="s">
        <v>280</v>
      </c>
      <c r="AG1" s="0"/>
      <c r="AH1" s="0"/>
      <c r="AI1" s="3" t="s">
        <v>281</v>
      </c>
      <c r="AJ1" s="0"/>
      <c r="AK1" s="0"/>
      <c r="AL1" s="3" t="s">
        <v>282</v>
      </c>
      <c r="AM1" s="0"/>
      <c r="AN1" s="0"/>
      <c r="AO1" s="3" t="s">
        <v>283</v>
      </c>
      <c r="AP1" s="0"/>
      <c r="AQ1" s="0"/>
      <c r="AR1" s="3" t="s">
        <v>284</v>
      </c>
      <c r="AS1" s="0"/>
      <c r="AT1" s="0"/>
      <c r="AU1" s="3" t="s">
        <v>285</v>
      </c>
      <c r="AV1" s="0"/>
      <c r="AW1" s="0"/>
      <c r="AX1" s="3" t="s">
        <v>286</v>
      </c>
      <c r="AY1" s="0"/>
      <c r="AZ1" s="0"/>
      <c r="BA1" s="3" t="s">
        <v>287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43978</v>
      </c>
      <c r="K2" s="6" t="n">
        <v>1</v>
      </c>
      <c r="L2" s="6" t="n">
        <v>20481.26</v>
      </c>
      <c r="M2" s="11" t="n">
        <v>43993</v>
      </c>
      <c r="N2" s="6" t="n">
        <v>2</v>
      </c>
      <c r="O2" s="6" t="n">
        <v>2600.63357</v>
      </c>
      <c r="P2" s="11" t="n">
        <v>43993</v>
      </c>
      <c r="Q2" s="6" t="n">
        <v>1</v>
      </c>
      <c r="R2" s="6" t="n">
        <v>1954.249184</v>
      </c>
      <c r="S2" s="11" t="n">
        <v>44021</v>
      </c>
      <c r="T2" s="6" t="n">
        <v>1</v>
      </c>
      <c r="U2" s="6" t="n">
        <v>5165.95</v>
      </c>
      <c r="V2" s="11" t="n">
        <v>44005</v>
      </c>
      <c r="W2" s="6" t="n">
        <v>2</v>
      </c>
      <c r="X2" s="6" t="n">
        <v>2423.58448</v>
      </c>
      <c r="Y2" s="11" t="n">
        <v>43949</v>
      </c>
      <c r="Z2" s="6" t="n">
        <v>1</v>
      </c>
      <c r="AA2" s="6" t="n">
        <v>2315.33568</v>
      </c>
      <c r="AB2" s="11" t="n">
        <v>44021</v>
      </c>
      <c r="AC2" s="6" t="n">
        <v>10</v>
      </c>
      <c r="AD2" s="6" t="n">
        <v>3215.12</v>
      </c>
      <c r="AE2" s="11" t="n">
        <v>43991</v>
      </c>
      <c r="AF2" s="6" t="n">
        <v>1</v>
      </c>
      <c r="AG2" s="6" t="n">
        <v>1032.198853</v>
      </c>
      <c r="AH2" s="11" t="n">
        <v>44036</v>
      </c>
      <c r="AI2" s="6" t="n">
        <v>1</v>
      </c>
      <c r="AJ2" s="6" t="n">
        <v>3934.89835</v>
      </c>
      <c r="AK2" s="11" t="n">
        <v>43991</v>
      </c>
      <c r="AL2" s="6" t="n">
        <v>1</v>
      </c>
      <c r="AM2" s="6" t="n">
        <v>1418.163348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44005</v>
      </c>
      <c r="Q3" s="6" t="n">
        <v>1</v>
      </c>
      <c r="R3" s="6" t="n">
        <v>1869.10615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43991</v>
      </c>
      <c r="AL3" s="6" t="n">
        <v>2</v>
      </c>
      <c r="AM3" s="6" t="n">
        <v>2836.326696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511.7</v>
      </c>
      <c r="C4" s="0" t="s">
        <v>288</v>
      </c>
      <c r="D4" s="11" t="n">
        <v>44033</v>
      </c>
      <c r="E4" s="6" t="n">
        <v>1</v>
      </c>
      <c r="F4" s="6" t="n">
        <v>4196.75</v>
      </c>
      <c r="G4" s="0"/>
      <c r="H4" s="6" t="n">
        <v>108.68</v>
      </c>
      <c r="I4" s="0" t="s">
        <v>288</v>
      </c>
      <c r="J4" s="0"/>
      <c r="K4" s="6" t="n">
        <v>7520</v>
      </c>
      <c r="L4" s="0" t="s">
        <v>288</v>
      </c>
      <c r="M4" s="0"/>
      <c r="N4" s="6" t="n">
        <v>45.06</v>
      </c>
      <c r="O4" s="0" t="s">
        <v>288</v>
      </c>
      <c r="P4" s="0"/>
      <c r="Q4" s="5" t="s">
        <f>=SUM(R2:R3)/SUM(Q2:Q3)</f>
      </c>
      <c r="R4" s="0" t="s">
        <v>11</v>
      </c>
      <c r="S4" s="0"/>
      <c r="T4" s="6" t="n">
        <v>5925.5</v>
      </c>
      <c r="U4" s="0" t="s">
        <v>288</v>
      </c>
      <c r="V4" s="0"/>
      <c r="W4" s="6" t="n">
        <v>29.45</v>
      </c>
      <c r="X4" s="0" t="s">
        <v>288</v>
      </c>
      <c r="Y4" s="0"/>
      <c r="Z4" s="6" t="n">
        <v>26.99</v>
      </c>
      <c r="AA4" s="0" t="s">
        <v>288</v>
      </c>
      <c r="AB4" s="0"/>
      <c r="AC4" s="6" t="n">
        <v>202.2</v>
      </c>
      <c r="AD4" s="0" t="s">
        <v>288</v>
      </c>
      <c r="AE4" s="0"/>
      <c r="AF4" s="6" t="n">
        <v>25.81</v>
      </c>
      <c r="AG4" s="0" t="s">
        <v>288</v>
      </c>
      <c r="AH4" s="0"/>
      <c r="AI4" s="6" t="n">
        <v>22.8</v>
      </c>
      <c r="AJ4" s="0" t="s">
        <v>288</v>
      </c>
      <c r="AK4" s="11" t="n">
        <v>44005</v>
      </c>
      <c r="AL4" s="6" t="n">
        <v>1</v>
      </c>
      <c r="AM4" s="6" t="n">
        <v>1153.4261</v>
      </c>
      <c r="AN4" s="0"/>
      <c r="AO4" s="6" t="n">
        <v>322.6</v>
      </c>
      <c r="AP4" s="0" t="s">
        <v>288</v>
      </c>
      <c r="AQ4" s="0"/>
      <c r="AR4" s="6" t="n">
        <v>20252.92446935</v>
      </c>
      <c r="AS4" s="0" t="s">
        <v>288</v>
      </c>
      <c r="AT4" s="0"/>
      <c r="AU4" s="6" t="n">
        <v>90.33215108</v>
      </c>
      <c r="AV4" s="0" t="s">
        <v>288</v>
      </c>
      <c r="AW4" s="0"/>
      <c r="AX4" s="6" t="n">
        <v>2.54401973</v>
      </c>
      <c r="AY4" s="0" t="s">
        <v>288</v>
      </c>
      <c r="AZ4" s="0"/>
      <c r="BA4" s="6" t="n">
        <v>6.04</v>
      </c>
      <c r="BB4" s="0" t="s">
        <v>288</v>
      </c>
    </row>
    <row collapsed="false" customFormat="false" customHeight="false" hidden="false" ht="12.1" outlineLevel="0" r="5">
      <c r="A5" s="0"/>
      <c r="B5" s="6" t="n">
        <v>1</v>
      </c>
      <c r="C5" s="0" t="s">
        <v>289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289</v>
      </c>
      <c r="J5" s="0"/>
      <c r="K5" s="6" t="n">
        <v>1</v>
      </c>
      <c r="L5" s="0" t="s">
        <v>289</v>
      </c>
      <c r="M5" s="0"/>
      <c r="N5" s="6" t="n">
        <v>2</v>
      </c>
      <c r="O5" s="0" t="s">
        <v>289</v>
      </c>
      <c r="P5" s="0"/>
      <c r="Q5" s="6" t="n">
        <v>40.71</v>
      </c>
      <c r="R5" s="0" t="s">
        <v>288</v>
      </c>
      <c r="S5" s="0"/>
      <c r="T5" s="6" t="n">
        <v>1</v>
      </c>
      <c r="U5" s="0" t="s">
        <v>289</v>
      </c>
      <c r="V5" s="0"/>
      <c r="W5" s="6" t="n">
        <v>2</v>
      </c>
      <c r="X5" s="0" t="s">
        <v>289</v>
      </c>
      <c r="Y5" s="0"/>
      <c r="Z5" s="6" t="n">
        <v>1</v>
      </c>
      <c r="AA5" s="0" t="s">
        <v>289</v>
      </c>
      <c r="AB5" s="0"/>
      <c r="AC5" s="6" t="n">
        <v>10</v>
      </c>
      <c r="AD5" s="0" t="s">
        <v>289</v>
      </c>
      <c r="AE5" s="0"/>
      <c r="AF5" s="6" t="n">
        <v>1</v>
      </c>
      <c r="AG5" s="0" t="s">
        <v>289</v>
      </c>
      <c r="AH5" s="0"/>
      <c r="AI5" s="6" t="n">
        <v>1</v>
      </c>
      <c r="AJ5" s="0" t="s">
        <v>289</v>
      </c>
      <c r="AK5" s="0"/>
      <c r="AL5" s="5" t="s">
        <f>=SUM(AM2:AM4)/SUM(AL2:AL4)</f>
      </c>
      <c r="AM5" s="0" t="s">
        <v>11</v>
      </c>
      <c r="AN5" s="0"/>
      <c r="AO5" s="6" t="n">
        <v>2</v>
      </c>
      <c r="AP5" s="0" t="s">
        <v>289</v>
      </c>
      <c r="AQ5" s="0"/>
      <c r="AR5" s="6" t="n">
        <v>1</v>
      </c>
      <c r="AS5" s="0" t="s">
        <v>289</v>
      </c>
      <c r="AT5" s="0"/>
      <c r="AU5" s="6" t="n">
        <v>100</v>
      </c>
      <c r="AV5" s="0" t="s">
        <v>289</v>
      </c>
      <c r="AW5" s="0"/>
      <c r="AX5" s="6" t="n">
        <v>1000</v>
      </c>
      <c r="AY5" s="0" t="s">
        <v>289</v>
      </c>
      <c r="AZ5" s="0"/>
      <c r="BA5" s="6" t="n">
        <v>135</v>
      </c>
      <c r="BB5" s="0" t="s">
        <v>289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290</v>
      </c>
      <c r="D6" s="0"/>
      <c r="E6" s="6" t="n">
        <v>4071.2</v>
      </c>
      <c r="F6" s="0" t="s">
        <v>288</v>
      </c>
      <c r="G6" s="0"/>
      <c r="H6" s="5" t="s">
        <f>=H5*(ABS(H4)-ABS(H3))</f>
      </c>
      <c r="I6" s="0" t="s">
        <v>290</v>
      </c>
      <c r="J6" s="0"/>
      <c r="K6" s="5" t="s">
        <f>=K5*(ABS(K4)-ABS(K3))</f>
      </c>
      <c r="L6" s="0" t="s">
        <v>290</v>
      </c>
      <c r="M6" s="0"/>
      <c r="N6" s="5" t="s">
        <f>=N5*(ABS(N4)-ABS(N3))</f>
      </c>
      <c r="O6" s="0" t="s">
        <v>290</v>
      </c>
      <c r="P6" s="0"/>
      <c r="Q6" s="6" t="n">
        <v>2</v>
      </c>
      <c r="R6" s="0" t="s">
        <v>289</v>
      </c>
      <c r="S6" s="0"/>
      <c r="T6" s="5" t="s">
        <f>=T5*(ABS(T4)-ABS(T3))</f>
      </c>
      <c r="U6" s="0" t="s">
        <v>290</v>
      </c>
      <c r="V6" s="0"/>
      <c r="W6" s="5" t="s">
        <f>=W5*(ABS(W4)-ABS(W3))</f>
      </c>
      <c r="X6" s="0" t="s">
        <v>290</v>
      </c>
      <c r="Y6" s="0"/>
      <c r="Z6" s="5" t="s">
        <f>=Z5*(ABS(Z4)-ABS(Z3))</f>
      </c>
      <c r="AA6" s="0" t="s">
        <v>290</v>
      </c>
      <c r="AB6" s="0"/>
      <c r="AC6" s="5" t="s">
        <f>=AC5*(ABS(AC4)-ABS(AC3))</f>
      </c>
      <c r="AD6" s="0" t="s">
        <v>290</v>
      </c>
      <c r="AE6" s="0"/>
      <c r="AF6" s="5" t="s">
        <f>=AF5*(ABS(AF4)-ABS(AF3))</f>
      </c>
      <c r="AG6" s="0" t="s">
        <v>290</v>
      </c>
      <c r="AH6" s="0"/>
      <c r="AI6" s="5" t="s">
        <f>=AI5*(ABS(AI4)-ABS(AI3))</f>
      </c>
      <c r="AJ6" s="0" t="s">
        <v>290</v>
      </c>
      <c r="AK6" s="0"/>
      <c r="AL6" s="6" t="n">
        <v>4.95</v>
      </c>
      <c r="AM6" s="0" t="s">
        <v>288</v>
      </c>
      <c r="AN6" s="0"/>
      <c r="AO6" s="5" t="s">
        <f>=AO5*(ABS(AO4)-ABS(AO3))</f>
      </c>
      <c r="AP6" s="0" t="s">
        <v>290</v>
      </c>
      <c r="AQ6" s="0"/>
      <c r="AR6" s="5" t="s">
        <f>=AR5*(ABS(AR4)-ABS(AR3))</f>
      </c>
      <c r="AS6" s="0" t="s">
        <v>290</v>
      </c>
      <c r="AT6" s="0"/>
      <c r="AU6" s="5" t="s">
        <f>=AU5*(ABS(AU4)-ABS(AU3))</f>
      </c>
      <c r="AV6" s="0" t="s">
        <v>290</v>
      </c>
      <c r="AW6" s="0"/>
      <c r="AX6" s="5" t="s">
        <f>=AX5*(ABS(AX4)-ABS(AX3))</f>
      </c>
      <c r="AY6" s="0" t="s">
        <v>290</v>
      </c>
      <c r="AZ6" s="0"/>
      <c r="BA6" s="5" t="s">
        <f>=BA5*(ABS(BA4)-ABS(BA3))</f>
      </c>
      <c r="BB6" s="0" t="s">
        <v>290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289</v>
      </c>
      <c r="G7" s="0"/>
      <c r="H7" s="0"/>
      <c r="I7" s="0"/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290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4</v>
      </c>
      <c r="AM7" s="0" t="s">
        <v>289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290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291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292</v>
      </c>
      <c r="L1" s="18" t="s">
        <v>293</v>
      </c>
      <c r="M1" s="18" t="s">
        <v>20</v>
      </c>
      <c r="N1" s="18" t="s">
        <v>24</v>
      </c>
      <c r="O1" s="18" t="s">
        <v>294</v>
      </c>
    </row>
    <row collapsed="false" customFormat="false" customHeight="false" hidden="false" ht="12.1" outlineLevel="0" r="2">
      <c r="A2" s="21" t="n">
        <v>43824.543680556</v>
      </c>
      <c r="B2" s="22" t="s">
        <v>295</v>
      </c>
      <c r="C2" s="22" t="s">
        <v>84</v>
      </c>
      <c r="D2" s="22" t="s">
        <v>295</v>
      </c>
      <c r="E2" s="22" t="s">
        <v>295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295</v>
      </c>
      <c r="C3" s="22" t="s">
        <v>84</v>
      </c>
      <c r="D3" s="22" t="s">
        <v>295</v>
      </c>
      <c r="E3" s="22" t="s">
        <v>295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295</v>
      </c>
      <c r="C4" s="22" t="s">
        <v>84</v>
      </c>
      <c r="D4" s="22" t="s">
        <v>295</v>
      </c>
      <c r="E4" s="22" t="s">
        <v>295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295</v>
      </c>
      <c r="C5" s="22" t="s">
        <v>84</v>
      </c>
      <c r="D5" s="22" t="s">
        <v>295</v>
      </c>
      <c r="E5" s="22" t="s">
        <v>295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295</v>
      </c>
      <c r="C6" s="22" t="s">
        <v>84</v>
      </c>
      <c r="D6" s="22" t="s">
        <v>295</v>
      </c>
      <c r="E6" s="22" t="s">
        <v>295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295</v>
      </c>
      <c r="C7" s="22" t="s">
        <v>84</v>
      </c>
      <c r="D7" s="22" t="s">
        <v>295</v>
      </c>
      <c r="E7" s="22" t="s">
        <v>295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233</v>
      </c>
      <c r="C8" s="2" t="s">
        <v>296</v>
      </c>
      <c r="D8" s="2" t="s">
        <v>229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234</v>
      </c>
      <c r="C9" s="2" t="s">
        <v>297</v>
      </c>
      <c r="D9" s="2" t="s">
        <v>229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298</v>
      </c>
      <c r="D10" s="2" t="s">
        <v>229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298</v>
      </c>
      <c r="D11" s="2" t="s">
        <v>229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235</v>
      </c>
      <c r="C12" s="2" t="s">
        <v>299</v>
      </c>
      <c r="D12" s="2" t="s">
        <v>229</v>
      </c>
      <c r="E12" s="2" t="s">
        <v>64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236</v>
      </c>
      <c r="C13" s="2" t="s">
        <v>300</v>
      </c>
      <c r="D13" s="2" t="s">
        <v>229</v>
      </c>
      <c r="E13" s="2" t="s">
        <v>64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237</v>
      </c>
      <c r="C14" s="2" t="s">
        <v>301</v>
      </c>
      <c r="D14" s="2" t="s">
        <v>229</v>
      </c>
      <c r="E14" s="2" t="s">
        <v>302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303</v>
      </c>
      <c r="C15" s="2" t="s">
        <v>304</v>
      </c>
      <c r="D15" s="2" t="s">
        <v>229</v>
      </c>
      <c r="E15" s="2" t="s">
        <v>305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238</v>
      </c>
      <c r="C16" s="2" t="s">
        <v>306</v>
      </c>
      <c r="D16" s="2" t="s">
        <v>229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238</v>
      </c>
      <c r="C17" s="2" t="s">
        <v>306</v>
      </c>
      <c r="D17" s="2" t="s">
        <v>229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234</v>
      </c>
      <c r="C18" s="2" t="s">
        <v>297</v>
      </c>
      <c r="D18" s="2" t="s">
        <v>229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239</v>
      </c>
      <c r="C19" s="2" t="s">
        <v>307</v>
      </c>
      <c r="D19" s="2" t="s">
        <v>229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233</v>
      </c>
      <c r="C20" s="26" t="s">
        <v>296</v>
      </c>
      <c r="D20" s="26" t="s">
        <v>230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236</v>
      </c>
      <c r="C21" s="2" t="s">
        <v>300</v>
      </c>
      <c r="D21" s="2" t="s">
        <v>229</v>
      </c>
      <c r="E21" s="2" t="s">
        <v>64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234</v>
      </c>
      <c r="C22" s="26" t="s">
        <v>297</v>
      </c>
      <c r="D22" s="26" t="s">
        <v>230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238</v>
      </c>
      <c r="C23" s="26" t="s">
        <v>306</v>
      </c>
      <c r="D23" s="26" t="s">
        <v>230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239</v>
      </c>
      <c r="C24" s="26" t="s">
        <v>307</v>
      </c>
      <c r="D24" s="26" t="s">
        <v>230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236</v>
      </c>
      <c r="C25" s="2" t="s">
        <v>300</v>
      </c>
      <c r="D25" s="2" t="s">
        <v>229</v>
      </c>
      <c r="E25" s="2" t="s">
        <v>64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308</v>
      </c>
      <c r="D26" s="2" t="s">
        <v>229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309</v>
      </c>
      <c r="C27" s="22" t="s">
        <v>310</v>
      </c>
      <c r="D27" s="22" t="s">
        <v>309</v>
      </c>
      <c r="E27" s="22" t="s">
        <v>309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240</v>
      </c>
      <c r="C28" s="2" t="s">
        <v>311</v>
      </c>
      <c r="D28" s="2" t="s">
        <v>229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312</v>
      </c>
      <c r="D29" s="2" t="s">
        <v>229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295</v>
      </c>
      <c r="C30" s="22" t="s">
        <v>84</v>
      </c>
      <c r="D30" s="22" t="s">
        <v>295</v>
      </c>
      <c r="E30" s="22" t="s">
        <v>295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240</v>
      </c>
      <c r="C31" s="26" t="s">
        <v>311</v>
      </c>
      <c r="D31" s="26" t="s">
        <v>230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312</v>
      </c>
      <c r="D32" s="26" t="s">
        <v>230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303</v>
      </c>
      <c r="C33" s="2" t="s">
        <v>304</v>
      </c>
      <c r="D33" s="2" t="s">
        <v>229</v>
      </c>
      <c r="E33" s="2" t="s">
        <v>305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295</v>
      </c>
      <c r="C34" s="22" t="s">
        <v>84</v>
      </c>
      <c r="D34" s="22" t="s">
        <v>295</v>
      </c>
      <c r="E34" s="22" t="s">
        <v>295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241</v>
      </c>
      <c r="C35" s="2" t="s">
        <v>313</v>
      </c>
      <c r="D35" s="2" t="s">
        <v>229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236</v>
      </c>
      <c r="C36" s="26" t="s">
        <v>300</v>
      </c>
      <c r="D36" s="26" t="s">
        <v>230</v>
      </c>
      <c r="E36" s="26" t="s">
        <v>64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241</v>
      </c>
      <c r="C37" s="26" t="s">
        <v>313</v>
      </c>
      <c r="D37" s="26" t="s">
        <v>230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242</v>
      </c>
      <c r="C38" s="2" t="s">
        <v>314</v>
      </c>
      <c r="D38" s="2" t="s">
        <v>229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243</v>
      </c>
      <c r="C39" s="2" t="s">
        <v>315</v>
      </c>
      <c r="D39" s="2" t="s">
        <v>229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244</v>
      </c>
      <c r="C40" s="2" t="s">
        <v>316</v>
      </c>
      <c r="D40" s="2" t="s">
        <v>229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245</v>
      </c>
      <c r="C41" s="2" t="s">
        <v>317</v>
      </c>
      <c r="D41" s="2" t="s">
        <v>229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63</v>
      </c>
      <c r="C42" s="2" t="s">
        <v>318</v>
      </c>
      <c r="D42" s="2" t="s">
        <v>229</v>
      </c>
      <c r="E42" s="2" t="s">
        <v>64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68</v>
      </c>
      <c r="C43" s="2" t="s">
        <v>319</v>
      </c>
      <c r="D43" s="2" t="s">
        <v>229</v>
      </c>
      <c r="E43" s="2" t="s">
        <v>64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235</v>
      </c>
      <c r="C44" s="26" t="s">
        <v>299</v>
      </c>
      <c r="D44" s="26" t="s">
        <v>230</v>
      </c>
      <c r="E44" s="26" t="s">
        <v>64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29</v>
      </c>
      <c r="C45" s="2" t="s">
        <v>320</v>
      </c>
      <c r="D45" s="2" t="s">
        <v>229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243</v>
      </c>
      <c r="C46" s="26" t="s">
        <v>315</v>
      </c>
      <c r="D46" s="26" t="s">
        <v>230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245</v>
      </c>
      <c r="C47" s="26" t="s">
        <v>317</v>
      </c>
      <c r="D47" s="26" t="s">
        <v>230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242</v>
      </c>
      <c r="C48" s="26" t="s">
        <v>314</v>
      </c>
      <c r="D48" s="26" t="s">
        <v>230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246</v>
      </c>
      <c r="C49" s="2" t="s">
        <v>321</v>
      </c>
      <c r="D49" s="2" t="s">
        <v>229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244</v>
      </c>
      <c r="C50" s="26" t="s">
        <v>316</v>
      </c>
      <c r="D50" s="26" t="s">
        <v>230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44</v>
      </c>
      <c r="C51" s="2" t="s">
        <v>322</v>
      </c>
      <c r="D51" s="2" t="s">
        <v>229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295</v>
      </c>
      <c r="C52" s="22" t="s">
        <v>84</v>
      </c>
      <c r="D52" s="22" t="s">
        <v>295</v>
      </c>
      <c r="E52" s="22" t="s">
        <v>295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295</v>
      </c>
      <c r="C53" s="22" t="s">
        <v>84</v>
      </c>
      <c r="D53" s="22" t="s">
        <v>295</v>
      </c>
      <c r="E53" s="22" t="s">
        <v>295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303</v>
      </c>
      <c r="C54" s="2" t="s">
        <v>304</v>
      </c>
      <c r="D54" s="2" t="s">
        <v>229</v>
      </c>
      <c r="E54" s="2" t="s">
        <v>305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303</v>
      </c>
      <c r="C55" s="2" t="s">
        <v>304</v>
      </c>
      <c r="D55" s="2" t="s">
        <v>229</v>
      </c>
      <c r="E55" s="2" t="s">
        <v>305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247</v>
      </c>
      <c r="C56" s="2" t="s">
        <v>323</v>
      </c>
      <c r="D56" s="2" t="s">
        <v>229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248</v>
      </c>
      <c r="C57" s="2" t="s">
        <v>324</v>
      </c>
      <c r="D57" s="2" t="s">
        <v>229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70</v>
      </c>
      <c r="C58" s="2" t="s">
        <v>325</v>
      </c>
      <c r="D58" s="2" t="s">
        <v>229</v>
      </c>
      <c r="E58" s="2" t="s">
        <v>64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246</v>
      </c>
      <c r="C59" s="26" t="s">
        <v>321</v>
      </c>
      <c r="D59" s="26" t="s">
        <v>230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53</v>
      </c>
      <c r="C60" s="2" t="s">
        <v>54</v>
      </c>
      <c r="D60" s="2" t="s">
        <v>229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249</v>
      </c>
      <c r="C61" s="2" t="s">
        <v>326</v>
      </c>
      <c r="D61" s="2" t="s">
        <v>229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247</v>
      </c>
      <c r="C62" s="26" t="s">
        <v>323</v>
      </c>
      <c r="D62" s="26" t="s">
        <v>230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239</v>
      </c>
      <c r="C63" s="2" t="s">
        <v>307</v>
      </c>
      <c r="D63" s="2" t="s">
        <v>229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250</v>
      </c>
      <c r="C64" s="2" t="s">
        <v>327</v>
      </c>
      <c r="D64" s="2" t="s">
        <v>229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308</v>
      </c>
      <c r="D65" s="26" t="s">
        <v>230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29</v>
      </c>
      <c r="C66" s="26" t="s">
        <v>320</v>
      </c>
      <c r="D66" s="26" t="s">
        <v>230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249</v>
      </c>
      <c r="C67" s="26" t="s">
        <v>326</v>
      </c>
      <c r="D67" s="26" t="s">
        <v>230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53</v>
      </c>
      <c r="C68" s="26" t="s">
        <v>54</v>
      </c>
      <c r="D68" s="26" t="s">
        <v>230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251</v>
      </c>
      <c r="C69" s="2" t="s">
        <v>328</v>
      </c>
      <c r="D69" s="2" t="s">
        <v>229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252</v>
      </c>
      <c r="C70" s="2" t="s">
        <v>329</v>
      </c>
      <c r="D70" s="2" t="s">
        <v>229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236</v>
      </c>
      <c r="C71" s="2" t="s">
        <v>300</v>
      </c>
      <c r="D71" s="2" t="s">
        <v>229</v>
      </c>
      <c r="E71" s="2" t="s">
        <v>64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253</v>
      </c>
      <c r="C72" s="2" t="s">
        <v>330</v>
      </c>
      <c r="D72" s="2" t="s">
        <v>229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244</v>
      </c>
      <c r="C73" s="2" t="s">
        <v>316</v>
      </c>
      <c r="D73" s="2" t="s">
        <v>229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254</v>
      </c>
      <c r="C74" s="2" t="s">
        <v>331</v>
      </c>
      <c r="D74" s="2" t="s">
        <v>229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254</v>
      </c>
      <c r="C75" s="2" t="s">
        <v>331</v>
      </c>
      <c r="D75" s="2" t="s">
        <v>229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41</v>
      </c>
      <c r="C76" s="2" t="s">
        <v>332</v>
      </c>
      <c r="D76" s="2" t="s">
        <v>229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41</v>
      </c>
      <c r="C77" s="2" t="s">
        <v>332</v>
      </c>
      <c r="D77" s="2" t="s">
        <v>229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253</v>
      </c>
      <c r="C78" s="26" t="s">
        <v>330</v>
      </c>
      <c r="D78" s="26" t="s">
        <v>230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295</v>
      </c>
      <c r="C79" s="22" t="s">
        <v>84</v>
      </c>
      <c r="D79" s="22" t="s">
        <v>295</v>
      </c>
      <c r="E79" s="22" t="s">
        <v>295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41</v>
      </c>
      <c r="C80" s="26" t="s">
        <v>332</v>
      </c>
      <c r="D80" s="26" t="s">
        <v>230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41</v>
      </c>
      <c r="C81" s="26" t="s">
        <v>332</v>
      </c>
      <c r="D81" s="26" t="s">
        <v>230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247</v>
      </c>
      <c r="C82" s="2" t="s">
        <v>323</v>
      </c>
      <c r="D82" s="2" t="s">
        <v>229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53</v>
      </c>
      <c r="C83" s="2" t="s">
        <v>54</v>
      </c>
      <c r="D83" s="2" t="s">
        <v>229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254</v>
      </c>
      <c r="C84" s="26" t="s">
        <v>331</v>
      </c>
      <c r="D84" s="26" t="s">
        <v>230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244</v>
      </c>
      <c r="C85" s="26" t="s">
        <v>316</v>
      </c>
      <c r="D85" s="26" t="s">
        <v>230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29</v>
      </c>
      <c r="C86" s="2" t="s">
        <v>320</v>
      </c>
      <c r="D86" s="2" t="s">
        <v>229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255</v>
      </c>
      <c r="C87" s="2" t="s">
        <v>333</v>
      </c>
      <c r="D87" s="2" t="s">
        <v>229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53</v>
      </c>
      <c r="C88" s="2" t="s">
        <v>54</v>
      </c>
      <c r="D88" s="2" t="s">
        <v>229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247</v>
      </c>
      <c r="C89" s="26" t="s">
        <v>323</v>
      </c>
      <c r="D89" s="26" t="s">
        <v>230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256</v>
      </c>
      <c r="C90" s="2" t="s">
        <v>334</v>
      </c>
      <c r="D90" s="2" t="s">
        <v>229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5" t="n">
        <v>43983.687152778</v>
      </c>
      <c r="B91" s="26" t="s">
        <v>252</v>
      </c>
      <c r="C91" s="26" t="s">
        <v>329</v>
      </c>
      <c r="D91" s="26" t="s">
        <v>230</v>
      </c>
      <c r="E91" s="26" t="s">
        <v>18</v>
      </c>
      <c r="F91" s="26" t="s">
        <v>24</v>
      </c>
      <c r="G91" s="27" t="n">
        <v>-100</v>
      </c>
      <c r="H91" s="28" t="n">
        <v>85.4</v>
      </c>
      <c r="I91" s="28" t="n">
        <v>8540</v>
      </c>
      <c r="J91" s="28" t="n">
        <v>0</v>
      </c>
      <c r="K91" s="28" t="n">
        <v>-4.27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43983.735381944</v>
      </c>
      <c r="B92" s="26" t="s">
        <v>251</v>
      </c>
      <c r="C92" s="26" t="s">
        <v>328</v>
      </c>
      <c r="D92" s="26" t="s">
        <v>230</v>
      </c>
      <c r="E92" s="26" t="s">
        <v>18</v>
      </c>
      <c r="F92" s="26" t="s">
        <v>24</v>
      </c>
      <c r="G92" s="27" t="n">
        <v>-500</v>
      </c>
      <c r="H92" s="28" t="n">
        <v>15.731</v>
      </c>
      <c r="I92" s="28" t="n">
        <v>7865.5</v>
      </c>
      <c r="J92" s="28" t="n">
        <v>0</v>
      </c>
      <c r="K92" s="28" t="n">
        <v>-3.93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0" t="n">
        <v>43984.436030093</v>
      </c>
      <c r="B93" s="2" t="s">
        <v>257</v>
      </c>
      <c r="C93" s="2" t="s">
        <v>335</v>
      </c>
      <c r="D93" s="2" t="s">
        <v>229</v>
      </c>
      <c r="E93" s="2" t="s">
        <v>18</v>
      </c>
      <c r="F93" s="2" t="s">
        <v>24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43984.443877315</v>
      </c>
      <c r="B94" s="2" t="s">
        <v>252</v>
      </c>
      <c r="C94" s="2" t="s">
        <v>329</v>
      </c>
      <c r="D94" s="2" t="s">
        <v>229</v>
      </c>
      <c r="E94" s="2" t="s">
        <v>18</v>
      </c>
      <c r="F94" s="2" t="s">
        <v>24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5" t="n">
        <v>43984.588541667</v>
      </c>
      <c r="B95" s="26" t="s">
        <v>255</v>
      </c>
      <c r="C95" s="26" t="s">
        <v>333</v>
      </c>
      <c r="D95" s="26" t="s">
        <v>230</v>
      </c>
      <c r="E95" s="26" t="s">
        <v>18</v>
      </c>
      <c r="F95" s="26" t="s">
        <v>24</v>
      </c>
      <c r="G95" s="27" t="n">
        <v>-1</v>
      </c>
      <c r="H95" s="28" t="n">
        <v>3871</v>
      </c>
      <c r="I95" s="28" t="n">
        <v>3871</v>
      </c>
      <c r="J95" s="28" t="n">
        <v>0</v>
      </c>
      <c r="K95" s="28" t="n">
        <v>-1.94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9" t="n">
        <v>43985</v>
      </c>
      <c r="B96" s="30" t="s">
        <v>336</v>
      </c>
      <c r="C96" s="30" t="s">
        <v>337</v>
      </c>
      <c r="D96" s="30" t="s">
        <v>336</v>
      </c>
      <c r="E96" s="30" t="s">
        <v>336</v>
      </c>
      <c r="F96" s="30" t="s">
        <v>24</v>
      </c>
      <c r="G96" s="31" t="n">
        <v>1</v>
      </c>
      <c r="H96" s="32" t="n">
        <v>-1</v>
      </c>
      <c r="I96" s="32" t="n">
        <v>-290</v>
      </c>
      <c r="J96" s="32" t="n">
        <v>0</v>
      </c>
      <c r="K96" s="32" t="n">
        <v>0</v>
      </c>
      <c r="L96" s="32" t="n">
        <v>0</v>
      </c>
      <c r="M96" s="32"/>
      <c r="N96" s="6" t="s">
        <f>=I96+J96+K96+L96</f>
      </c>
      <c r="O96" s="30"/>
    </row>
    <row collapsed="false" customFormat="false" customHeight="false" hidden="false" ht="12.1" outlineLevel="0" r="97">
      <c r="A97" s="25" t="n">
        <v>43985.423541667</v>
      </c>
      <c r="B97" s="26" t="s">
        <v>257</v>
      </c>
      <c r="C97" s="26" t="s">
        <v>335</v>
      </c>
      <c r="D97" s="26" t="s">
        <v>230</v>
      </c>
      <c r="E97" s="26" t="s">
        <v>18</v>
      </c>
      <c r="F97" s="26" t="s">
        <v>24</v>
      </c>
      <c r="G97" s="27" t="n">
        <v>-5000</v>
      </c>
      <c r="H97" s="28" t="n">
        <v>2.2235</v>
      </c>
      <c r="I97" s="28" t="n">
        <v>11117.5</v>
      </c>
      <c r="J97" s="28" t="n">
        <v>0</v>
      </c>
      <c r="K97" s="28" t="n">
        <v>-5.56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5" t="n">
        <v>43985.514409722</v>
      </c>
      <c r="B98" s="26" t="s">
        <v>236</v>
      </c>
      <c r="C98" s="26" t="s">
        <v>300</v>
      </c>
      <c r="D98" s="26" t="s">
        <v>230</v>
      </c>
      <c r="E98" s="26" t="s">
        <v>64</v>
      </c>
      <c r="F98" s="26" t="s">
        <v>24</v>
      </c>
      <c r="G98" s="27" t="n">
        <v>-1</v>
      </c>
      <c r="H98" s="28" t="n">
        <v>803</v>
      </c>
      <c r="I98" s="28" t="n">
        <v>803</v>
      </c>
      <c r="J98" s="28" t="n">
        <v>0</v>
      </c>
      <c r="K98" s="28" t="n">
        <v>-0.4</v>
      </c>
      <c r="L98" s="28" t="n">
        <v>0</v>
      </c>
      <c r="M98" s="28"/>
      <c r="N98" s="6" t="s">
        <f>=I98+J98+K98+L98</f>
      </c>
      <c r="O98" s="26"/>
    </row>
    <row collapsed="false" customFormat="false" customHeight="false" hidden="false" ht="12.1" outlineLevel="0" r="99">
      <c r="A99" s="25" t="n">
        <v>43985.514409722</v>
      </c>
      <c r="B99" s="26" t="s">
        <v>236</v>
      </c>
      <c r="C99" s="26" t="s">
        <v>300</v>
      </c>
      <c r="D99" s="26" t="s">
        <v>230</v>
      </c>
      <c r="E99" s="26" t="s">
        <v>64</v>
      </c>
      <c r="F99" s="26" t="s">
        <v>24</v>
      </c>
      <c r="G99" s="27" t="n">
        <v>-4</v>
      </c>
      <c r="H99" s="28" t="n">
        <v>803</v>
      </c>
      <c r="I99" s="28" t="n">
        <v>3212</v>
      </c>
      <c r="J99" s="28" t="n">
        <v>0</v>
      </c>
      <c r="K99" s="28" t="n">
        <v>-1.61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236</v>
      </c>
      <c r="C100" s="26" t="s">
        <v>300</v>
      </c>
      <c r="D100" s="26" t="s">
        <v>230</v>
      </c>
      <c r="E100" s="26" t="s">
        <v>64</v>
      </c>
      <c r="F100" s="26" t="s">
        <v>24</v>
      </c>
      <c r="G100" s="27" t="n">
        <v>-5</v>
      </c>
      <c r="H100" s="28" t="n">
        <v>803</v>
      </c>
      <c r="I100" s="28" t="n">
        <v>4015</v>
      </c>
      <c r="J100" s="28" t="n">
        <v>0</v>
      </c>
      <c r="K100" s="28" t="n">
        <v>-2.01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236</v>
      </c>
      <c r="C101" s="26" t="s">
        <v>300</v>
      </c>
      <c r="D101" s="26" t="s">
        <v>230</v>
      </c>
      <c r="E101" s="26" t="s">
        <v>64</v>
      </c>
      <c r="F101" s="26" t="s">
        <v>24</v>
      </c>
      <c r="G101" s="27" t="n">
        <v>-1</v>
      </c>
      <c r="H101" s="28" t="n">
        <v>803</v>
      </c>
      <c r="I101" s="28" t="n">
        <v>803</v>
      </c>
      <c r="J101" s="28" t="n">
        <v>0</v>
      </c>
      <c r="K101" s="28" t="n">
        <v>-0.4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236</v>
      </c>
      <c r="C102" s="26" t="s">
        <v>300</v>
      </c>
      <c r="D102" s="26" t="s">
        <v>230</v>
      </c>
      <c r="E102" s="26" t="s">
        <v>64</v>
      </c>
      <c r="F102" s="26" t="s">
        <v>24</v>
      </c>
      <c r="G102" s="27" t="n">
        <v>-2</v>
      </c>
      <c r="H102" s="28" t="n">
        <v>803</v>
      </c>
      <c r="I102" s="28" t="n">
        <v>1606</v>
      </c>
      <c r="J102" s="28" t="n">
        <v>0</v>
      </c>
      <c r="K102" s="28" t="n">
        <v>-0.8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236</v>
      </c>
      <c r="C103" s="26" t="s">
        <v>300</v>
      </c>
      <c r="D103" s="26" t="s">
        <v>230</v>
      </c>
      <c r="E103" s="26" t="s">
        <v>64</v>
      </c>
      <c r="F103" s="26" t="s">
        <v>24</v>
      </c>
      <c r="G103" s="27" t="n">
        <v>-12</v>
      </c>
      <c r="H103" s="28" t="n">
        <v>803</v>
      </c>
      <c r="I103" s="28" t="n">
        <v>9636</v>
      </c>
      <c r="J103" s="28" t="n">
        <v>0</v>
      </c>
      <c r="K103" s="28" t="n">
        <v>-4.82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0" t="n">
        <v>43985.525671296</v>
      </c>
      <c r="B104" s="2" t="s">
        <v>26</v>
      </c>
      <c r="C104" s="2" t="s">
        <v>308</v>
      </c>
      <c r="D104" s="2" t="s">
        <v>229</v>
      </c>
      <c r="E104" s="2" t="s">
        <v>18</v>
      </c>
      <c r="F104" s="2" t="s">
        <v>24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43985.547731481</v>
      </c>
      <c r="B105" s="2" t="s">
        <v>258</v>
      </c>
      <c r="C105" s="2" t="s">
        <v>338</v>
      </c>
      <c r="D105" s="2" t="s">
        <v>229</v>
      </c>
      <c r="E105" s="2" t="s">
        <v>18</v>
      </c>
      <c r="F105" s="2" t="s">
        <v>24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43985.547731481</v>
      </c>
      <c r="B106" s="2" t="s">
        <v>258</v>
      </c>
      <c r="C106" s="2" t="s">
        <v>338</v>
      </c>
      <c r="D106" s="2" t="s">
        <v>229</v>
      </c>
      <c r="E106" s="2" t="s">
        <v>18</v>
      </c>
      <c r="F106" s="2" t="s">
        <v>24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43985.664270833</v>
      </c>
      <c r="B107" s="26" t="s">
        <v>256</v>
      </c>
      <c r="C107" s="26" t="s">
        <v>334</v>
      </c>
      <c r="D107" s="26" t="s">
        <v>230</v>
      </c>
      <c r="E107" s="26" t="s">
        <v>18</v>
      </c>
      <c r="F107" s="26" t="s">
        <v>20</v>
      </c>
      <c r="G107" s="27" t="n">
        <v>-1</v>
      </c>
      <c r="H107" s="28" t="n">
        <v>159</v>
      </c>
      <c r="I107" s="28" t="n">
        <v>159</v>
      </c>
      <c r="J107" s="28" t="n">
        <v>0</v>
      </c>
      <c r="K107" s="28" t="n">
        <v>-0.08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5" t="n">
        <v>43985.665694444</v>
      </c>
      <c r="B108" s="26" t="s">
        <v>250</v>
      </c>
      <c r="C108" s="26" t="s">
        <v>327</v>
      </c>
      <c r="D108" s="26" t="s">
        <v>230</v>
      </c>
      <c r="E108" s="26" t="s">
        <v>18</v>
      </c>
      <c r="F108" s="26" t="s">
        <v>20</v>
      </c>
      <c r="G108" s="27" t="n">
        <v>-1</v>
      </c>
      <c r="H108" s="28" t="n">
        <v>84.4</v>
      </c>
      <c r="I108" s="28" t="n">
        <v>84.4</v>
      </c>
      <c r="J108" s="28" t="n">
        <v>0</v>
      </c>
      <c r="K108" s="28" t="n">
        <v>-0.04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43985.676689815</v>
      </c>
      <c r="B109" s="2" t="s">
        <v>259</v>
      </c>
      <c r="C109" s="2" t="s">
        <v>339</v>
      </c>
      <c r="D109" s="2" t="s">
        <v>229</v>
      </c>
      <c r="E109" s="2" t="s">
        <v>18</v>
      </c>
      <c r="F109" s="2" t="s">
        <v>20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43985.676689815</v>
      </c>
      <c r="B110" s="2" t="s">
        <v>259</v>
      </c>
      <c r="C110" s="2" t="s">
        <v>339</v>
      </c>
      <c r="D110" s="2" t="s">
        <v>229</v>
      </c>
      <c r="E110" s="2" t="s">
        <v>18</v>
      </c>
      <c r="F110" s="2" t="s">
        <v>20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43985.676689815</v>
      </c>
      <c r="B111" s="2" t="s">
        <v>259</v>
      </c>
      <c r="C111" s="2" t="s">
        <v>339</v>
      </c>
      <c r="D111" s="2" t="s">
        <v>229</v>
      </c>
      <c r="E111" s="2" t="s">
        <v>18</v>
      </c>
      <c r="F111" s="2" t="s">
        <v>20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43985.676689815</v>
      </c>
      <c r="B112" s="2" t="s">
        <v>259</v>
      </c>
      <c r="C112" s="2" t="s">
        <v>339</v>
      </c>
      <c r="D112" s="2" t="s">
        <v>229</v>
      </c>
      <c r="E112" s="2" t="s">
        <v>18</v>
      </c>
      <c r="F112" s="2" t="s">
        <v>20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43985.676689815</v>
      </c>
      <c r="B113" s="2" t="s">
        <v>259</v>
      </c>
      <c r="C113" s="2" t="s">
        <v>339</v>
      </c>
      <c r="D113" s="2" t="s">
        <v>229</v>
      </c>
      <c r="E113" s="2" t="s">
        <v>18</v>
      </c>
      <c r="F113" s="2" t="s">
        <v>20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5" t="n">
        <v>43985.696342593</v>
      </c>
      <c r="B114" s="26" t="s">
        <v>248</v>
      </c>
      <c r="C114" s="26" t="s">
        <v>324</v>
      </c>
      <c r="D114" s="26" t="s">
        <v>230</v>
      </c>
      <c r="E114" s="26" t="s">
        <v>18</v>
      </c>
      <c r="F114" s="26" t="s">
        <v>20</v>
      </c>
      <c r="G114" s="27" t="n">
        <v>-1</v>
      </c>
      <c r="H114" s="28" t="n">
        <v>47.5</v>
      </c>
      <c r="I114" s="28" t="n">
        <v>47.5</v>
      </c>
      <c r="J114" s="28" t="n">
        <v>0</v>
      </c>
      <c r="K114" s="28" t="n">
        <v>-0.02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43985.706956019</v>
      </c>
      <c r="B115" s="2" t="s">
        <v>303</v>
      </c>
      <c r="C115" s="2" t="s">
        <v>304</v>
      </c>
      <c r="D115" s="2" t="s">
        <v>229</v>
      </c>
      <c r="E115" s="2" t="s">
        <v>305</v>
      </c>
      <c r="F115" s="2" t="s">
        <v>24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43985.715208333</v>
      </c>
      <c r="B116" s="2" t="s">
        <v>246</v>
      </c>
      <c r="C116" s="2" t="s">
        <v>321</v>
      </c>
      <c r="D116" s="2" t="s">
        <v>229</v>
      </c>
      <c r="E116" s="2" t="s">
        <v>18</v>
      </c>
      <c r="F116" s="2" t="s">
        <v>20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5" t="n">
        <v>43986.450347222</v>
      </c>
      <c r="B117" s="26" t="s">
        <v>258</v>
      </c>
      <c r="C117" s="26" t="s">
        <v>338</v>
      </c>
      <c r="D117" s="26" t="s">
        <v>230</v>
      </c>
      <c r="E117" s="26" t="s">
        <v>18</v>
      </c>
      <c r="F117" s="26" t="s">
        <v>24</v>
      </c>
      <c r="G117" s="27" t="n">
        <v>-10</v>
      </c>
      <c r="H117" s="28" t="n">
        <v>633.2</v>
      </c>
      <c r="I117" s="28" t="n">
        <v>6332</v>
      </c>
      <c r="J117" s="28" t="n">
        <v>0</v>
      </c>
      <c r="K117" s="28" t="n">
        <v>-3.17</v>
      </c>
      <c r="L117" s="28" t="n">
        <v>0</v>
      </c>
      <c r="M117" s="28"/>
      <c r="N117" s="6" t="s">
        <f>=I117+J117+K117+L117</f>
      </c>
      <c r="O117" s="26"/>
    </row>
    <row collapsed="false" customFormat="false" customHeight="false" hidden="false" ht="12.1" outlineLevel="0" r="118">
      <c r="A118" s="25" t="n">
        <v>43986.460115741</v>
      </c>
      <c r="B118" s="26" t="s">
        <v>340</v>
      </c>
      <c r="C118" s="26" t="s">
        <v>341</v>
      </c>
      <c r="D118" s="26" t="s">
        <v>230</v>
      </c>
      <c r="E118" s="26" t="s">
        <v>305</v>
      </c>
      <c r="F118" s="26" t="s">
        <v>24</v>
      </c>
      <c r="G118" s="27" t="n">
        <v>-32</v>
      </c>
      <c r="H118" s="28" t="n">
        <v>68.8925</v>
      </c>
      <c r="I118" s="28" t="n">
        <v>2204.56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43986.460115741</v>
      </c>
      <c r="B119" s="2" t="s">
        <v>303</v>
      </c>
      <c r="C119" s="2" t="s">
        <v>304</v>
      </c>
      <c r="D119" s="2" t="s">
        <v>229</v>
      </c>
      <c r="E119" s="2" t="s">
        <v>305</v>
      </c>
      <c r="F119" s="2" t="s">
        <v>24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43987.322974537</v>
      </c>
      <c r="B120" s="22" t="s">
        <v>295</v>
      </c>
      <c r="C120" s="22" t="s">
        <v>84</v>
      </c>
      <c r="D120" s="22" t="s">
        <v>295</v>
      </c>
      <c r="E120" s="22" t="s">
        <v>295</v>
      </c>
      <c r="F120" s="22" t="s">
        <v>24</v>
      </c>
      <c r="G120" s="23" t="n">
        <v>1</v>
      </c>
      <c r="H120" s="24" t="n">
        <v>1</v>
      </c>
      <c r="I120" s="24" t="n">
        <v>5000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43987.440335648</v>
      </c>
      <c r="B121" s="2" t="s">
        <v>260</v>
      </c>
      <c r="C121" s="2" t="s">
        <v>342</v>
      </c>
      <c r="D121" s="2" t="s">
        <v>229</v>
      </c>
      <c r="E121" s="2" t="s">
        <v>18</v>
      </c>
      <c r="F121" s="2" t="s">
        <v>20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43987.650324074</v>
      </c>
      <c r="B122" s="26" t="s">
        <v>260</v>
      </c>
      <c r="C122" s="26" t="s">
        <v>342</v>
      </c>
      <c r="D122" s="26" t="s">
        <v>230</v>
      </c>
      <c r="E122" s="26" t="s">
        <v>18</v>
      </c>
      <c r="F122" s="26" t="s">
        <v>20</v>
      </c>
      <c r="G122" s="27" t="n">
        <v>-2</v>
      </c>
      <c r="H122" s="28" t="n">
        <v>5.1</v>
      </c>
      <c r="I122" s="28" t="n">
        <v>10.2</v>
      </c>
      <c r="J122" s="28" t="n">
        <v>0</v>
      </c>
      <c r="K122" s="28" t="n">
        <v>-0.01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5" t="n">
        <v>43987.812905093</v>
      </c>
      <c r="B123" s="26" t="s">
        <v>53</v>
      </c>
      <c r="C123" s="26" t="s">
        <v>54</v>
      </c>
      <c r="D123" s="26" t="s">
        <v>230</v>
      </c>
      <c r="E123" s="26" t="s">
        <v>18</v>
      </c>
      <c r="F123" s="26" t="s">
        <v>20</v>
      </c>
      <c r="G123" s="27" t="n">
        <v>-2</v>
      </c>
      <c r="H123" s="28" t="n">
        <v>65</v>
      </c>
      <c r="I123" s="28" t="n">
        <v>130</v>
      </c>
      <c r="J123" s="28" t="n">
        <v>0</v>
      </c>
      <c r="K123" s="28" t="n">
        <v>-0.07</v>
      </c>
      <c r="L123" s="28" t="n">
        <v>0</v>
      </c>
      <c r="M123" s="6" t="s">
        <f>=I123+J123+K123+L123</f>
      </c>
      <c r="N123" s="28"/>
      <c r="O123" s="26"/>
    </row>
    <row collapsed="false" customFormat="false" customHeight="false" hidden="false" ht="12.1" outlineLevel="0" r="124">
      <c r="A124" s="25" t="n">
        <v>43987.813668981</v>
      </c>
      <c r="B124" s="26" t="s">
        <v>239</v>
      </c>
      <c r="C124" s="26" t="s">
        <v>307</v>
      </c>
      <c r="D124" s="26" t="s">
        <v>230</v>
      </c>
      <c r="E124" s="26" t="s">
        <v>18</v>
      </c>
      <c r="F124" s="26" t="s">
        <v>20</v>
      </c>
      <c r="G124" s="27" t="n">
        <v>-1</v>
      </c>
      <c r="H124" s="28" t="n">
        <v>77.05</v>
      </c>
      <c r="I124" s="28" t="n">
        <v>77.05</v>
      </c>
      <c r="J124" s="28" t="n">
        <v>0</v>
      </c>
      <c r="K124" s="28" t="n">
        <v>-0.04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5" t="n">
        <v>43988.06224537</v>
      </c>
      <c r="B125" s="26" t="s">
        <v>259</v>
      </c>
      <c r="C125" s="26" t="s">
        <v>339</v>
      </c>
      <c r="D125" s="26" t="s">
        <v>230</v>
      </c>
      <c r="E125" s="26" t="s">
        <v>18</v>
      </c>
      <c r="F125" s="26" t="s">
        <v>20</v>
      </c>
      <c r="G125" s="27" t="n">
        <v>-5</v>
      </c>
      <c r="H125" s="28" t="n">
        <v>17.4</v>
      </c>
      <c r="I125" s="28" t="n">
        <v>87</v>
      </c>
      <c r="J125" s="28" t="n">
        <v>0</v>
      </c>
      <c r="K125" s="28" t="n">
        <v>-0.04</v>
      </c>
      <c r="L125" s="28" t="n">
        <v>0</v>
      </c>
      <c r="M125" s="6" t="s">
        <f>=I125+J125+K125+L125</f>
      </c>
      <c r="N125" s="28"/>
      <c r="O125" s="26"/>
    </row>
    <row collapsed="false" customFormat="false" customHeight="false" hidden="false" ht="12.1" outlineLevel="0" r="126">
      <c r="A126" s="20" t="n">
        <v>43990.423518519</v>
      </c>
      <c r="B126" s="2" t="s">
        <v>243</v>
      </c>
      <c r="C126" s="2" t="s">
        <v>315</v>
      </c>
      <c r="D126" s="2" t="s">
        <v>229</v>
      </c>
      <c r="E126" s="2" t="s">
        <v>18</v>
      </c>
      <c r="F126" s="2" t="s">
        <v>20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43990.428634259</v>
      </c>
      <c r="B127" s="26" t="s">
        <v>243</v>
      </c>
      <c r="C127" s="26" t="s">
        <v>315</v>
      </c>
      <c r="D127" s="26" t="s">
        <v>230</v>
      </c>
      <c r="E127" s="26" t="s">
        <v>18</v>
      </c>
      <c r="F127" s="26" t="s">
        <v>20</v>
      </c>
      <c r="G127" s="27" t="n">
        <v>-1</v>
      </c>
      <c r="H127" s="28" t="n">
        <v>9.32</v>
      </c>
      <c r="I127" s="28" t="n">
        <v>9.32</v>
      </c>
      <c r="J127" s="28" t="n">
        <v>0</v>
      </c>
      <c r="K127" s="28" t="n">
        <v>-0.01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5" t="n">
        <v>43990.428645833</v>
      </c>
      <c r="B128" s="26" t="s">
        <v>243</v>
      </c>
      <c r="C128" s="26" t="s">
        <v>315</v>
      </c>
      <c r="D128" s="26" t="s">
        <v>230</v>
      </c>
      <c r="E128" s="26" t="s">
        <v>18</v>
      </c>
      <c r="F128" s="26" t="s">
        <v>20</v>
      </c>
      <c r="G128" s="27" t="n">
        <v>-4</v>
      </c>
      <c r="H128" s="28" t="n">
        <v>9.32</v>
      </c>
      <c r="I128" s="28" t="n">
        <v>37.28</v>
      </c>
      <c r="J128" s="28" t="n">
        <v>0</v>
      </c>
      <c r="K128" s="28" t="n">
        <v>-0.02</v>
      </c>
      <c r="L128" s="28" t="n">
        <v>0</v>
      </c>
      <c r="M128" s="6" t="s">
        <f>=I128+J128+K128+L128</f>
      </c>
      <c r="N128" s="28"/>
      <c r="O128" s="26"/>
    </row>
    <row collapsed="false" customFormat="false" customHeight="false" hidden="false" ht="12.1" outlineLevel="0" r="129">
      <c r="A129" s="20" t="n">
        <v>43990.444444444</v>
      </c>
      <c r="B129" s="2" t="s">
        <v>247</v>
      </c>
      <c r="C129" s="2" t="s">
        <v>323</v>
      </c>
      <c r="D129" s="2" t="s">
        <v>229</v>
      </c>
      <c r="E129" s="2" t="s">
        <v>18</v>
      </c>
      <c r="F129" s="2" t="s">
        <v>20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43990.569108796</v>
      </c>
      <c r="B130" s="2" t="s">
        <v>261</v>
      </c>
      <c r="C130" s="2" t="s">
        <v>343</v>
      </c>
      <c r="D130" s="2" t="s">
        <v>229</v>
      </c>
      <c r="E130" s="2" t="s">
        <v>18</v>
      </c>
      <c r="F130" s="2" t="s">
        <v>20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43990.701006944</v>
      </c>
      <c r="B131" s="2" t="s">
        <v>262</v>
      </c>
      <c r="C131" s="2" t="s">
        <v>344</v>
      </c>
      <c r="D131" s="2" t="s">
        <v>229</v>
      </c>
      <c r="E131" s="2" t="s">
        <v>18</v>
      </c>
      <c r="F131" s="2" t="s">
        <v>24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5" t="n">
        <v>43991.062847222</v>
      </c>
      <c r="B132" s="26" t="s">
        <v>247</v>
      </c>
      <c r="C132" s="26" t="s">
        <v>323</v>
      </c>
      <c r="D132" s="26" t="s">
        <v>230</v>
      </c>
      <c r="E132" s="26" t="s">
        <v>18</v>
      </c>
      <c r="F132" s="26" t="s">
        <v>20</v>
      </c>
      <c r="G132" s="27" t="n">
        <v>-1</v>
      </c>
      <c r="H132" s="28" t="n">
        <v>238</v>
      </c>
      <c r="I132" s="28" t="n">
        <v>238</v>
      </c>
      <c r="J132" s="28" t="n">
        <v>0</v>
      </c>
      <c r="K132" s="28" t="n">
        <v>-0.12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43991.433935185</v>
      </c>
      <c r="B133" s="2" t="s">
        <v>255</v>
      </c>
      <c r="C133" s="2" t="s">
        <v>333</v>
      </c>
      <c r="D133" s="2" t="s">
        <v>229</v>
      </c>
      <c r="E133" s="2" t="s">
        <v>18</v>
      </c>
      <c r="F133" s="2" t="s">
        <v>24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43991.433981481</v>
      </c>
      <c r="B134" s="2" t="s">
        <v>55</v>
      </c>
      <c r="C134" s="2" t="s">
        <v>345</v>
      </c>
      <c r="D134" s="2" t="s">
        <v>229</v>
      </c>
      <c r="E134" s="2" t="s">
        <v>18</v>
      </c>
      <c r="F134" s="2" t="s">
        <v>20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43991.434108796</v>
      </c>
      <c r="B135" s="2" t="s">
        <v>55</v>
      </c>
      <c r="C135" s="2" t="s">
        <v>345</v>
      </c>
      <c r="D135" s="2" t="s">
        <v>229</v>
      </c>
      <c r="E135" s="2" t="s">
        <v>18</v>
      </c>
      <c r="F135" s="2" t="s">
        <v>20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43991.437800926</v>
      </c>
      <c r="B136" s="2" t="s">
        <v>50</v>
      </c>
      <c r="C136" s="2" t="s">
        <v>346</v>
      </c>
      <c r="D136" s="2" t="s">
        <v>229</v>
      </c>
      <c r="E136" s="2" t="s">
        <v>18</v>
      </c>
      <c r="F136" s="2" t="s">
        <v>20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43991.445555556</v>
      </c>
      <c r="B137" s="2" t="s">
        <v>259</v>
      </c>
      <c r="C137" s="2" t="s">
        <v>339</v>
      </c>
      <c r="D137" s="2" t="s">
        <v>229</v>
      </c>
      <c r="E137" s="2" t="s">
        <v>18</v>
      </c>
      <c r="F137" s="2" t="s">
        <v>20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43991.445555556</v>
      </c>
      <c r="B138" s="2" t="s">
        <v>259</v>
      </c>
      <c r="C138" s="2" t="s">
        <v>339</v>
      </c>
      <c r="D138" s="2" t="s">
        <v>229</v>
      </c>
      <c r="E138" s="2" t="s">
        <v>18</v>
      </c>
      <c r="F138" s="2" t="s">
        <v>20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43991.445555556</v>
      </c>
      <c r="B139" s="2" t="s">
        <v>259</v>
      </c>
      <c r="C139" s="2" t="s">
        <v>339</v>
      </c>
      <c r="D139" s="2" t="s">
        <v>229</v>
      </c>
      <c r="E139" s="2" t="s">
        <v>18</v>
      </c>
      <c r="F139" s="2" t="s">
        <v>20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43991.463587963</v>
      </c>
      <c r="B140" s="26" t="s">
        <v>262</v>
      </c>
      <c r="C140" s="26" t="s">
        <v>344</v>
      </c>
      <c r="D140" s="26" t="s">
        <v>230</v>
      </c>
      <c r="E140" s="26" t="s">
        <v>18</v>
      </c>
      <c r="F140" s="26" t="s">
        <v>24</v>
      </c>
      <c r="G140" s="27" t="n">
        <v>-30</v>
      </c>
      <c r="H140" s="28" t="n">
        <v>177.1</v>
      </c>
      <c r="I140" s="28" t="n">
        <v>5313</v>
      </c>
      <c r="J140" s="28" t="n">
        <v>0</v>
      </c>
      <c r="K140" s="28" t="n">
        <v>-2.66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43991.720162037</v>
      </c>
      <c r="B141" s="26" t="s">
        <v>252</v>
      </c>
      <c r="C141" s="26" t="s">
        <v>329</v>
      </c>
      <c r="D141" s="26" t="s">
        <v>230</v>
      </c>
      <c r="E141" s="26" t="s">
        <v>18</v>
      </c>
      <c r="F141" s="26" t="s">
        <v>24</v>
      </c>
      <c r="G141" s="27" t="n">
        <v>-70</v>
      </c>
      <c r="H141" s="28" t="n">
        <v>88.78</v>
      </c>
      <c r="I141" s="28" t="n">
        <v>6214.6</v>
      </c>
      <c r="J141" s="28" t="n">
        <v>0</v>
      </c>
      <c r="K141" s="28" t="n">
        <v>-3.11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5" t="n">
        <v>43991.750358796</v>
      </c>
      <c r="B142" s="26" t="s">
        <v>261</v>
      </c>
      <c r="C142" s="26" t="s">
        <v>343</v>
      </c>
      <c r="D142" s="26" t="s">
        <v>230</v>
      </c>
      <c r="E142" s="26" t="s">
        <v>18</v>
      </c>
      <c r="F142" s="26" t="s">
        <v>20</v>
      </c>
      <c r="G142" s="27" t="n">
        <v>-1</v>
      </c>
      <c r="H142" s="28" t="n">
        <v>58.64</v>
      </c>
      <c r="I142" s="28" t="n">
        <v>58.64</v>
      </c>
      <c r="J142" s="28" t="n">
        <v>0</v>
      </c>
      <c r="K142" s="28" t="n">
        <v>-0.03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0" t="n">
        <v>43992.446863426</v>
      </c>
      <c r="B143" s="2" t="s">
        <v>236</v>
      </c>
      <c r="C143" s="2" t="s">
        <v>300</v>
      </c>
      <c r="D143" s="2" t="s">
        <v>229</v>
      </c>
      <c r="E143" s="2" t="s">
        <v>64</v>
      </c>
      <c r="F143" s="2" t="s">
        <v>24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43992.449965278</v>
      </c>
      <c r="B144" s="2" t="s">
        <v>66</v>
      </c>
      <c r="C144" s="2" t="s">
        <v>347</v>
      </c>
      <c r="D144" s="2" t="s">
        <v>229</v>
      </c>
      <c r="E144" s="2" t="s">
        <v>64</v>
      </c>
      <c r="F144" s="2" t="s">
        <v>24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43992.474965278</v>
      </c>
      <c r="B145" s="2" t="s">
        <v>21</v>
      </c>
      <c r="C145" s="2" t="s">
        <v>312</v>
      </c>
      <c r="D145" s="2" t="s">
        <v>229</v>
      </c>
      <c r="E145" s="2" t="s">
        <v>18</v>
      </c>
      <c r="F145" s="2" t="s">
        <v>20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43992.693298611</v>
      </c>
      <c r="B146" s="26" t="s">
        <v>21</v>
      </c>
      <c r="C146" s="26" t="s">
        <v>312</v>
      </c>
      <c r="D146" s="26" t="s">
        <v>230</v>
      </c>
      <c r="E146" s="26" t="s">
        <v>18</v>
      </c>
      <c r="F146" s="26" t="s">
        <v>20</v>
      </c>
      <c r="G146" s="27" t="n">
        <v>-1</v>
      </c>
      <c r="H146" s="28" t="n">
        <v>58.01</v>
      </c>
      <c r="I146" s="28" t="n">
        <v>58.01</v>
      </c>
      <c r="J146" s="28" t="n">
        <v>0</v>
      </c>
      <c r="K146" s="28" t="n">
        <v>-0.03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43993.445856481</v>
      </c>
      <c r="B147" s="26" t="s">
        <v>255</v>
      </c>
      <c r="C147" s="26" t="s">
        <v>333</v>
      </c>
      <c r="D147" s="26" t="s">
        <v>230</v>
      </c>
      <c r="E147" s="26" t="s">
        <v>18</v>
      </c>
      <c r="F147" s="26" t="s">
        <v>24</v>
      </c>
      <c r="G147" s="27" t="n">
        <v>-1</v>
      </c>
      <c r="H147" s="28" t="n">
        <v>4007</v>
      </c>
      <c r="I147" s="28" t="n">
        <v>4007</v>
      </c>
      <c r="J147" s="28" t="n">
        <v>0</v>
      </c>
      <c r="K147" s="28" t="n">
        <v>-2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0" t="n">
        <v>43993.44994213</v>
      </c>
      <c r="B148" s="2" t="s">
        <v>263</v>
      </c>
      <c r="C148" s="2" t="s">
        <v>348</v>
      </c>
      <c r="D148" s="2" t="s">
        <v>229</v>
      </c>
      <c r="E148" s="2" t="s">
        <v>18</v>
      </c>
      <c r="F148" s="2" t="s">
        <v>20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43993.450324074</v>
      </c>
      <c r="B149" s="2" t="s">
        <v>264</v>
      </c>
      <c r="C149" s="2" t="s">
        <v>349</v>
      </c>
      <c r="D149" s="2" t="s">
        <v>229</v>
      </c>
      <c r="E149" s="2" t="s">
        <v>18</v>
      </c>
      <c r="F149" s="2" t="s">
        <v>24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43993.451215278</v>
      </c>
      <c r="B150" s="2" t="s">
        <v>32</v>
      </c>
      <c r="C150" s="2" t="s">
        <v>33</v>
      </c>
      <c r="D150" s="2" t="s">
        <v>229</v>
      </c>
      <c r="E150" s="2" t="s">
        <v>18</v>
      </c>
      <c r="F150" s="2" t="s">
        <v>20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43993.4559375</v>
      </c>
      <c r="B151" s="2" t="s">
        <v>265</v>
      </c>
      <c r="C151" s="2" t="s">
        <v>350</v>
      </c>
      <c r="D151" s="2" t="s">
        <v>229</v>
      </c>
      <c r="E151" s="2" t="s">
        <v>18</v>
      </c>
      <c r="F151" s="2" t="s">
        <v>20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43993.463090278</v>
      </c>
      <c r="B152" s="2" t="s">
        <v>35</v>
      </c>
      <c r="C152" s="2" t="s">
        <v>351</v>
      </c>
      <c r="D152" s="2" t="s">
        <v>229</v>
      </c>
      <c r="E152" s="2" t="s">
        <v>18</v>
      </c>
      <c r="F152" s="2" t="s">
        <v>20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43993.463483796</v>
      </c>
      <c r="B153" s="2" t="s">
        <v>265</v>
      </c>
      <c r="C153" s="2" t="s">
        <v>350</v>
      </c>
      <c r="D153" s="2" t="s">
        <v>229</v>
      </c>
      <c r="E153" s="2" t="s">
        <v>18</v>
      </c>
      <c r="F153" s="2" t="s">
        <v>20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43999.531458333</v>
      </c>
      <c r="B154" s="26" t="s">
        <v>265</v>
      </c>
      <c r="C154" s="26" t="s">
        <v>350</v>
      </c>
      <c r="D154" s="26" t="s">
        <v>230</v>
      </c>
      <c r="E154" s="26" t="s">
        <v>18</v>
      </c>
      <c r="F154" s="26" t="s">
        <v>20</v>
      </c>
      <c r="G154" s="27" t="n">
        <v>-1</v>
      </c>
      <c r="H154" s="28" t="n">
        <v>11.37</v>
      </c>
      <c r="I154" s="28" t="n">
        <v>11.37</v>
      </c>
      <c r="J154" s="28" t="n">
        <v>0</v>
      </c>
      <c r="K154" s="28" t="n">
        <v>-0.01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43999.531458333</v>
      </c>
      <c r="B155" s="26" t="s">
        <v>265</v>
      </c>
      <c r="C155" s="26" t="s">
        <v>350</v>
      </c>
      <c r="D155" s="26" t="s">
        <v>230</v>
      </c>
      <c r="E155" s="26" t="s">
        <v>18</v>
      </c>
      <c r="F155" s="26" t="s">
        <v>20</v>
      </c>
      <c r="G155" s="27" t="n">
        <v>-1</v>
      </c>
      <c r="H155" s="28" t="n">
        <v>11.37</v>
      </c>
      <c r="I155" s="28" t="n">
        <v>11.37</v>
      </c>
      <c r="J155" s="28" t="n">
        <v>0</v>
      </c>
      <c r="K155" s="28" t="n">
        <v>-0.01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44004.428032407</v>
      </c>
      <c r="B156" s="2" t="s">
        <v>236</v>
      </c>
      <c r="C156" s="2" t="s">
        <v>300</v>
      </c>
      <c r="D156" s="2" t="s">
        <v>229</v>
      </c>
      <c r="E156" s="2" t="s">
        <v>64</v>
      </c>
      <c r="F156" s="2" t="s">
        <v>24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44004.503506944</v>
      </c>
      <c r="B157" s="26" t="s">
        <v>264</v>
      </c>
      <c r="C157" s="26" t="s">
        <v>349</v>
      </c>
      <c r="D157" s="26" t="s">
        <v>230</v>
      </c>
      <c r="E157" s="26" t="s">
        <v>18</v>
      </c>
      <c r="F157" s="26" t="s">
        <v>24</v>
      </c>
      <c r="G157" s="27" t="n">
        <v>-100</v>
      </c>
      <c r="H157" s="28" t="n">
        <v>26.19</v>
      </c>
      <c r="I157" s="28" t="n">
        <v>2619</v>
      </c>
      <c r="J157" s="28" t="n">
        <v>0</v>
      </c>
      <c r="K157" s="28" t="n">
        <v>-1.31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44004.689166667</v>
      </c>
      <c r="B158" s="26" t="s">
        <v>263</v>
      </c>
      <c r="C158" s="26" t="s">
        <v>348</v>
      </c>
      <c r="D158" s="26" t="s">
        <v>230</v>
      </c>
      <c r="E158" s="26" t="s">
        <v>18</v>
      </c>
      <c r="F158" s="26" t="s">
        <v>20</v>
      </c>
      <c r="G158" s="27" t="n">
        <v>-3</v>
      </c>
      <c r="H158" s="28" t="n">
        <v>6.29</v>
      </c>
      <c r="I158" s="28" t="n">
        <v>18.87</v>
      </c>
      <c r="J158" s="28" t="n">
        <v>0</v>
      </c>
      <c r="K158" s="28" t="n">
        <v>-0.01</v>
      </c>
      <c r="L158" s="28" t="n">
        <v>0</v>
      </c>
      <c r="M158" s="6" t="s">
        <f>=I158+J158+K158+L158</f>
      </c>
      <c r="N158" s="28"/>
      <c r="O158" s="26"/>
    </row>
    <row collapsed="false" customFormat="false" customHeight="false" hidden="false" ht="12.1" outlineLevel="0" r="159">
      <c r="A159" s="20" t="n">
        <v>44005.433101852</v>
      </c>
      <c r="B159" s="2" t="s">
        <v>41</v>
      </c>
      <c r="C159" s="2" t="s">
        <v>332</v>
      </c>
      <c r="D159" s="2" t="s">
        <v>229</v>
      </c>
      <c r="E159" s="2" t="s">
        <v>18</v>
      </c>
      <c r="F159" s="2" t="s">
        <v>20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44005.450543981</v>
      </c>
      <c r="B160" s="2" t="s">
        <v>35</v>
      </c>
      <c r="C160" s="2" t="s">
        <v>351</v>
      </c>
      <c r="D160" s="2" t="s">
        <v>229</v>
      </c>
      <c r="E160" s="2" t="s">
        <v>18</v>
      </c>
      <c r="F160" s="2" t="s">
        <v>20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44005.456759259</v>
      </c>
      <c r="B161" s="2" t="s">
        <v>55</v>
      </c>
      <c r="C161" s="2" t="s">
        <v>345</v>
      </c>
      <c r="D161" s="2" t="s">
        <v>229</v>
      </c>
      <c r="E161" s="2" t="s">
        <v>18</v>
      </c>
      <c r="F161" s="2" t="s">
        <v>20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44005.638321759</v>
      </c>
      <c r="B162" s="2" t="s">
        <v>266</v>
      </c>
      <c r="C162" s="2" t="s">
        <v>352</v>
      </c>
      <c r="D162" s="2" t="s">
        <v>229</v>
      </c>
      <c r="E162" s="2" t="s">
        <v>18</v>
      </c>
      <c r="F162" s="2" t="s">
        <v>24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0" t="n">
        <v>44005.638321759</v>
      </c>
      <c r="B163" s="2" t="s">
        <v>266</v>
      </c>
      <c r="C163" s="2" t="s">
        <v>352</v>
      </c>
      <c r="D163" s="2" t="s">
        <v>229</v>
      </c>
      <c r="E163" s="2" t="s">
        <v>18</v>
      </c>
      <c r="F163" s="2" t="s">
        <v>24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9" t="n">
        <v>44008.472337963</v>
      </c>
      <c r="B164" s="30" t="s">
        <v>336</v>
      </c>
      <c r="C164" s="30" t="s">
        <v>353</v>
      </c>
      <c r="D164" s="30" t="s">
        <v>336</v>
      </c>
      <c r="E164" s="30" t="s">
        <v>336</v>
      </c>
      <c r="F164" s="30" t="s">
        <v>24</v>
      </c>
      <c r="G164" s="31" t="n">
        <v>1</v>
      </c>
      <c r="H164" s="32" t="n">
        <v>-1</v>
      </c>
      <c r="I164" s="32" t="n">
        <v>-230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1" t="n">
        <v>44008.472337963</v>
      </c>
      <c r="B165" s="22" t="s">
        <v>309</v>
      </c>
      <c r="C165" s="22" t="s">
        <v>354</v>
      </c>
      <c r="D165" s="22" t="s">
        <v>309</v>
      </c>
      <c r="E165" s="22" t="s">
        <v>309</v>
      </c>
      <c r="F165" s="22" t="s">
        <v>24</v>
      </c>
      <c r="G165" s="23" t="n">
        <v>1</v>
      </c>
      <c r="H165" s="24" t="n">
        <v>1</v>
      </c>
      <c r="I165" s="24" t="n">
        <v>1766.52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44012.128425926</v>
      </c>
      <c r="B166" s="22" t="s">
        <v>295</v>
      </c>
      <c r="C166" s="22" t="s">
        <v>84</v>
      </c>
      <c r="D166" s="22" t="s">
        <v>295</v>
      </c>
      <c r="E166" s="22" t="s">
        <v>295</v>
      </c>
      <c r="F166" s="22" t="s">
        <v>24</v>
      </c>
      <c r="G166" s="23" t="n">
        <v>1</v>
      </c>
      <c r="H166" s="24" t="n">
        <v>1</v>
      </c>
      <c r="I166" s="24" t="n">
        <v>5000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44012.529409722</v>
      </c>
      <c r="B167" s="2" t="s">
        <v>267</v>
      </c>
      <c r="C167" s="2" t="s">
        <v>355</v>
      </c>
      <c r="D167" s="2" t="s">
        <v>229</v>
      </c>
      <c r="E167" s="2" t="s">
        <v>64</v>
      </c>
      <c r="F167" s="2" t="s">
        <v>20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44012.530798611</v>
      </c>
      <c r="B168" s="2" t="s">
        <v>267</v>
      </c>
      <c r="C168" s="2" t="s">
        <v>355</v>
      </c>
      <c r="D168" s="2" t="s">
        <v>229</v>
      </c>
      <c r="E168" s="2" t="s">
        <v>64</v>
      </c>
      <c r="F168" s="2" t="s">
        <v>20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44014.042939815</v>
      </c>
      <c r="B169" s="22" t="s">
        <v>309</v>
      </c>
      <c r="C169" s="22" t="s">
        <v>356</v>
      </c>
      <c r="D169" s="22" t="s">
        <v>309</v>
      </c>
      <c r="E169" s="22" t="s">
        <v>309</v>
      </c>
      <c r="F169" s="22" t="s">
        <v>20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44018.452905093</v>
      </c>
      <c r="B170" s="2" t="s">
        <v>58</v>
      </c>
      <c r="C170" s="2" t="s">
        <v>357</v>
      </c>
      <c r="D170" s="2" t="s">
        <v>229</v>
      </c>
      <c r="E170" s="2" t="s">
        <v>18</v>
      </c>
      <c r="F170" s="2" t="s">
        <v>24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44019.448611111</v>
      </c>
      <c r="B171" s="22" t="s">
        <v>295</v>
      </c>
      <c r="C171" s="22" t="s">
        <v>84</v>
      </c>
      <c r="D171" s="22" t="s">
        <v>295</v>
      </c>
      <c r="E171" s="22" t="s">
        <v>295</v>
      </c>
      <c r="F171" s="22" t="s">
        <v>24</v>
      </c>
      <c r="G171" s="23" t="n">
        <v>1</v>
      </c>
      <c r="H171" s="24" t="n">
        <v>1</v>
      </c>
      <c r="I171" s="24" t="n">
        <v>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44021.428958333</v>
      </c>
      <c r="B172" s="2" t="s">
        <v>38</v>
      </c>
      <c r="C172" s="2" t="s">
        <v>358</v>
      </c>
      <c r="D172" s="2" t="s">
        <v>229</v>
      </c>
      <c r="E172" s="2" t="s">
        <v>18</v>
      </c>
      <c r="F172" s="2" t="s">
        <v>24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44021.431064815</v>
      </c>
      <c r="B173" s="2" t="s">
        <v>47</v>
      </c>
      <c r="C173" s="2" t="s">
        <v>359</v>
      </c>
      <c r="D173" s="2" t="s">
        <v>229</v>
      </c>
      <c r="E173" s="2" t="s">
        <v>18</v>
      </c>
      <c r="F173" s="2" t="s">
        <v>24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1" t="n">
        <v>44025.836631944</v>
      </c>
      <c r="B174" s="22" t="s">
        <v>309</v>
      </c>
      <c r="C174" s="22" t="s">
        <v>360</v>
      </c>
      <c r="D174" s="22" t="s">
        <v>309</v>
      </c>
      <c r="E174" s="22" t="s">
        <v>309</v>
      </c>
      <c r="F174" s="22" t="s">
        <v>20</v>
      </c>
      <c r="G174" s="23" t="n">
        <v>1</v>
      </c>
      <c r="H174" s="24" t="n">
        <v>1</v>
      </c>
      <c r="I174" s="24" t="n">
        <v>0.01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/>
    </row>
    <row collapsed="false" customFormat="false" customHeight="false" hidden="false" ht="12.1" outlineLevel="0" r="175">
      <c r="A175" s="25" t="n">
        <v>44032.735509259</v>
      </c>
      <c r="B175" s="26" t="s">
        <v>246</v>
      </c>
      <c r="C175" s="26" t="s">
        <v>321</v>
      </c>
      <c r="D175" s="26" t="s">
        <v>230</v>
      </c>
      <c r="E175" s="26" t="s">
        <v>18</v>
      </c>
      <c r="F175" s="26" t="s">
        <v>20</v>
      </c>
      <c r="G175" s="27" t="n">
        <v>-1</v>
      </c>
      <c r="H175" s="28" t="n">
        <v>310</v>
      </c>
      <c r="I175" s="28" t="n">
        <v>310</v>
      </c>
      <c r="J175" s="28" t="n">
        <v>0</v>
      </c>
      <c r="K175" s="28" t="n">
        <v>-0.93</v>
      </c>
      <c r="L175" s="28" t="n">
        <v>0</v>
      </c>
      <c r="M175" s="6" t="s">
        <f>=I175+J175+K175+L175</f>
      </c>
      <c r="N175" s="28"/>
      <c r="O175" s="26"/>
    </row>
    <row collapsed="false" customFormat="false" customHeight="false" hidden="false" ht="12.1" outlineLevel="0" r="176">
      <c r="A176" s="21" t="n">
        <v>44032.983391204</v>
      </c>
      <c r="B176" s="22" t="s">
        <v>295</v>
      </c>
      <c r="C176" s="22" t="s">
        <v>84</v>
      </c>
      <c r="D176" s="22" t="s">
        <v>295</v>
      </c>
      <c r="E176" s="22" t="s">
        <v>295</v>
      </c>
      <c r="F176" s="22" t="s">
        <v>24</v>
      </c>
      <c r="G176" s="23" t="n">
        <v>1</v>
      </c>
      <c r="H176" s="24" t="n">
        <v>1</v>
      </c>
      <c r="I176" s="24" t="n">
        <v>7692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44033.431712963</v>
      </c>
      <c r="B177" s="2" t="s">
        <v>17</v>
      </c>
      <c r="C177" s="2" t="s">
        <v>19</v>
      </c>
      <c r="D177" s="2" t="s">
        <v>229</v>
      </c>
      <c r="E177" s="2" t="s">
        <v>18</v>
      </c>
      <c r="F177" s="2" t="s">
        <v>20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44033.433796296</v>
      </c>
      <c r="B178" s="2" t="s">
        <v>44</v>
      </c>
      <c r="C178" s="2" t="s">
        <v>361</v>
      </c>
      <c r="D178" s="2" t="s">
        <v>229</v>
      </c>
      <c r="E178" s="2" t="s">
        <v>18</v>
      </c>
      <c r="F178" s="2" t="s">
        <v>20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44033.454224537</v>
      </c>
      <c r="B179" s="2" t="s">
        <v>22</v>
      </c>
      <c r="C179" s="2" t="s">
        <v>298</v>
      </c>
      <c r="D179" s="2" t="s">
        <v>229</v>
      </c>
      <c r="E179" s="2" t="s">
        <v>18</v>
      </c>
      <c r="F179" s="2" t="s">
        <v>24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44035.438819444</v>
      </c>
      <c r="B180" s="2" t="s">
        <v>268</v>
      </c>
      <c r="C180" s="2" t="s">
        <v>362</v>
      </c>
      <c r="D180" s="2" t="s">
        <v>229</v>
      </c>
      <c r="E180" s="2" t="s">
        <v>18</v>
      </c>
      <c r="F180" s="2" t="s">
        <v>24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5" t="n">
        <v>44035.568784722</v>
      </c>
      <c r="B181" s="26" t="s">
        <v>268</v>
      </c>
      <c r="C181" s="26" t="s">
        <v>362</v>
      </c>
      <c r="D181" s="26" t="s">
        <v>230</v>
      </c>
      <c r="E181" s="26" t="s">
        <v>18</v>
      </c>
      <c r="F181" s="26" t="s">
        <v>24</v>
      </c>
      <c r="G181" s="27" t="n">
        <v>-100</v>
      </c>
      <c r="H181" s="28" t="n">
        <v>33.765</v>
      </c>
      <c r="I181" s="28" t="n">
        <v>3376.5</v>
      </c>
      <c r="J181" s="28" t="n">
        <v>0</v>
      </c>
      <c r="K181" s="28" t="n">
        <v>-10.13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0" t="n">
        <v>44035.574189815</v>
      </c>
      <c r="B182" s="2" t="s">
        <v>268</v>
      </c>
      <c r="C182" s="2" t="s">
        <v>362</v>
      </c>
      <c r="D182" s="2" t="s">
        <v>229</v>
      </c>
      <c r="E182" s="2" t="s">
        <v>18</v>
      </c>
      <c r="F182" s="2" t="s">
        <v>24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5" t="n">
        <v>44035.638946759</v>
      </c>
      <c r="B183" s="26" t="s">
        <v>268</v>
      </c>
      <c r="C183" s="26" t="s">
        <v>362</v>
      </c>
      <c r="D183" s="26" t="s">
        <v>230</v>
      </c>
      <c r="E183" s="26" t="s">
        <v>18</v>
      </c>
      <c r="F183" s="26" t="s">
        <v>24</v>
      </c>
      <c r="G183" s="27" t="n">
        <v>-100</v>
      </c>
      <c r="H183" s="28" t="n">
        <v>33.3</v>
      </c>
      <c r="I183" s="28" t="n">
        <v>3330</v>
      </c>
      <c r="J183" s="28" t="n">
        <v>0</v>
      </c>
      <c r="K183" s="28" t="n">
        <v>-9.99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44035.662372685</v>
      </c>
      <c r="B184" s="26" t="s">
        <v>44</v>
      </c>
      <c r="C184" s="26" t="s">
        <v>361</v>
      </c>
      <c r="D184" s="26" t="s">
        <v>230</v>
      </c>
      <c r="E184" s="26" t="s">
        <v>18</v>
      </c>
      <c r="F184" s="26" t="s">
        <v>20</v>
      </c>
      <c r="G184" s="27" t="n">
        <v>-1</v>
      </c>
      <c r="H184" s="28" t="n">
        <v>24</v>
      </c>
      <c r="I184" s="28" t="n">
        <v>24</v>
      </c>
      <c r="J184" s="28" t="n">
        <v>0</v>
      </c>
      <c r="K184" s="28" t="n">
        <v>-0.07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44036.42349537</v>
      </c>
      <c r="B185" s="2" t="s">
        <v>53</v>
      </c>
      <c r="C185" s="2" t="s">
        <v>54</v>
      </c>
      <c r="D185" s="2" t="s">
        <v>229</v>
      </c>
      <c r="E185" s="2" t="s">
        <v>18</v>
      </c>
      <c r="F185" s="2" t="s">
        <v>20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44036.436099537</v>
      </c>
      <c r="B186" s="2" t="s">
        <v>268</v>
      </c>
      <c r="C186" s="2" t="s">
        <v>362</v>
      </c>
      <c r="D186" s="2" t="s">
        <v>229</v>
      </c>
      <c r="E186" s="2" t="s">
        <v>18</v>
      </c>
      <c r="F186" s="2" t="s">
        <v>24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5" t="n">
        <v>44036.441296296</v>
      </c>
      <c r="B187" s="26" t="s">
        <v>268</v>
      </c>
      <c r="C187" s="26" t="s">
        <v>362</v>
      </c>
      <c r="D187" s="26" t="s">
        <v>230</v>
      </c>
      <c r="E187" s="26" t="s">
        <v>18</v>
      </c>
      <c r="F187" s="26" t="s">
        <v>24</v>
      </c>
      <c r="G187" s="27" t="n">
        <v>-100</v>
      </c>
      <c r="H187" s="28" t="n">
        <v>38.2</v>
      </c>
      <c r="I187" s="28" t="n">
        <v>3820</v>
      </c>
      <c r="J187" s="28" t="n">
        <v>0</v>
      </c>
      <c r="K187" s="28" t="n">
        <v>-11.46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5" t="n">
        <v>44039.563622685</v>
      </c>
      <c r="B188" s="26" t="s">
        <v>58</v>
      </c>
      <c r="C188" s="26" t="s">
        <v>357</v>
      </c>
      <c r="D188" s="26" t="s">
        <v>230</v>
      </c>
      <c r="E188" s="26" t="s">
        <v>18</v>
      </c>
      <c r="F188" s="26" t="s">
        <v>24</v>
      </c>
      <c r="G188" s="27" t="n">
        <v>-3</v>
      </c>
      <c r="H188" s="28" t="n">
        <v>1923</v>
      </c>
      <c r="I188" s="28" t="n">
        <v>5769</v>
      </c>
      <c r="J188" s="28" t="n">
        <v>0</v>
      </c>
      <c r="K188" s="28" t="n">
        <v>-17.31</v>
      </c>
      <c r="L188" s="28" t="n">
        <v>0</v>
      </c>
      <c r="M188" s="28"/>
      <c r="N188" s="6" t="s">
        <f>=I188+J188+K188+L188</f>
      </c>
      <c r="O188" s="26"/>
    </row>
    <row collapsed="false" customFormat="false" customHeight="false" hidden="false" ht="12.1" outlineLevel="0" r="189">
      <c r="A189" s="25" t="n">
        <v>44039.571921296</v>
      </c>
      <c r="B189" s="26" t="s">
        <v>266</v>
      </c>
      <c r="C189" s="26" t="s">
        <v>352</v>
      </c>
      <c r="D189" s="26" t="s">
        <v>230</v>
      </c>
      <c r="E189" s="26" t="s">
        <v>18</v>
      </c>
      <c r="F189" s="26" t="s">
        <v>24</v>
      </c>
      <c r="G189" s="27" t="n">
        <v>-3</v>
      </c>
      <c r="H189" s="28" t="n">
        <v>906.6</v>
      </c>
      <c r="I189" s="28" t="n">
        <v>2719.8</v>
      </c>
      <c r="J189" s="28" t="n">
        <v>0</v>
      </c>
      <c r="K189" s="28" t="n">
        <v>-8.16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1" t="n">
        <v>44042.71</v>
      </c>
      <c r="B190" s="22" t="s">
        <v>309</v>
      </c>
      <c r="C190" s="22" t="s">
        <v>363</v>
      </c>
      <c r="D190" s="22" t="s">
        <v>309</v>
      </c>
      <c r="E190" s="22" t="s">
        <v>309</v>
      </c>
      <c r="F190" s="22" t="s">
        <v>24</v>
      </c>
      <c r="G190" s="23" t="n">
        <v>1</v>
      </c>
      <c r="H190" s="24" t="n">
        <v>1</v>
      </c>
      <c r="I190" s="24" t="n">
        <v>349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5" t="n">
        <v>44046.505243056</v>
      </c>
      <c r="B191" s="26" t="s">
        <v>236</v>
      </c>
      <c r="C191" s="26" t="s">
        <v>300</v>
      </c>
      <c r="D191" s="26" t="s">
        <v>230</v>
      </c>
      <c r="E191" s="26" t="s">
        <v>64</v>
      </c>
      <c r="F191" s="26" t="s">
        <v>24</v>
      </c>
      <c r="G191" s="27" t="n">
        <v>-10</v>
      </c>
      <c r="H191" s="28" t="n">
        <v>996</v>
      </c>
      <c r="I191" s="28" t="n">
        <v>9960</v>
      </c>
      <c r="J191" s="28" t="n">
        <v>0</v>
      </c>
      <c r="K191" s="28" t="n">
        <v>-29.88</v>
      </c>
      <c r="L191" s="28" t="n">
        <v>0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0" t="n">
        <v>44046.50931713</v>
      </c>
      <c r="B192" s="2" t="s">
        <v>58</v>
      </c>
      <c r="C192" s="2" t="s">
        <v>357</v>
      </c>
      <c r="D192" s="2" t="s">
        <v>229</v>
      </c>
      <c r="E192" s="2" t="s">
        <v>18</v>
      </c>
      <c r="F192" s="2" t="s">
        <v>24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44046.514479167</v>
      </c>
      <c r="B193" s="2" t="s">
        <v>234</v>
      </c>
      <c r="C193" s="2" t="s">
        <v>297</v>
      </c>
      <c r="D193" s="2" t="s">
        <v>229</v>
      </c>
      <c r="E193" s="2" t="s">
        <v>18</v>
      </c>
      <c r="F193" s="2" t="s">
        <v>24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44047.45724537</v>
      </c>
      <c r="B194" s="2" t="s">
        <v>269</v>
      </c>
      <c r="C194" s="2" t="s">
        <v>364</v>
      </c>
      <c r="D194" s="2" t="s">
        <v>229</v>
      </c>
      <c r="E194" s="2" t="s">
        <v>18</v>
      </c>
      <c r="F194" s="2" t="s">
        <v>24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1" t="n">
        <v>44048.03318287</v>
      </c>
      <c r="B195" s="22" t="s">
        <v>309</v>
      </c>
      <c r="C195" s="22" t="s">
        <v>365</v>
      </c>
      <c r="D195" s="22" t="s">
        <v>309</v>
      </c>
      <c r="E195" s="22" t="s">
        <v>309</v>
      </c>
      <c r="F195" s="22" t="s">
        <v>20</v>
      </c>
      <c r="G195" s="23" t="n">
        <v>1</v>
      </c>
      <c r="H195" s="24" t="n">
        <v>1</v>
      </c>
      <c r="I195" s="24" t="n">
        <v>0.7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44049.530810185</v>
      </c>
      <c r="B196" s="22" t="s">
        <v>309</v>
      </c>
      <c r="C196" s="22" t="s">
        <v>366</v>
      </c>
      <c r="D196" s="22" t="s">
        <v>309</v>
      </c>
      <c r="E196" s="22" t="s">
        <v>309</v>
      </c>
      <c r="F196" s="22" t="s">
        <v>20</v>
      </c>
      <c r="G196" s="23" t="n">
        <v>1</v>
      </c>
      <c r="H196" s="24" t="n">
        <v>1</v>
      </c>
      <c r="I196" s="24" t="n">
        <v>0.37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5" t="n">
        <v>44049.725104167</v>
      </c>
      <c r="B197" s="26" t="s">
        <v>259</v>
      </c>
      <c r="C197" s="26" t="s">
        <v>339</v>
      </c>
      <c r="D197" s="26" t="s">
        <v>230</v>
      </c>
      <c r="E197" s="26" t="s">
        <v>18</v>
      </c>
      <c r="F197" s="26" t="s">
        <v>20</v>
      </c>
      <c r="G197" s="27" t="n">
        <v>-3</v>
      </c>
      <c r="H197" s="28" t="n">
        <v>18.15</v>
      </c>
      <c r="I197" s="28" t="n">
        <v>54.45</v>
      </c>
      <c r="J197" s="28" t="n">
        <v>0</v>
      </c>
      <c r="K197" s="28" t="n">
        <v>-0.16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5" t="n">
        <v>44049.725104167</v>
      </c>
      <c r="B198" s="26" t="s">
        <v>259</v>
      </c>
      <c r="C198" s="26" t="s">
        <v>339</v>
      </c>
      <c r="D198" s="26" t="s">
        <v>230</v>
      </c>
      <c r="E198" s="26" t="s">
        <v>18</v>
      </c>
      <c r="F198" s="26" t="s">
        <v>20</v>
      </c>
      <c r="G198" s="27" t="n">
        <v>-2</v>
      </c>
      <c r="H198" s="28" t="n">
        <v>18.15</v>
      </c>
      <c r="I198" s="28" t="n">
        <v>36.3</v>
      </c>
      <c r="J198" s="28" t="n">
        <v>0</v>
      </c>
      <c r="K198" s="28" t="n">
        <v>-0.11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44050.501493056</v>
      </c>
      <c r="B199" s="26" t="s">
        <v>234</v>
      </c>
      <c r="C199" s="26" t="s">
        <v>297</v>
      </c>
      <c r="D199" s="26" t="s">
        <v>230</v>
      </c>
      <c r="E199" s="26" t="s">
        <v>18</v>
      </c>
      <c r="F199" s="26" t="s">
        <v>24</v>
      </c>
      <c r="G199" s="27" t="n">
        <v>-1</v>
      </c>
      <c r="H199" s="28" t="n">
        <v>17884</v>
      </c>
      <c r="I199" s="28" t="n">
        <v>17884</v>
      </c>
      <c r="J199" s="28" t="n">
        <v>0</v>
      </c>
      <c r="K199" s="28" t="n">
        <v>-53.65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1" t="n">
        <v>44053.392025463</v>
      </c>
      <c r="B200" s="22" t="s">
        <v>295</v>
      </c>
      <c r="C200" s="22" t="s">
        <v>84</v>
      </c>
      <c r="D200" s="22" t="s">
        <v>295</v>
      </c>
      <c r="E200" s="22" t="s">
        <v>295</v>
      </c>
      <c r="F200" s="22" t="s">
        <v>24</v>
      </c>
      <c r="G200" s="23" t="n">
        <v>1</v>
      </c>
      <c r="H200" s="24" t="n">
        <v>1</v>
      </c>
      <c r="I200" s="24" t="n">
        <v>10000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44054.435821759</v>
      </c>
      <c r="B201" s="26" t="s">
        <v>267</v>
      </c>
      <c r="C201" s="26" t="s">
        <v>355</v>
      </c>
      <c r="D201" s="26" t="s">
        <v>230</v>
      </c>
      <c r="E201" s="26" t="s">
        <v>64</v>
      </c>
      <c r="F201" s="26" t="s">
        <v>20</v>
      </c>
      <c r="G201" s="27" t="n">
        <v>-600</v>
      </c>
      <c r="H201" s="28" t="n">
        <v>0.017153</v>
      </c>
      <c r="I201" s="28" t="n">
        <v>10.29</v>
      </c>
      <c r="J201" s="28" t="n">
        <v>0</v>
      </c>
      <c r="K201" s="28" t="n">
        <v>-0.03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44054.734467593</v>
      </c>
      <c r="B202" s="26" t="s">
        <v>269</v>
      </c>
      <c r="C202" s="26" t="s">
        <v>364</v>
      </c>
      <c r="D202" s="26" t="s">
        <v>230</v>
      </c>
      <c r="E202" s="26" t="s">
        <v>18</v>
      </c>
      <c r="F202" s="26" t="s">
        <v>24</v>
      </c>
      <c r="G202" s="27" t="n">
        <v>-20</v>
      </c>
      <c r="H202" s="28" t="n">
        <v>91.55</v>
      </c>
      <c r="I202" s="28" t="n">
        <v>1831</v>
      </c>
      <c r="J202" s="28" t="n">
        <v>0</v>
      </c>
      <c r="K202" s="28" t="n">
        <v>-5.49</v>
      </c>
      <c r="L202" s="28" t="n">
        <v>0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5" t="n">
        <v>45856.17087963</v>
      </c>
      <c r="B203" s="26" t="s">
        <v>303</v>
      </c>
      <c r="C203" s="26" t="s">
        <v>367</v>
      </c>
      <c r="D203" s="26" t="s">
        <v>289</v>
      </c>
      <c r="E203" s="26" t="s">
        <v>305</v>
      </c>
      <c r="F203" s="26" t="s">
        <v>20</v>
      </c>
      <c r="G203" s="27" t="n">
        <v>570</v>
      </c>
      <c r="H203" s="28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0" t="n">
        <v>45856.17087963</v>
      </c>
      <c r="B204" s="2" t="s">
        <v>340</v>
      </c>
      <c r="C204" s="2" t="s">
        <v>368</v>
      </c>
      <c r="D204" s="2" t="s">
        <v>289</v>
      </c>
      <c r="E204" s="2" t="s">
        <v>305</v>
      </c>
      <c r="F204" s="2" t="s">
        <v>20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369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370</v>
      </c>
      <c r="C1" s="34" t="s">
        <v>0</v>
      </c>
      <c r="D1" s="34" t="s">
        <v>2</v>
      </c>
      <c r="E1" s="34" t="s">
        <v>371</v>
      </c>
      <c r="F1" s="34" t="s">
        <v>3</v>
      </c>
      <c r="G1" s="34" t="s">
        <v>372</v>
      </c>
      <c r="H1" s="34" t="s">
        <v>373</v>
      </c>
      <c r="I1" s="34" t="s">
        <v>374</v>
      </c>
      <c r="J1" s="34" t="s">
        <v>375</v>
      </c>
      <c r="K1" s="34" t="s">
        <v>376</v>
      </c>
      <c r="L1" s="34" t="s">
        <v>377</v>
      </c>
      <c r="M1" s="34" t="s">
        <v>378</v>
      </c>
      <c r="N1" s="34" t="s">
        <v>379</v>
      </c>
    </row>
    <row collapsed="false" customFormat="false" customHeight="false" hidden="false" ht="12.1" outlineLevel="0" r="2">
      <c r="A2" s="33" t="n">
        <v>43875</v>
      </c>
      <c r="B2" s="2" t="s">
        <v>380</v>
      </c>
      <c r="C2" s="2" t="s">
        <v>233</v>
      </c>
      <c r="D2" s="2" t="s">
        <v>381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380</v>
      </c>
      <c r="C3" s="2" t="s">
        <v>29</v>
      </c>
      <c r="D3" s="2" t="s">
        <v>30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380</v>
      </c>
      <c r="C4" s="2" t="s">
        <v>35</v>
      </c>
      <c r="D4" s="2" t="s">
        <v>36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380</v>
      </c>
      <c r="C5" s="2" t="s">
        <v>55</v>
      </c>
      <c r="D5" s="2" t="s">
        <v>56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380</v>
      </c>
      <c r="C6" s="2" t="s">
        <v>246</v>
      </c>
      <c r="D6" s="2" t="s">
        <v>382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380</v>
      </c>
      <c r="C7" s="2" t="s">
        <v>44</v>
      </c>
      <c r="D7" s="2" t="s">
        <v>45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380</v>
      </c>
      <c r="C8" s="2" t="s">
        <v>53</v>
      </c>
      <c r="D8" s="2" t="s">
        <v>54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380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44085</v>
      </c>
      <c r="B10" s="2" t="s">
        <v>380</v>
      </c>
      <c r="C10" s="2" t="s">
        <v>35</v>
      </c>
      <c r="D10" s="2" t="s">
        <v>36</v>
      </c>
      <c r="E10" s="7" t="n">
        <v>2</v>
      </c>
      <c r="F10" s="2" t="s">
        <v>20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3" t="n">
        <v>44103</v>
      </c>
      <c r="B11" s="2" t="s">
        <v>380</v>
      </c>
      <c r="C11" s="2" t="s">
        <v>55</v>
      </c>
      <c r="D11" s="2" t="s">
        <v>56</v>
      </c>
      <c r="E11" s="7" t="n">
        <v>4</v>
      </c>
      <c r="F11" s="2" t="s">
        <v>20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3" t="n">
        <v>44116</v>
      </c>
      <c r="B12" s="2" t="s">
        <v>380</v>
      </c>
      <c r="C12" s="2" t="s">
        <v>47</v>
      </c>
      <c r="D12" s="2" t="s">
        <v>48</v>
      </c>
      <c r="E12" s="7" t="n">
        <v>10</v>
      </c>
      <c r="F12" s="2" t="s">
        <v>24</v>
      </c>
      <c r="G12" s="6" t="n">
        <v>8.93</v>
      </c>
      <c r="H12" s="6" t="n">
        <v>330.8</v>
      </c>
      <c r="I12" s="6" t="n">
        <v>321.51</v>
      </c>
      <c r="J12" s="6" t="n">
        <v>12</v>
      </c>
      <c r="K12" s="6" t="n">
        <v>89.3</v>
      </c>
      <c r="L12" s="6" t="n">
        <v>77.3</v>
      </c>
      <c r="M12" s="6" t="n">
        <v>2.4</v>
      </c>
      <c r="N12" s="6" t="n">
        <v>2.34</v>
      </c>
    </row>
    <row collapsed="false" customFormat="false" customHeight="false" hidden="false" ht="12.1" outlineLevel="0" r="13">
      <c r="A13" s="33" t="n">
        <v>44112</v>
      </c>
      <c r="B13" s="2" t="s">
        <v>380</v>
      </c>
      <c r="C13" s="2" t="s">
        <v>44</v>
      </c>
      <c r="D13" s="2" t="s">
        <v>45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44140</v>
      </c>
      <c r="B14" s="2" t="s">
        <v>380</v>
      </c>
      <c r="C14" s="2" t="s">
        <v>53</v>
      </c>
      <c r="D14" s="2" t="s">
        <v>54</v>
      </c>
      <c r="E14" s="7" t="n">
        <v>1</v>
      </c>
      <c r="F14" s="2" t="s">
        <v>20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3" t="n">
        <v>44153</v>
      </c>
      <c r="B15" s="2" t="s">
        <v>380</v>
      </c>
      <c r="C15" s="2" t="s">
        <v>17</v>
      </c>
      <c r="D15" s="2" t="s">
        <v>19</v>
      </c>
      <c r="E15" s="7" t="n">
        <v>1</v>
      </c>
      <c r="F15" s="2" t="s">
        <v>20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3" t="n">
        <v>44176</v>
      </c>
      <c r="B16" s="2" t="s">
        <v>380</v>
      </c>
      <c r="C16" s="2" t="s">
        <v>35</v>
      </c>
      <c r="D16" s="2" t="s">
        <v>36</v>
      </c>
      <c r="E16" s="7" t="n">
        <v>2</v>
      </c>
      <c r="F16" s="2" t="s">
        <v>20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3" t="n">
        <v>44183</v>
      </c>
      <c r="B17" s="2" t="s">
        <v>380</v>
      </c>
      <c r="C17" s="2" t="s">
        <v>38</v>
      </c>
      <c r="D17" s="2" t="s">
        <v>39</v>
      </c>
      <c r="E17" s="7" t="n">
        <v>1</v>
      </c>
      <c r="F17" s="2" t="s">
        <v>24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3" t="n">
        <v>44189</v>
      </c>
      <c r="B18" s="2" t="s">
        <v>380</v>
      </c>
      <c r="C18" s="2" t="s">
        <v>26</v>
      </c>
      <c r="D18" s="2" t="s">
        <v>27</v>
      </c>
      <c r="E18" s="7" t="n">
        <v>1</v>
      </c>
      <c r="F18" s="2" t="s">
        <v>24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3" t="n">
        <v>44195</v>
      </c>
      <c r="B19" s="2" t="s">
        <v>380</v>
      </c>
      <c r="C19" s="2" t="s">
        <v>55</v>
      </c>
      <c r="D19" s="2" t="s">
        <v>56</v>
      </c>
      <c r="E19" s="7" t="n">
        <v>4</v>
      </c>
      <c r="F19" s="2" t="s">
        <v>20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3" t="n">
        <v>44204</v>
      </c>
      <c r="B20" s="2" t="s">
        <v>380</v>
      </c>
      <c r="C20" s="2" t="s">
        <v>44</v>
      </c>
      <c r="D20" s="2" t="s">
        <v>45</v>
      </c>
      <c r="E20" s="7" t="n">
        <v>1</v>
      </c>
      <c r="F20" s="2" t="s">
        <v>20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3" t="n">
        <v>44231</v>
      </c>
      <c r="B21" s="2" t="s">
        <v>380</v>
      </c>
      <c r="C21" s="2" t="s">
        <v>53</v>
      </c>
      <c r="D21" s="2" t="s">
        <v>54</v>
      </c>
      <c r="E21" s="7" t="n">
        <v>1</v>
      </c>
      <c r="F21" s="2" t="s">
        <v>20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3" t="n">
        <v>44244</v>
      </c>
      <c r="B22" s="2" t="s">
        <v>380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3" t="n">
        <v>44273</v>
      </c>
      <c r="B23" s="2" t="s">
        <v>380</v>
      </c>
      <c r="C23" s="2" t="s">
        <v>35</v>
      </c>
      <c r="D23" s="2" t="s">
        <v>36</v>
      </c>
      <c r="E23" s="7" t="n">
        <v>2</v>
      </c>
      <c r="F23" s="2" t="s">
        <v>20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3" t="n">
        <v>44285</v>
      </c>
      <c r="B24" s="2" t="s">
        <v>380</v>
      </c>
      <c r="C24" s="2" t="s">
        <v>55</v>
      </c>
      <c r="D24" s="2" t="s">
        <v>56</v>
      </c>
      <c r="E24" s="7" t="n">
        <v>4</v>
      </c>
      <c r="F24" s="2" t="s">
        <v>20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3" t="n">
        <v>44294</v>
      </c>
      <c r="B25" s="2" t="s">
        <v>380</v>
      </c>
      <c r="C25" s="2" t="s">
        <v>44</v>
      </c>
      <c r="D25" s="2" t="s">
        <v>45</v>
      </c>
      <c r="E25" s="7" t="n">
        <v>1</v>
      </c>
      <c r="F25" s="2" t="s">
        <v>20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3" t="n">
        <v>44322</v>
      </c>
      <c r="B26" s="2" t="s">
        <v>380</v>
      </c>
      <c r="C26" s="2" t="s">
        <v>53</v>
      </c>
      <c r="D26" s="2" t="s">
        <v>54</v>
      </c>
      <c r="E26" s="7" t="n">
        <v>1</v>
      </c>
      <c r="F26" s="2" t="s">
        <v>20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3" t="n">
        <v>44335</v>
      </c>
      <c r="B27" s="2" t="s">
        <v>380</v>
      </c>
      <c r="C27" s="2" t="s">
        <v>17</v>
      </c>
      <c r="D27" s="2" t="s">
        <v>19</v>
      </c>
      <c r="E27" s="7" t="n">
        <v>1</v>
      </c>
      <c r="F27" s="2" t="s">
        <v>20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3" t="n">
        <v>44348</v>
      </c>
      <c r="B28" s="2" t="s">
        <v>380</v>
      </c>
      <c r="C28" s="2" t="s">
        <v>26</v>
      </c>
      <c r="D28" s="2" t="s">
        <v>27</v>
      </c>
      <c r="E28" s="7" t="n">
        <v>1</v>
      </c>
      <c r="F28" s="2" t="s">
        <v>24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3" t="n">
        <v>44358</v>
      </c>
      <c r="B29" s="2" t="s">
        <v>380</v>
      </c>
      <c r="C29" s="2" t="s">
        <v>35</v>
      </c>
      <c r="D29" s="2" t="s">
        <v>36</v>
      </c>
      <c r="E29" s="7" t="n">
        <v>2</v>
      </c>
      <c r="F29" s="2" t="s">
        <v>20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3" t="n">
        <v>44376</v>
      </c>
      <c r="B30" s="2" t="s">
        <v>380</v>
      </c>
      <c r="C30" s="2" t="s">
        <v>55</v>
      </c>
      <c r="D30" s="2" t="s">
        <v>56</v>
      </c>
      <c r="E30" s="7" t="n">
        <v>4</v>
      </c>
      <c r="F30" s="2" t="s">
        <v>20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3" t="n">
        <v>44382</v>
      </c>
      <c r="B31" s="2" t="s">
        <v>380</v>
      </c>
      <c r="C31" s="2" t="s">
        <v>38</v>
      </c>
      <c r="D31" s="2" t="s">
        <v>39</v>
      </c>
      <c r="E31" s="7" t="n">
        <v>1</v>
      </c>
      <c r="F31" s="2" t="s">
        <v>24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3" t="n">
        <v>44384</v>
      </c>
      <c r="B32" s="2" t="s">
        <v>380</v>
      </c>
      <c r="C32" s="2" t="s">
        <v>29</v>
      </c>
      <c r="D32" s="2" t="s">
        <v>30</v>
      </c>
      <c r="E32" s="7" t="n">
        <v>1</v>
      </c>
      <c r="F32" s="2" t="s">
        <v>24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3" t="n">
        <v>44385</v>
      </c>
      <c r="B33" s="2" t="s">
        <v>380</v>
      </c>
      <c r="C33" s="2" t="s">
        <v>47</v>
      </c>
      <c r="D33" s="2" t="s">
        <v>48</v>
      </c>
      <c r="E33" s="7" t="n">
        <v>10</v>
      </c>
      <c r="F33" s="2" t="s">
        <v>24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3" t="n">
        <v>44385</v>
      </c>
      <c r="B34" s="2" t="s">
        <v>380</v>
      </c>
      <c r="C34" s="2" t="s">
        <v>44</v>
      </c>
      <c r="D34" s="2" t="s">
        <v>45</v>
      </c>
      <c r="E34" s="7" t="n">
        <v>1</v>
      </c>
      <c r="F34" s="2" t="s">
        <v>20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3" t="n">
        <v>44413</v>
      </c>
      <c r="B35" s="2" t="s">
        <v>380</v>
      </c>
      <c r="C35" s="2" t="s">
        <v>53</v>
      </c>
      <c r="D35" s="2" t="s">
        <v>54</v>
      </c>
      <c r="E35" s="7" t="n">
        <v>1</v>
      </c>
      <c r="F35" s="2" t="s">
        <v>20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3" t="n">
        <v>44427</v>
      </c>
      <c r="B36" s="2" t="s">
        <v>380</v>
      </c>
      <c r="C36" s="2" t="s">
        <v>17</v>
      </c>
      <c r="D36" s="2" t="s">
        <v>19</v>
      </c>
      <c r="E36" s="7" t="n">
        <v>1</v>
      </c>
      <c r="F36" s="2" t="s">
        <v>20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3" t="n">
        <v>44449</v>
      </c>
      <c r="B37" s="2" t="s">
        <v>380</v>
      </c>
      <c r="C37" s="2" t="s">
        <v>35</v>
      </c>
      <c r="D37" s="2" t="s">
        <v>36</v>
      </c>
      <c r="E37" s="7" t="n">
        <v>2</v>
      </c>
      <c r="F37" s="2" t="s">
        <v>20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3" t="n">
        <v>44452</v>
      </c>
      <c r="B38" s="2" t="s">
        <v>380</v>
      </c>
      <c r="C38" s="2" t="s">
        <v>35</v>
      </c>
      <c r="D38" s="2" t="s">
        <v>36</v>
      </c>
      <c r="E38" s="7" t="n">
        <v>2</v>
      </c>
      <c r="F38" s="2" t="s">
        <v>20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3" t="n">
        <v>44468</v>
      </c>
      <c r="B39" s="2" t="s">
        <v>380</v>
      </c>
      <c r="C39" s="2" t="s">
        <v>55</v>
      </c>
      <c r="D39" s="2" t="s">
        <v>56</v>
      </c>
      <c r="E39" s="7" t="n">
        <v>4</v>
      </c>
      <c r="F39" s="2" t="s">
        <v>20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3" t="n">
        <v>44469</v>
      </c>
      <c r="B40" s="2" t="s">
        <v>380</v>
      </c>
      <c r="C40" s="2" t="s">
        <v>55</v>
      </c>
      <c r="D40" s="2" t="s">
        <v>56</v>
      </c>
      <c r="E40" s="7" t="n">
        <v>4</v>
      </c>
      <c r="F40" s="2" t="s">
        <v>20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3" t="n">
        <v>44481</v>
      </c>
      <c r="B41" s="2" t="s">
        <v>380</v>
      </c>
      <c r="C41" s="2" t="s">
        <v>47</v>
      </c>
      <c r="D41" s="2" t="s">
        <v>48</v>
      </c>
      <c r="E41" s="7" t="n">
        <v>10</v>
      </c>
      <c r="F41" s="2" t="s">
        <v>24</v>
      </c>
      <c r="G41" s="6" t="n">
        <v>10.55</v>
      </c>
      <c r="H41" s="6" t="n">
        <v>318.05</v>
      </c>
      <c r="I41" s="6" t="n">
        <v>321.51</v>
      </c>
      <c r="J41" s="6" t="n">
        <v>14</v>
      </c>
      <c r="K41" s="6" t="n">
        <v>105.5</v>
      </c>
      <c r="L41" s="6" t="n">
        <v>91.5</v>
      </c>
      <c r="M41" s="6" t="n">
        <v>2.85</v>
      </c>
      <c r="N41" s="6" t="n">
        <v>2.88</v>
      </c>
    </row>
    <row collapsed="false" customFormat="false" customHeight="false" hidden="false" ht="12.1" outlineLevel="0" r="42">
      <c r="A42" s="33" t="n">
        <v>44477</v>
      </c>
      <c r="B42" s="2" t="s">
        <v>380</v>
      </c>
      <c r="C42" s="2" t="s">
        <v>44</v>
      </c>
      <c r="D42" s="2" t="s">
        <v>45</v>
      </c>
      <c r="E42" s="7" t="n">
        <v>1</v>
      </c>
      <c r="F42" s="2" t="s">
        <v>20</v>
      </c>
      <c r="G42" s="6" t="n">
        <v>37.5884</v>
      </c>
      <c r="H42" s="6" t="n">
        <v>26.57</v>
      </c>
      <c r="I42" s="6" t="n">
        <v>2315.34</v>
      </c>
      <c r="J42" s="6" t="n">
        <v>0.05</v>
      </c>
      <c r="K42" s="6" t="n">
        <v>37.5884</v>
      </c>
      <c r="L42" s="6" t="n">
        <v>33.97</v>
      </c>
      <c r="M42" s="6" t="n">
        <v>1.47</v>
      </c>
      <c r="N42" s="6" t="n">
        <v>1.77</v>
      </c>
    </row>
    <row collapsed="false" customFormat="false" customHeight="false" hidden="false" ht="12.1" outlineLevel="0" r="43">
      <c r="A43" s="33" t="n">
        <v>44507</v>
      </c>
      <c r="B43" s="2" t="s">
        <v>380</v>
      </c>
      <c r="C43" s="2" t="s">
        <v>53</v>
      </c>
      <c r="D43" s="2" t="s">
        <v>54</v>
      </c>
      <c r="E43" s="7" t="n">
        <v>1</v>
      </c>
      <c r="F43" s="2" t="s">
        <v>20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3" t="n">
        <v>44518</v>
      </c>
      <c r="B44" s="2" t="s">
        <v>380</v>
      </c>
      <c r="C44" s="2" t="s">
        <v>17</v>
      </c>
      <c r="D44" s="2" t="s">
        <v>19</v>
      </c>
      <c r="E44" s="7" t="n">
        <v>1</v>
      </c>
      <c r="F44" s="2" t="s">
        <v>20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3" t="n">
        <v>44540</v>
      </c>
      <c r="B45" s="2" t="s">
        <v>380</v>
      </c>
      <c r="C45" s="2" t="s">
        <v>35</v>
      </c>
      <c r="D45" s="2" t="s">
        <v>36</v>
      </c>
      <c r="E45" s="7" t="n">
        <v>2</v>
      </c>
      <c r="F45" s="2" t="s">
        <v>20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3" t="n">
        <v>44551</v>
      </c>
      <c r="B46" s="2" t="s">
        <v>380</v>
      </c>
      <c r="C46" s="2" t="s">
        <v>38</v>
      </c>
      <c r="D46" s="2" t="s">
        <v>39</v>
      </c>
      <c r="E46" s="7" t="n">
        <v>1</v>
      </c>
      <c r="F46" s="2" t="s">
        <v>24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3" t="n">
        <v>44560</v>
      </c>
      <c r="B47" s="2" t="s">
        <v>380</v>
      </c>
      <c r="C47" s="2" t="s">
        <v>55</v>
      </c>
      <c r="D47" s="2" t="s">
        <v>56</v>
      </c>
      <c r="E47" s="7" t="n">
        <v>4</v>
      </c>
      <c r="F47" s="2" t="s">
        <v>20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3" t="n">
        <v>44568</v>
      </c>
      <c r="B48" s="2" t="s">
        <v>380</v>
      </c>
      <c r="C48" s="2" t="s">
        <v>44</v>
      </c>
      <c r="D48" s="2" t="s">
        <v>45</v>
      </c>
      <c r="E48" s="7" t="n">
        <v>1</v>
      </c>
      <c r="F48" s="2" t="s">
        <v>20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3" t="n">
        <v>44575</v>
      </c>
      <c r="B49" s="2" t="s">
        <v>380</v>
      </c>
      <c r="C49" s="2" t="s">
        <v>26</v>
      </c>
      <c r="D49" s="2" t="s">
        <v>27</v>
      </c>
      <c r="E49" s="7" t="n">
        <v>1</v>
      </c>
      <c r="F49" s="2" t="s">
        <v>24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3" t="n">
        <v>44599</v>
      </c>
      <c r="B50" s="2" t="s">
        <v>380</v>
      </c>
      <c r="C50" s="2" t="s">
        <v>53</v>
      </c>
      <c r="D50" s="2" t="s">
        <v>54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3" t="n">
        <v>44608</v>
      </c>
      <c r="B51" s="2" t="s">
        <v>380</v>
      </c>
      <c r="C51" s="2" t="s">
        <v>17</v>
      </c>
      <c r="D51" s="2" t="s">
        <v>19</v>
      </c>
      <c r="E51" s="7" t="n">
        <v>1</v>
      </c>
      <c r="F51" s="2" t="s">
        <v>20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3" t="n">
        <v>44637</v>
      </c>
      <c r="B52" s="2" t="s">
        <v>380</v>
      </c>
      <c r="C52" s="2" t="s">
        <v>35</v>
      </c>
      <c r="D52" s="2" t="s">
        <v>36</v>
      </c>
      <c r="E52" s="7" t="n">
        <v>2</v>
      </c>
      <c r="F52" s="2" t="s">
        <v>20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3" t="n">
        <v>44650</v>
      </c>
      <c r="B53" s="2" t="s">
        <v>380</v>
      </c>
      <c r="C53" s="2" t="s">
        <v>55</v>
      </c>
      <c r="D53" s="2" t="s">
        <v>56</v>
      </c>
      <c r="E53" s="7" t="n">
        <v>4</v>
      </c>
      <c r="F53" s="2" t="s">
        <v>20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3" t="n">
        <v>44664</v>
      </c>
      <c r="B54" s="2" t="s">
        <v>380</v>
      </c>
      <c r="C54" s="2" t="s">
        <v>44</v>
      </c>
      <c r="D54" s="2" t="s">
        <v>45</v>
      </c>
      <c r="E54" s="7" t="n">
        <v>1</v>
      </c>
      <c r="F54" s="2" t="s">
        <v>20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3" t="n">
        <v>44688</v>
      </c>
      <c r="B55" s="2" t="s">
        <v>380</v>
      </c>
      <c r="C55" s="2" t="s">
        <v>53</v>
      </c>
      <c r="D55" s="2" t="s">
        <v>54</v>
      </c>
      <c r="E55" s="7" t="n">
        <v>1</v>
      </c>
      <c r="F55" s="2" t="s">
        <v>20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3" t="n">
        <v>44699</v>
      </c>
      <c r="B56" s="2" t="s">
        <v>380</v>
      </c>
      <c r="C56" s="2" t="s">
        <v>17</v>
      </c>
      <c r="D56" s="2" t="s">
        <v>19</v>
      </c>
      <c r="E56" s="7" t="n">
        <v>1</v>
      </c>
      <c r="F56" s="2" t="s">
        <v>20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3" t="n">
        <v>44726</v>
      </c>
      <c r="B57" s="2" t="s">
        <v>380</v>
      </c>
      <c r="C57" s="2" t="s">
        <v>26</v>
      </c>
      <c r="D57" s="2" t="s">
        <v>27</v>
      </c>
      <c r="E57" s="7" t="n">
        <v>1</v>
      </c>
      <c r="F57" s="2" t="s">
        <v>24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3" t="n">
        <v>44727</v>
      </c>
      <c r="B58" s="2" t="s">
        <v>380</v>
      </c>
      <c r="C58" s="2" t="s">
        <v>35</v>
      </c>
      <c r="D58" s="2" t="s">
        <v>36</v>
      </c>
      <c r="E58" s="7" t="n">
        <v>2</v>
      </c>
      <c r="F58" s="2" t="s">
        <v>20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3" t="n">
        <v>44741</v>
      </c>
      <c r="B59" s="2" t="s">
        <v>380</v>
      </c>
      <c r="C59" s="2" t="s">
        <v>55</v>
      </c>
      <c r="D59" s="2" t="s">
        <v>56</v>
      </c>
      <c r="E59" s="7" t="n">
        <v>4</v>
      </c>
      <c r="F59" s="2" t="s">
        <v>20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3" t="n">
        <v>44750</v>
      </c>
      <c r="B60" s="2" t="s">
        <v>380</v>
      </c>
      <c r="C60" s="2" t="s">
        <v>44</v>
      </c>
      <c r="D60" s="2" t="s">
        <v>45</v>
      </c>
      <c r="E60" s="7" t="n">
        <v>1</v>
      </c>
      <c r="F60" s="2" t="s">
        <v>20</v>
      </c>
      <c r="G60" s="6" t="n">
        <v>17.5537</v>
      </c>
      <c r="H60" s="6" t="n">
        <v>21.15</v>
      </c>
      <c r="I60" s="6" t="n">
        <v>2315.34</v>
      </c>
      <c r="J60" s="6" t="n">
        <v>0.03</v>
      </c>
      <c r="K60" s="6" t="n">
        <v>17.5537</v>
      </c>
      <c r="L60" s="6" t="n">
        <v>15.66</v>
      </c>
      <c r="M60" s="6" t="n">
        <v>0.68</v>
      </c>
      <c r="N60" s="6" t="n">
        <v>1.17</v>
      </c>
    </row>
    <row collapsed="false" customFormat="false" customHeight="false" hidden="false" ht="12.1" outlineLevel="0" r="61">
      <c r="A61" s="33" t="n">
        <v>44754</v>
      </c>
      <c r="B61" s="2" t="s">
        <v>380</v>
      </c>
      <c r="C61" s="2" t="s">
        <v>47</v>
      </c>
      <c r="D61" s="2" t="s">
        <v>48</v>
      </c>
      <c r="E61" s="7" t="n">
        <v>10</v>
      </c>
      <c r="F61" s="2" t="s">
        <v>24</v>
      </c>
      <c r="G61" s="6" t="n">
        <v>33.85</v>
      </c>
      <c r="H61" s="6" t="n">
        <v>236.85</v>
      </c>
      <c r="I61" s="6" t="n">
        <v>321.51</v>
      </c>
      <c r="J61" s="6" t="n">
        <v>44</v>
      </c>
      <c r="K61" s="6" t="n">
        <v>338.5</v>
      </c>
      <c r="L61" s="6" t="n">
        <v>294.5</v>
      </c>
      <c r="M61" s="6" t="n">
        <v>9.16</v>
      </c>
      <c r="N61" s="6" t="n">
        <v>12.43</v>
      </c>
    </row>
    <row collapsed="false" customFormat="false" customHeight="false" hidden="false" ht="12.1" outlineLevel="0" r="62">
      <c r="A62" s="33" t="n">
        <v>44778</v>
      </c>
      <c r="B62" s="2" t="s">
        <v>380</v>
      </c>
      <c r="C62" s="2" t="s">
        <v>53</v>
      </c>
      <c r="D62" s="2" t="s">
        <v>54</v>
      </c>
      <c r="E62" s="7" t="n">
        <v>1</v>
      </c>
      <c r="F62" s="2" t="s">
        <v>20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3" t="n">
        <v>44790</v>
      </c>
      <c r="B63" s="2" t="s">
        <v>380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3" t="n">
        <v>44813</v>
      </c>
      <c r="B64" s="2" t="s">
        <v>380</v>
      </c>
      <c r="C64" s="2" t="s">
        <v>35</v>
      </c>
      <c r="D64" s="2" t="s">
        <v>36</v>
      </c>
      <c r="E64" s="7" t="n">
        <v>2</v>
      </c>
      <c r="F64" s="2" t="s">
        <v>20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3" t="n">
        <v>44833</v>
      </c>
      <c r="B65" s="2" t="s">
        <v>380</v>
      </c>
      <c r="C65" s="2" t="s">
        <v>55</v>
      </c>
      <c r="D65" s="2" t="s">
        <v>56</v>
      </c>
      <c r="E65" s="7" t="n">
        <v>4</v>
      </c>
      <c r="F65" s="2" t="s">
        <v>20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3" t="n">
        <v>44840</v>
      </c>
      <c r="B66" s="2" t="s">
        <v>380</v>
      </c>
      <c r="C66" s="2" t="s">
        <v>44</v>
      </c>
      <c r="D66" s="2" t="s">
        <v>45</v>
      </c>
      <c r="E66" s="7" t="n">
        <v>1</v>
      </c>
      <c r="F66" s="2" t="s">
        <v>20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3" t="n">
        <v>44869</v>
      </c>
      <c r="B67" s="2" t="s">
        <v>380</v>
      </c>
      <c r="C67" s="2" t="s">
        <v>53</v>
      </c>
      <c r="D67" s="2" t="s">
        <v>54</v>
      </c>
      <c r="E67" s="7" t="n">
        <v>1</v>
      </c>
      <c r="F67" s="2" t="s">
        <v>20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3" t="n">
        <v>44881</v>
      </c>
      <c r="B68" s="2" t="s">
        <v>380</v>
      </c>
      <c r="C68" s="2" t="s">
        <v>17</v>
      </c>
      <c r="D68" s="2" t="s">
        <v>19</v>
      </c>
      <c r="E68" s="7" t="n">
        <v>1</v>
      </c>
      <c r="F68" s="2" t="s">
        <v>20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3" t="n">
        <v>44916</v>
      </c>
      <c r="B69" s="2" t="s">
        <v>380</v>
      </c>
      <c r="C69" s="2" t="s">
        <v>38</v>
      </c>
      <c r="D69" s="2" t="s">
        <v>39</v>
      </c>
      <c r="E69" s="7" t="n">
        <v>1</v>
      </c>
      <c r="F69" s="2" t="s">
        <v>24</v>
      </c>
      <c r="G69" s="6" t="n">
        <v>537</v>
      </c>
      <c r="H69" s="6" t="n">
        <v>4040.5</v>
      </c>
      <c r="I69" s="6" t="n">
        <v>5165.95</v>
      </c>
      <c r="J69" s="6" t="n">
        <v>70</v>
      </c>
      <c r="K69" s="6" t="n">
        <v>537</v>
      </c>
      <c r="L69" s="6" t="n">
        <v>467</v>
      </c>
      <c r="M69" s="6" t="n">
        <v>9.04</v>
      </c>
      <c r="N69" s="6" t="n">
        <v>11.56</v>
      </c>
    </row>
    <row collapsed="false" customFormat="false" customHeight="false" hidden="false" ht="12.1" outlineLevel="0" r="70">
      <c r="A70" s="33" t="n">
        <v>44916</v>
      </c>
      <c r="B70" s="2" t="s">
        <v>380</v>
      </c>
      <c r="C70" s="2" t="s">
        <v>38</v>
      </c>
      <c r="D70" s="2" t="s">
        <v>39</v>
      </c>
      <c r="E70" s="7" t="n">
        <v>1</v>
      </c>
      <c r="F70" s="2" t="s">
        <v>24</v>
      </c>
      <c r="G70" s="6" t="n">
        <v>256</v>
      </c>
      <c r="H70" s="6" t="n">
        <v>4040.5</v>
      </c>
      <c r="I70" s="6" t="n">
        <v>5165.95</v>
      </c>
      <c r="J70" s="6" t="n">
        <v>33</v>
      </c>
      <c r="K70" s="6" t="n">
        <v>256</v>
      </c>
      <c r="L70" s="6" t="n">
        <v>223</v>
      </c>
      <c r="M70" s="6" t="n">
        <v>4.32</v>
      </c>
      <c r="N70" s="6" t="n">
        <v>5.52</v>
      </c>
    </row>
    <row collapsed="false" customFormat="false" customHeight="false" hidden="false" ht="12.1" outlineLevel="0" r="71">
      <c r="A71" s="33" t="n">
        <v>44924</v>
      </c>
      <c r="B71" s="2" t="s">
        <v>380</v>
      </c>
      <c r="C71" s="2" t="s">
        <v>55</v>
      </c>
      <c r="D71" s="2" t="s">
        <v>56</v>
      </c>
      <c r="E71" s="7" t="n">
        <v>4</v>
      </c>
      <c r="F71" s="2" t="s">
        <v>20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3" t="n">
        <v>44935</v>
      </c>
      <c r="B72" s="2" t="s">
        <v>380</v>
      </c>
      <c r="C72" s="2" t="s">
        <v>44</v>
      </c>
      <c r="D72" s="2" t="s">
        <v>45</v>
      </c>
      <c r="E72" s="7" t="n">
        <v>1</v>
      </c>
      <c r="F72" s="2" t="s">
        <v>20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3" t="n">
        <v>44963</v>
      </c>
      <c r="B73" s="2" t="s">
        <v>380</v>
      </c>
      <c r="C73" s="2" t="s">
        <v>53</v>
      </c>
      <c r="D73" s="2" t="s">
        <v>54</v>
      </c>
      <c r="E73" s="7" t="n">
        <v>1</v>
      </c>
      <c r="F73" s="2" t="s">
        <v>20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3" t="n">
        <v>44972</v>
      </c>
      <c r="B74" s="2" t="s">
        <v>380</v>
      </c>
      <c r="C74" s="2" t="s">
        <v>17</v>
      </c>
      <c r="D74" s="2" t="s">
        <v>19</v>
      </c>
      <c r="E74" s="7" t="n">
        <v>1</v>
      </c>
      <c r="F74" s="2" t="s">
        <v>20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3" t="n">
        <v>45015</v>
      </c>
      <c r="B75" s="2" t="s">
        <v>380</v>
      </c>
      <c r="C75" s="2" t="s">
        <v>55</v>
      </c>
      <c r="D75" s="2" t="s">
        <v>56</v>
      </c>
      <c r="E75" s="7" t="n">
        <v>4</v>
      </c>
      <c r="F75" s="2" t="s">
        <v>20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3" t="n">
        <v>45021</v>
      </c>
      <c r="B76" s="2" t="s">
        <v>380</v>
      </c>
      <c r="C76" s="2" t="s">
        <v>50</v>
      </c>
      <c r="D76" s="2" t="s">
        <v>51</v>
      </c>
      <c r="E76" s="7" t="n">
        <v>1</v>
      </c>
      <c r="F76" s="2" t="s">
        <v>20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3" t="n">
        <v>45022</v>
      </c>
      <c r="B77" s="2" t="s">
        <v>380</v>
      </c>
      <c r="C77" s="2" t="s">
        <v>44</v>
      </c>
      <c r="D77" s="2" t="s">
        <v>45</v>
      </c>
      <c r="E77" s="7" t="n">
        <v>1</v>
      </c>
      <c r="F77" s="2" t="s">
        <v>20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3" t="n">
        <v>45050</v>
      </c>
      <c r="B78" s="2" t="s">
        <v>380</v>
      </c>
      <c r="C78" s="2" t="s">
        <v>53</v>
      </c>
      <c r="D78" s="2" t="s">
        <v>54</v>
      </c>
      <c r="E78" s="7" t="n">
        <v>1</v>
      </c>
      <c r="F78" s="2" t="s">
        <v>20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3" t="n">
        <v>45063</v>
      </c>
      <c r="B79" s="2" t="s">
        <v>380</v>
      </c>
      <c r="C79" s="2" t="s">
        <v>17</v>
      </c>
      <c r="D79" s="2" t="s">
        <v>19</v>
      </c>
      <c r="E79" s="7" t="n">
        <v>1</v>
      </c>
      <c r="F79" s="2" t="s">
        <v>20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3" t="n">
        <v>45082</v>
      </c>
      <c r="B80" s="2" t="s">
        <v>380</v>
      </c>
      <c r="C80" s="2" t="s">
        <v>38</v>
      </c>
      <c r="D80" s="2" t="s">
        <v>39</v>
      </c>
      <c r="E80" s="7" t="n">
        <v>1</v>
      </c>
      <c r="F80" s="2" t="s">
        <v>24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3" t="n">
        <v>45106</v>
      </c>
      <c r="B81" s="2" t="s">
        <v>380</v>
      </c>
      <c r="C81" s="2" t="s">
        <v>47</v>
      </c>
      <c r="D81" s="2" t="s">
        <v>48</v>
      </c>
      <c r="E81" s="7" t="n">
        <v>10</v>
      </c>
      <c r="F81" s="2" t="s">
        <v>24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3" t="n">
        <v>45106</v>
      </c>
      <c r="B82" s="2" t="s">
        <v>380</v>
      </c>
      <c r="C82" s="2" t="s">
        <v>55</v>
      </c>
      <c r="D82" s="2" t="s">
        <v>56</v>
      </c>
      <c r="E82" s="7" t="n">
        <v>4</v>
      </c>
      <c r="F82" s="2" t="s">
        <v>20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3" t="n">
        <v>45113</v>
      </c>
      <c r="B83" s="2" t="s">
        <v>380</v>
      </c>
      <c r="C83" s="2" t="s">
        <v>50</v>
      </c>
      <c r="D83" s="2" t="s">
        <v>51</v>
      </c>
      <c r="E83" s="7" t="n">
        <v>1</v>
      </c>
      <c r="F83" s="2" t="s">
        <v>20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3" t="n">
        <v>45114</v>
      </c>
      <c r="B84" s="2" t="s">
        <v>380</v>
      </c>
      <c r="C84" s="2" t="s">
        <v>44</v>
      </c>
      <c r="D84" s="2" t="s">
        <v>45</v>
      </c>
      <c r="E84" s="7" t="n">
        <v>1</v>
      </c>
      <c r="F84" s="2" t="s">
        <v>20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3" t="n">
        <v>45119</v>
      </c>
      <c r="B85" s="2" t="s">
        <v>380</v>
      </c>
      <c r="C85" s="2" t="s">
        <v>29</v>
      </c>
      <c r="D85" s="2" t="s">
        <v>30</v>
      </c>
      <c r="E85" s="7" t="n">
        <v>1</v>
      </c>
      <c r="F85" s="2" t="s">
        <v>24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3" t="n">
        <v>45142</v>
      </c>
      <c r="B86" s="2" t="s">
        <v>380</v>
      </c>
      <c r="C86" s="2" t="s">
        <v>53</v>
      </c>
      <c r="D86" s="2" t="s">
        <v>54</v>
      </c>
      <c r="E86" s="7" t="n">
        <v>1</v>
      </c>
      <c r="F86" s="2" t="s">
        <v>20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3" t="n">
        <v>45154</v>
      </c>
      <c r="B87" s="2" t="s">
        <v>380</v>
      </c>
      <c r="C87" s="2" t="s">
        <v>17</v>
      </c>
      <c r="D87" s="2" t="s">
        <v>19</v>
      </c>
      <c r="E87" s="7" t="n">
        <v>1</v>
      </c>
      <c r="F87" s="2" t="s">
        <v>20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3" t="n">
        <v>45197</v>
      </c>
      <c r="B88" s="2" t="s">
        <v>380</v>
      </c>
      <c r="C88" s="2" t="s">
        <v>55</v>
      </c>
      <c r="D88" s="2" t="s">
        <v>56</v>
      </c>
      <c r="E88" s="7" t="n">
        <v>4</v>
      </c>
      <c r="F88" s="2" t="s">
        <v>20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3" t="n">
        <v>45204</v>
      </c>
      <c r="B89" s="2" t="s">
        <v>380</v>
      </c>
      <c r="C89" s="2" t="s">
        <v>50</v>
      </c>
      <c r="D89" s="2" t="s">
        <v>51</v>
      </c>
      <c r="E89" s="7" t="n">
        <v>1</v>
      </c>
      <c r="F89" s="2" t="s">
        <v>20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3" t="n">
        <v>45205</v>
      </c>
      <c r="B90" s="2" t="s">
        <v>380</v>
      </c>
      <c r="C90" s="2" t="s">
        <v>44</v>
      </c>
      <c r="D90" s="2" t="s">
        <v>45</v>
      </c>
      <c r="E90" s="7" t="n">
        <v>1</v>
      </c>
      <c r="F90" s="2" t="s">
        <v>20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3" t="n">
        <v>45236</v>
      </c>
      <c r="B91" s="2" t="s">
        <v>380</v>
      </c>
      <c r="C91" s="2" t="s">
        <v>53</v>
      </c>
      <c r="D91" s="2" t="s">
        <v>54</v>
      </c>
      <c r="E91" s="7" t="n">
        <v>1</v>
      </c>
      <c r="F91" s="2" t="s">
        <v>20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3" t="n">
        <v>45245</v>
      </c>
      <c r="B92" s="2" t="s">
        <v>380</v>
      </c>
      <c r="C92" s="2" t="s">
        <v>17</v>
      </c>
      <c r="D92" s="2" t="s">
        <v>19</v>
      </c>
      <c r="E92" s="7" t="n">
        <v>1</v>
      </c>
      <c r="F92" s="2" t="s">
        <v>20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3" t="n">
        <v>45277</v>
      </c>
      <c r="B93" s="2" t="s">
        <v>380</v>
      </c>
      <c r="C93" s="2" t="s">
        <v>38</v>
      </c>
      <c r="D93" s="2" t="s">
        <v>39</v>
      </c>
      <c r="E93" s="7" t="n">
        <v>1</v>
      </c>
      <c r="F93" s="2" t="s">
        <v>24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3" t="n">
        <v>45286</v>
      </c>
      <c r="B94" s="2" t="s">
        <v>380</v>
      </c>
      <c r="C94" s="2" t="s">
        <v>26</v>
      </c>
      <c r="D94" s="2" t="s">
        <v>27</v>
      </c>
      <c r="E94" s="7" t="n">
        <v>1</v>
      </c>
      <c r="F94" s="2" t="s">
        <v>24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3" t="n">
        <v>45288</v>
      </c>
      <c r="B95" s="2" t="s">
        <v>380</v>
      </c>
      <c r="C95" s="2" t="s">
        <v>55</v>
      </c>
      <c r="D95" s="2" t="s">
        <v>56</v>
      </c>
      <c r="E95" s="7" t="n">
        <v>4</v>
      </c>
      <c r="F95" s="2" t="s">
        <v>20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3" t="n">
        <v>45295</v>
      </c>
      <c r="B96" s="2" t="s">
        <v>380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3" t="n">
        <v>45300</v>
      </c>
      <c r="B97" s="2" t="s">
        <v>380</v>
      </c>
      <c r="C97" s="2" t="s">
        <v>44</v>
      </c>
      <c r="D97" s="2" t="s">
        <v>45</v>
      </c>
      <c r="E97" s="7" t="n">
        <v>1</v>
      </c>
      <c r="F97" s="2" t="s">
        <v>20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3" t="n">
        <v>45328</v>
      </c>
      <c r="B98" s="2" t="s">
        <v>380</v>
      </c>
      <c r="C98" s="2" t="s">
        <v>53</v>
      </c>
      <c r="D98" s="2" t="s">
        <v>54</v>
      </c>
      <c r="E98" s="7" t="n">
        <v>1</v>
      </c>
      <c r="F98" s="2" t="s">
        <v>20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3" t="n">
        <v>45336</v>
      </c>
      <c r="B99" s="2" t="s">
        <v>380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3" t="n">
        <v>45378</v>
      </c>
      <c r="B100" s="2" t="s">
        <v>380</v>
      </c>
      <c r="C100" s="2" t="s">
        <v>55</v>
      </c>
      <c r="D100" s="2" t="s">
        <v>56</v>
      </c>
      <c r="E100" s="7" t="n">
        <v>4</v>
      </c>
      <c r="F100" s="2" t="s">
        <v>20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3" t="n">
        <v>45386</v>
      </c>
      <c r="B101" s="2" t="s">
        <v>380</v>
      </c>
      <c r="C101" s="2" t="s">
        <v>50</v>
      </c>
      <c r="D101" s="2" t="s">
        <v>51</v>
      </c>
      <c r="E101" s="7" t="n">
        <v>1</v>
      </c>
      <c r="F101" s="2" t="s">
        <v>20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3" t="n">
        <v>45391</v>
      </c>
      <c r="B102" s="2" t="s">
        <v>380</v>
      </c>
      <c r="C102" s="2" t="s">
        <v>44</v>
      </c>
      <c r="D102" s="2" t="s">
        <v>45</v>
      </c>
      <c r="E102" s="7" t="n">
        <v>1</v>
      </c>
      <c r="F102" s="2" t="s">
        <v>20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3" t="n">
        <v>45418</v>
      </c>
      <c r="B103" s="2" t="s">
        <v>380</v>
      </c>
      <c r="C103" s="2" t="s">
        <v>53</v>
      </c>
      <c r="D103" s="2" t="s">
        <v>54</v>
      </c>
      <c r="E103" s="7" t="n">
        <v>1</v>
      </c>
      <c r="F103" s="2" t="s">
        <v>20</v>
      </c>
      <c r="G103" s="6" t="n">
        <v>11.4615</v>
      </c>
      <c r="H103" s="6" t="n">
        <v>30.9</v>
      </c>
      <c r="I103" s="6" t="n">
        <v>3934.9</v>
      </c>
      <c r="J103" s="6" t="n">
        <v>0.01</v>
      </c>
      <c r="K103" s="6" t="n">
        <v>11.4615</v>
      </c>
      <c r="L103" s="6" t="n">
        <v>10.54</v>
      </c>
      <c r="M103" s="6" t="n">
        <v>0.27</v>
      </c>
      <c r="N103" s="6" t="n">
        <v>0.37</v>
      </c>
    </row>
    <row collapsed="false" customFormat="false" customHeight="false" hidden="false" ht="12.1" outlineLevel="0" r="104">
      <c r="A104" s="33" t="n">
        <v>45419</v>
      </c>
      <c r="B104" s="2" t="s">
        <v>380</v>
      </c>
      <c r="C104" s="2" t="s">
        <v>38</v>
      </c>
      <c r="D104" s="2" t="s">
        <v>39</v>
      </c>
      <c r="E104" s="7" t="n">
        <v>1</v>
      </c>
      <c r="F104" s="2" t="s">
        <v>24</v>
      </c>
      <c r="G104" s="6" t="n">
        <v>498</v>
      </c>
      <c r="H104" s="6" t="n">
        <v>7722.5</v>
      </c>
      <c r="I104" s="6" t="n">
        <v>5165.95</v>
      </c>
      <c r="J104" s="6" t="n">
        <v>65</v>
      </c>
      <c r="K104" s="6" t="n">
        <v>498</v>
      </c>
      <c r="L104" s="6" t="n">
        <v>433</v>
      </c>
      <c r="M104" s="6" t="n">
        <v>8.38</v>
      </c>
      <c r="N104" s="6" t="n">
        <v>5.61</v>
      </c>
    </row>
    <row collapsed="false" customFormat="false" customHeight="false" hidden="false" ht="12.1" outlineLevel="0" r="105">
      <c r="A105" s="33" t="n">
        <v>45427</v>
      </c>
      <c r="B105" s="2" t="s">
        <v>380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3" t="n">
        <v>45471</v>
      </c>
      <c r="B106" s="2" t="s">
        <v>380</v>
      </c>
      <c r="C106" s="2" t="s">
        <v>55</v>
      </c>
      <c r="D106" s="2" t="s">
        <v>56</v>
      </c>
      <c r="E106" s="7" t="n">
        <v>4</v>
      </c>
      <c r="F106" s="2" t="s">
        <v>20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3" t="n">
        <v>45481</v>
      </c>
      <c r="B107" s="2" t="s">
        <v>380</v>
      </c>
      <c r="C107" s="2" t="s">
        <v>29</v>
      </c>
      <c r="D107" s="2" t="s">
        <v>30</v>
      </c>
      <c r="E107" s="7" t="n">
        <v>1</v>
      </c>
      <c r="F107" s="2" t="s">
        <v>24</v>
      </c>
      <c r="G107" s="6" t="n">
        <v>240.67</v>
      </c>
      <c r="H107" s="6" t="n">
        <v>10020</v>
      </c>
      <c r="I107" s="6" t="n">
        <v>20481.26</v>
      </c>
      <c r="J107" s="6" t="n">
        <v>31</v>
      </c>
      <c r="K107" s="6" t="n">
        <v>240.67</v>
      </c>
      <c r="L107" s="6" t="n">
        <v>209.67</v>
      </c>
      <c r="M107" s="6" t="n">
        <v>1.02</v>
      </c>
      <c r="N107" s="6" t="n">
        <v>2.09</v>
      </c>
    </row>
    <row collapsed="false" customFormat="false" customHeight="false" hidden="false" ht="12.1" outlineLevel="0" r="108">
      <c r="A108" s="33" t="n">
        <v>45478</v>
      </c>
      <c r="B108" s="2" t="s">
        <v>380</v>
      </c>
      <c r="C108" s="2" t="s">
        <v>50</v>
      </c>
      <c r="D108" s="2" t="s">
        <v>51</v>
      </c>
      <c r="E108" s="7" t="n">
        <v>1</v>
      </c>
      <c r="F108" s="2" t="s">
        <v>20</v>
      </c>
      <c r="G108" s="6" t="n">
        <v>8.3714</v>
      </c>
      <c r="H108" s="6" t="n">
        <v>33.37</v>
      </c>
      <c r="I108" s="6" t="n">
        <v>1032.2</v>
      </c>
      <c r="J108" s="6" t="n">
        <v>0.01</v>
      </c>
      <c r="K108" s="6" t="n">
        <v>8.3714</v>
      </c>
      <c r="L108" s="6" t="n">
        <v>7.49</v>
      </c>
      <c r="M108" s="6" t="n">
        <v>0.73</v>
      </c>
      <c r="N108" s="6" t="n">
        <v>0.25</v>
      </c>
    </row>
    <row collapsed="false" customFormat="false" customHeight="false" hidden="false" ht="12.1" outlineLevel="0" r="109">
      <c r="A109" s="33" t="n">
        <v>45483</v>
      </c>
      <c r="B109" s="2" t="s">
        <v>380</v>
      </c>
      <c r="C109" s="2" t="s">
        <v>44</v>
      </c>
      <c r="D109" s="2" t="s">
        <v>45</v>
      </c>
      <c r="E109" s="7" t="n">
        <v>1</v>
      </c>
      <c r="F109" s="2" t="s">
        <v>20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3" t="n">
        <v>45489</v>
      </c>
      <c r="B110" s="2" t="s">
        <v>380</v>
      </c>
      <c r="C110" s="2" t="s">
        <v>47</v>
      </c>
      <c r="D110" s="2" t="s">
        <v>48</v>
      </c>
      <c r="E110" s="7" t="n">
        <v>10</v>
      </c>
      <c r="F110" s="2" t="s">
        <v>24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3" t="n">
        <v>45511</v>
      </c>
      <c r="B111" s="2" t="s">
        <v>380</v>
      </c>
      <c r="C111" s="2" t="s">
        <v>53</v>
      </c>
      <c r="D111" s="2" t="s">
        <v>54</v>
      </c>
      <c r="E111" s="7" t="n">
        <v>1</v>
      </c>
      <c r="F111" s="2" t="s">
        <v>20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3" t="n">
        <v>45519</v>
      </c>
      <c r="B112" s="2" t="s">
        <v>380</v>
      </c>
      <c r="C112" s="2" t="s">
        <v>17</v>
      </c>
      <c r="D112" s="2" t="s">
        <v>19</v>
      </c>
      <c r="E112" s="7" t="n">
        <v>1</v>
      </c>
      <c r="F112" s="2" t="s">
        <v>20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3" t="n">
        <v>45555</v>
      </c>
      <c r="B113" s="2" t="s">
        <v>380</v>
      </c>
      <c r="C113" s="2" t="s">
        <v>22</v>
      </c>
      <c r="D113" s="2" t="s">
        <v>23</v>
      </c>
      <c r="E113" s="7" t="n">
        <v>4</v>
      </c>
      <c r="F113" s="2" t="s">
        <v>24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3" t="n">
        <v>45565</v>
      </c>
      <c r="B114" s="2" t="s">
        <v>380</v>
      </c>
      <c r="C114" s="2" t="s">
        <v>55</v>
      </c>
      <c r="D114" s="2" t="s">
        <v>56</v>
      </c>
      <c r="E114" s="7" t="n">
        <v>4</v>
      </c>
      <c r="F114" s="2" t="s">
        <v>20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3" t="n">
        <v>45569</v>
      </c>
      <c r="B115" s="2" t="s">
        <v>380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3" t="n">
        <v>45575</v>
      </c>
      <c r="B116" s="2" t="s">
        <v>380</v>
      </c>
      <c r="C116" s="2" t="s">
        <v>44</v>
      </c>
      <c r="D116" s="2" t="s">
        <v>45</v>
      </c>
      <c r="E116" s="7" t="n">
        <v>1</v>
      </c>
      <c r="F116" s="2" t="s">
        <v>20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3" t="n">
        <v>45617</v>
      </c>
      <c r="B117" s="2" t="s">
        <v>380</v>
      </c>
      <c r="C117" s="2" t="s">
        <v>17</v>
      </c>
      <c r="D117" s="2" t="s">
        <v>19</v>
      </c>
      <c r="E117" s="7" t="n">
        <v>1</v>
      </c>
      <c r="F117" s="2" t="s">
        <v>20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3" t="n">
        <v>45643</v>
      </c>
      <c r="B118" s="2" t="s">
        <v>380</v>
      </c>
      <c r="C118" s="2" t="s">
        <v>38</v>
      </c>
      <c r="D118" s="2" t="s">
        <v>39</v>
      </c>
      <c r="E118" s="7" t="n">
        <v>1</v>
      </c>
      <c r="F118" s="2" t="s">
        <v>24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3" t="n">
        <v>45657</v>
      </c>
      <c r="B119" s="2" t="s">
        <v>380</v>
      </c>
      <c r="C119" s="2" t="s">
        <v>55</v>
      </c>
      <c r="D119" s="2" t="s">
        <v>56</v>
      </c>
      <c r="E119" s="7" t="n">
        <v>4</v>
      </c>
      <c r="F119" s="2" t="s">
        <v>20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3" t="n">
        <v>45660</v>
      </c>
      <c r="B120" s="2" t="s">
        <v>380</v>
      </c>
      <c r="C120" s="2" t="s">
        <v>50</v>
      </c>
      <c r="D120" s="2" t="s">
        <v>51</v>
      </c>
      <c r="E120" s="7" t="n">
        <v>1</v>
      </c>
      <c r="F120" s="2" t="s">
        <v>20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3" t="n">
        <v>45667</v>
      </c>
      <c r="B121" s="2" t="s">
        <v>380</v>
      </c>
      <c r="C121" s="2" t="s">
        <v>44</v>
      </c>
      <c r="D121" s="2" t="s">
        <v>45</v>
      </c>
      <c r="E121" s="7" t="n">
        <v>1</v>
      </c>
      <c r="F121" s="2" t="s">
        <v>20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3" t="n">
        <v>45708</v>
      </c>
      <c r="B122" s="2" t="s">
        <v>380</v>
      </c>
      <c r="C122" s="2" t="s">
        <v>17</v>
      </c>
      <c r="D122" s="2" t="s">
        <v>19</v>
      </c>
      <c r="E122" s="7" t="n">
        <v>1</v>
      </c>
      <c r="F122" s="2" t="s">
        <v>20</v>
      </c>
      <c r="G122" s="6" t="n">
        <v>75.0542</v>
      </c>
      <c r="H122" s="6" t="n">
        <v>414.77</v>
      </c>
      <c r="I122" s="6" t="n">
        <v>15410.11</v>
      </c>
      <c r="J122" s="6" t="n">
        <v>0.08</v>
      </c>
      <c r="K122" s="6" t="n">
        <v>75.0542</v>
      </c>
      <c r="L122" s="6" t="n">
        <v>67.82</v>
      </c>
      <c r="M122" s="6" t="n">
        <v>0.44</v>
      </c>
      <c r="N122" s="6" t="n">
        <v>0.18</v>
      </c>
    </row>
    <row collapsed="false" customFormat="false" customHeight="false" hidden="false" ht="12.1" outlineLevel="0" r="123">
      <c r="A123" s="33" t="n">
        <v>45747</v>
      </c>
      <c r="B123" s="2" t="s">
        <v>380</v>
      </c>
      <c r="C123" s="2" t="s">
        <v>55</v>
      </c>
      <c r="D123" s="2" t="s">
        <v>56</v>
      </c>
      <c r="E123" s="7" t="n">
        <v>4</v>
      </c>
      <c r="F123" s="2" t="s">
        <v>20</v>
      </c>
      <c r="G123" s="6" t="n">
        <v>10.4602</v>
      </c>
      <c r="H123" s="6" t="n">
        <v>5.13</v>
      </c>
      <c r="I123" s="6" t="n">
        <v>1351.98</v>
      </c>
      <c r="J123" s="6" t="n">
        <v>0.05</v>
      </c>
      <c r="K123" s="6" t="n">
        <v>41.8407</v>
      </c>
      <c r="L123" s="6" t="n">
        <v>37.66</v>
      </c>
      <c r="M123" s="6" t="n">
        <v>0.7</v>
      </c>
      <c r="N123" s="6" t="n">
        <v>2.19</v>
      </c>
    </row>
    <row collapsed="false" customFormat="false" customHeight="false" hidden="false" ht="12.1" outlineLevel="0" r="124">
      <c r="A124" s="33" t="n">
        <v>45750</v>
      </c>
      <c r="B124" s="2" t="s">
        <v>380</v>
      </c>
      <c r="C124" s="2" t="s">
        <v>32</v>
      </c>
      <c r="D124" s="2" t="s">
        <v>33</v>
      </c>
      <c r="E124" s="7" t="n">
        <v>2</v>
      </c>
      <c r="F124" s="2" t="s">
        <v>20</v>
      </c>
      <c r="G124" s="6" t="n">
        <v>532.6789</v>
      </c>
      <c r="H124" s="6" t="n">
        <v>55.3</v>
      </c>
      <c r="I124" s="6" t="n">
        <v>1300.32</v>
      </c>
      <c r="J124" s="6" t="n">
        <v>1.26</v>
      </c>
      <c r="K124" s="6" t="n">
        <v>1065.3577</v>
      </c>
      <c r="L124" s="6" t="n">
        <v>958.82</v>
      </c>
      <c r="M124" s="6" t="n">
        <v>36.87</v>
      </c>
      <c r="N124" s="6" t="n">
        <v>10.25</v>
      </c>
    </row>
    <row collapsed="false" customFormat="false" customHeight="false" hidden="false" ht="12.1" outlineLevel="0" r="125">
      <c r="A125" s="33" t="n">
        <v>45751</v>
      </c>
      <c r="B125" s="2" t="s">
        <v>380</v>
      </c>
      <c r="C125" s="2" t="s">
        <v>50</v>
      </c>
      <c r="D125" s="2" t="s">
        <v>51</v>
      </c>
      <c r="E125" s="7" t="n">
        <v>1</v>
      </c>
      <c r="F125" s="2" t="s">
        <v>20</v>
      </c>
      <c r="G125" s="6" t="n">
        <v>8.0164</v>
      </c>
      <c r="H125" s="6" t="n">
        <v>27.64</v>
      </c>
      <c r="I125" s="6" t="n">
        <v>1032.2</v>
      </c>
      <c r="J125" s="6" t="n">
        <v>0.01</v>
      </c>
      <c r="K125" s="6" t="n">
        <v>8.0164</v>
      </c>
      <c r="L125" s="6" t="n">
        <v>7.17</v>
      </c>
      <c r="M125" s="6" t="n">
        <v>0.69</v>
      </c>
      <c r="N125" s="6" t="n">
        <v>0.31</v>
      </c>
    </row>
    <row collapsed="false" customFormat="false" customHeight="false" hidden="false" ht="12.1" outlineLevel="0" r="126">
      <c r="A126" s="33" t="n">
        <v>45757</v>
      </c>
      <c r="B126" s="2" t="s">
        <v>380</v>
      </c>
      <c r="C126" s="2" t="s">
        <v>44</v>
      </c>
      <c r="D126" s="2" t="s">
        <v>45</v>
      </c>
      <c r="E126" s="7" t="n">
        <v>1</v>
      </c>
      <c r="F126" s="2" t="s">
        <v>20</v>
      </c>
      <c r="G126" s="6" t="n">
        <v>23.9337</v>
      </c>
      <c r="H126" s="6" t="n">
        <v>26.47</v>
      </c>
      <c r="I126" s="6" t="n">
        <v>2315.34</v>
      </c>
      <c r="J126" s="6" t="n">
        <v>0.03</v>
      </c>
      <c r="K126" s="6" t="n">
        <v>23.9337</v>
      </c>
      <c r="L126" s="6" t="n">
        <v>21.35</v>
      </c>
      <c r="M126" s="6" t="n">
        <v>0.92</v>
      </c>
      <c r="N126" s="6" t="n">
        <v>0.94</v>
      </c>
    </row>
    <row collapsed="false" customFormat="false" customHeight="false" hidden="false" ht="12.1" outlineLevel="0" r="127">
      <c r="A127" s="33" t="n">
        <v>45792</v>
      </c>
      <c r="B127" s="2" t="s">
        <v>380</v>
      </c>
      <c r="C127" s="2" t="s">
        <v>17</v>
      </c>
      <c r="D127" s="2" t="s">
        <v>19</v>
      </c>
      <c r="E127" s="7" t="n">
        <v>1</v>
      </c>
      <c r="F127" s="2" t="s">
        <v>20</v>
      </c>
      <c r="G127" s="6" t="n">
        <v>66.5857</v>
      </c>
      <c r="H127" s="6" t="n">
        <v>452.94</v>
      </c>
      <c r="I127" s="6" t="n">
        <v>15410.11</v>
      </c>
      <c r="J127" s="6" t="n">
        <v>0.08</v>
      </c>
      <c r="K127" s="6" t="n">
        <v>66.5857</v>
      </c>
      <c r="L127" s="6" t="n">
        <v>60.17</v>
      </c>
      <c r="M127" s="6" t="n">
        <v>0.39</v>
      </c>
      <c r="N127" s="6" t="n">
        <v>0.17</v>
      </c>
    </row>
    <row collapsed="false" customFormat="false" customHeight="false" hidden="false" ht="12.1" outlineLevel="0" r="128">
      <c r="A128" s="33" t="n">
        <v>45811</v>
      </c>
      <c r="B128" s="2" t="s">
        <v>380</v>
      </c>
      <c r="C128" s="2" t="s">
        <v>38</v>
      </c>
      <c r="D128" s="2" t="s">
        <v>39</v>
      </c>
      <c r="E128" s="7" t="n">
        <v>1</v>
      </c>
      <c r="F128" s="2" t="s">
        <v>24</v>
      </c>
      <c r="G128" s="6" t="n">
        <v>541</v>
      </c>
      <c r="H128" s="6" t="n">
        <v>6473</v>
      </c>
      <c r="I128" s="6" t="n">
        <v>5165.95</v>
      </c>
      <c r="J128" s="6" t="n">
        <v>70</v>
      </c>
      <c r="K128" s="6" t="n">
        <v>541</v>
      </c>
      <c r="L128" s="6" t="n">
        <v>471</v>
      </c>
      <c r="M128" s="6" t="n">
        <v>9.12</v>
      </c>
      <c r="N128" s="6" t="n">
        <v>7.28</v>
      </c>
    </row>
    <row collapsed="false" customFormat="false" customHeight="false" hidden="false" ht="12.1" outlineLevel="0" r="129">
      <c r="A129" s="33" t="n">
        <v>45838</v>
      </c>
      <c r="B129" s="2" t="s">
        <v>380</v>
      </c>
      <c r="C129" s="2" t="s">
        <v>55</v>
      </c>
      <c r="D129" s="2" t="s">
        <v>56</v>
      </c>
      <c r="E129" s="7" t="n">
        <v>4</v>
      </c>
      <c r="F129" s="2" t="s">
        <v>20</v>
      </c>
      <c r="G129" s="6" t="n">
        <v>1.9617</v>
      </c>
      <c r="H129" s="6" t="n">
        <v>5.28</v>
      </c>
      <c r="I129" s="6" t="n">
        <v>1351.98</v>
      </c>
      <c r="J129" s="6" t="n">
        <v>0.01</v>
      </c>
      <c r="K129" s="6" t="n">
        <v>7.8469</v>
      </c>
      <c r="L129" s="6" t="n">
        <v>7.06</v>
      </c>
      <c r="M129" s="6" t="n">
        <v>0.13</v>
      </c>
      <c r="N129" s="6" t="n">
        <v>0.43</v>
      </c>
    </row>
    <row collapsed="false" customFormat="false" customHeight="false" hidden="false" ht="12.1" outlineLevel="0" r="130">
      <c r="A130" s="33" t="n">
        <v>45841</v>
      </c>
      <c r="B130" s="2" t="s">
        <v>380</v>
      </c>
      <c r="C130" s="2" t="s">
        <v>50</v>
      </c>
      <c r="D130" s="2" t="s">
        <v>51</v>
      </c>
      <c r="E130" s="7" t="n">
        <v>1</v>
      </c>
      <c r="F130" s="2" t="s">
        <v>20</v>
      </c>
      <c r="G130" s="6" t="n">
        <v>7.4721</v>
      </c>
      <c r="H130" s="6" t="n">
        <v>26.43</v>
      </c>
      <c r="I130" s="6" t="n">
        <v>1032.2</v>
      </c>
      <c r="J130" s="6" t="n">
        <v>0.01</v>
      </c>
      <c r="K130" s="6" t="n">
        <v>7.4721</v>
      </c>
      <c r="L130" s="6" t="n">
        <v>6.69</v>
      </c>
      <c r="M130" s="6" t="n">
        <v>0.65</v>
      </c>
      <c r="N130" s="6" t="n">
        <v>0.32</v>
      </c>
    </row>
    <row collapsed="false" customFormat="false" customHeight="false" hidden="false" ht="12.1" outlineLevel="0" r="131">
      <c r="A131" s="33"/>
      <c r="B131" s="2"/>
      <c r="C131" s="2"/>
      <c r="D131" s="2"/>
      <c r="E131" s="7"/>
      <c r="F131" s="2"/>
      <c r="G131" s="6"/>
      <c r="H131" s="6"/>
      <c r="I131" s="6"/>
      <c r="J131" s="6"/>
      <c r="K131" s="6"/>
      <c r="L131" s="6"/>
      <c r="M131" s="6"/>
      <c r="N131" s="6"/>
    </row>
    <row collapsed="false" customFormat="false" customHeight="false" hidden="false" ht="12.1" outlineLevel="0" r="132">
      <c r="A132" s="33" t="n">
        <v>45845</v>
      </c>
      <c r="B132" s="2" t="s">
        <v>380</v>
      </c>
      <c r="C132" s="2" t="s">
        <v>47</v>
      </c>
      <c r="D132" s="2" t="s">
        <v>48</v>
      </c>
      <c r="E132" s="7" t="n">
        <v>10</v>
      </c>
      <c r="F132" s="2" t="s">
        <v>24</v>
      </c>
      <c r="G132" s="6" t="n">
        <v>35</v>
      </c>
      <c r="H132" s="6" t="n">
        <v>193.8</v>
      </c>
      <c r="I132" s="6" t="n">
        <v>321.51</v>
      </c>
      <c r="J132" s="6" t="n">
        <v>46</v>
      </c>
      <c r="K132" s="6" t="n">
        <v>350</v>
      </c>
      <c r="L132" s="6" t="n">
        <v>304</v>
      </c>
      <c r="M132" s="6" t="n">
        <v>9.46</v>
      </c>
      <c r="N132" s="6" t="n">
        <v>15.69</v>
      </c>
    </row>
    <row collapsed="false" customFormat="false" customHeight="false" hidden="false" ht="12.1" outlineLevel="0" r="133">
      <c r="A133" s="33" t="n">
        <v>45846</v>
      </c>
      <c r="B133" s="2" t="s">
        <v>380</v>
      </c>
      <c r="C133" s="2" t="s">
        <v>29</v>
      </c>
      <c r="D133" s="2" t="s">
        <v>30</v>
      </c>
      <c r="E133" s="7" t="n">
        <v>1</v>
      </c>
      <c r="F133" s="2" t="s">
        <v>24</v>
      </c>
      <c r="G133" s="6" t="n">
        <v>447.54</v>
      </c>
      <c r="H133" s="6" t="n">
        <v>7540</v>
      </c>
      <c r="I133" s="6" t="n">
        <v>20481.26</v>
      </c>
      <c r="J133" s="6" t="n">
        <v>58</v>
      </c>
      <c r="K133" s="6" t="n">
        <v>447.54</v>
      </c>
      <c r="L133" s="6" t="n">
        <v>389.54</v>
      </c>
      <c r="M133" s="6" t="n">
        <v>1.9</v>
      </c>
      <c r="N133" s="6" t="n">
        <v>5.17</v>
      </c>
    </row>
    <row collapsed="false" customFormat="false" customHeight="false" hidden="false" ht="12.1" outlineLevel="0" r="134">
      <c r="A134" s="33" t="n">
        <v>45848</v>
      </c>
      <c r="B134" s="2" t="s">
        <v>380</v>
      </c>
      <c r="C134" s="2" t="s">
        <v>44</v>
      </c>
      <c r="D134" s="2" t="s">
        <v>45</v>
      </c>
      <c r="E134" s="7" t="n">
        <v>1</v>
      </c>
      <c r="F134" s="2" t="s">
        <v>20</v>
      </c>
      <c r="G134" s="6" t="n">
        <v>21.732</v>
      </c>
      <c r="H134" s="6" t="n">
        <v>28.1</v>
      </c>
      <c r="I134" s="6" t="n">
        <v>2315.34</v>
      </c>
      <c r="J134" s="6" t="n">
        <v>0.03</v>
      </c>
      <c r="K134" s="6" t="n">
        <v>21.732</v>
      </c>
      <c r="L134" s="6" t="n">
        <v>19.39</v>
      </c>
      <c r="M134" s="6" t="n">
        <v>0.84</v>
      </c>
      <c r="N134" s="6" t="n">
        <v>0.88</v>
      </c>
    </row>
  </sheetData>
  <autoFilter ref="A1:N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77</v>
      </c>
      <c r="B1" s="34" t="s">
        <v>370</v>
      </c>
      <c r="C1" s="34" t="s">
        <v>0</v>
      </c>
      <c r="D1" s="34" t="s">
        <v>2</v>
      </c>
      <c r="E1" s="34" t="s">
        <v>6</v>
      </c>
      <c r="F1" s="34" t="s">
        <v>371</v>
      </c>
      <c r="G1" s="34" t="s">
        <v>383</v>
      </c>
      <c r="H1" s="34" t="s">
        <v>375</v>
      </c>
      <c r="I1" s="34" t="s">
        <v>376</v>
      </c>
      <c r="J1" s="34" t="s">
        <v>377</v>
      </c>
    </row>
    <row collapsed="false" customFormat="false" customHeight="false" hidden="false" ht="12.1" outlineLevel="0" r="2">
      <c r="A2" s="35" t="n">
        <v>44040</v>
      </c>
      <c r="B2" s="2" t="s">
        <v>380</v>
      </c>
      <c r="C2" s="2" t="s">
        <v>237</v>
      </c>
      <c r="D2" s="2" t="s">
        <v>384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380</v>
      </c>
      <c r="C3" s="2" t="s">
        <v>237</v>
      </c>
      <c r="D3" s="2" t="s">
        <v>384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380</v>
      </c>
      <c r="C4" s="2" t="s">
        <v>237</v>
      </c>
      <c r="D4" s="2" t="s">
        <v>384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380</v>
      </c>
      <c r="C5" s="2" t="s">
        <v>237</v>
      </c>
      <c r="D5" s="2" t="s">
        <v>384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380</v>
      </c>
      <c r="C6" s="2" t="s">
        <v>237</v>
      </c>
      <c r="D6" s="2" t="s">
        <v>384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380</v>
      </c>
      <c r="C7" s="2" t="s">
        <v>237</v>
      </c>
      <c r="D7" s="2" t="s">
        <v>384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370</v>
      </c>
      <c r="C1" s="34" t="s">
        <v>0</v>
      </c>
      <c r="D1" s="34" t="s">
        <v>2</v>
      </c>
      <c r="E1" s="34" t="s">
        <v>371</v>
      </c>
      <c r="F1" s="34" t="s">
        <v>385</v>
      </c>
      <c r="G1" s="34" t="s">
        <v>386</v>
      </c>
      <c r="H1" s="34" t="s">
        <v>81</v>
      </c>
      <c r="I1" s="34" t="s">
        <v>387</v>
      </c>
      <c r="J1" s="34" t="s">
        <v>374</v>
      </c>
      <c r="K1" s="34" t="s">
        <v>388</v>
      </c>
      <c r="L1" s="34" t="s">
        <v>389</v>
      </c>
      <c r="M1" s="34" t="s">
        <v>390</v>
      </c>
      <c r="N1" s="34" t="s">
        <v>391</v>
      </c>
    </row>
    <row collapsed="false" customFormat="false" customHeight="false" hidden="false" ht="12.1" outlineLevel="0" r="2">
      <c r="A2" s="36" t="n">
        <v>44033</v>
      </c>
      <c r="B2" s="2" t="s">
        <v>380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1823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380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1985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380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1977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380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1823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380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1871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43978</v>
      </c>
      <c r="B7" s="2" t="s">
        <v>380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1878</v>
      </c>
      <c r="J7" s="17" t="n">
        <v>20481.26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43993</v>
      </c>
      <c r="B8" s="2" t="s">
        <v>380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1863</v>
      </c>
      <c r="J8" s="17" t="n">
        <v>1300.316785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43993</v>
      </c>
      <c r="B9" s="2" t="s">
        <v>380</v>
      </c>
      <c r="C9" s="2" t="s">
        <v>35</v>
      </c>
      <c r="D9" s="2" t="s">
        <v>36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1863</v>
      </c>
      <c r="J9" s="17" t="n">
        <v>1954.249184</v>
      </c>
      <c r="K9" s="6" t="s">
        <f>=Портфель!F7*Портфель!$Q$17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44005</v>
      </c>
      <c r="B10" s="2" t="s">
        <v>380</v>
      </c>
      <c r="C10" s="2" t="s">
        <v>35</v>
      </c>
      <c r="D10" s="2" t="s">
        <v>36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1851</v>
      </c>
      <c r="J10" s="17" t="n">
        <v>1869.10615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44021</v>
      </c>
      <c r="B11" s="2" t="s">
        <v>380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1835</v>
      </c>
      <c r="J11" s="17" t="n">
        <v>5165.95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44005</v>
      </c>
      <c r="B12" s="2" t="s">
        <v>380</v>
      </c>
      <c r="C12" s="2" t="s">
        <v>41</v>
      </c>
      <c r="D12" s="2" t="s">
        <v>42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1851</v>
      </c>
      <c r="J12" s="17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43949</v>
      </c>
      <c r="B13" s="2" t="s">
        <v>380</v>
      </c>
      <c r="C13" s="2" t="s">
        <v>44</v>
      </c>
      <c r="D13" s="2" t="s">
        <v>45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1907</v>
      </c>
      <c r="J13" s="17" t="n">
        <v>2315.33568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380</v>
      </c>
      <c r="C14" s="2" t="s">
        <v>47</v>
      </c>
      <c r="D14" s="2" t="s">
        <v>48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1835</v>
      </c>
      <c r="J14" s="17" t="n">
        <v>321.512</v>
      </c>
      <c r="K14" s="6" t="s">
        <f>=Портфель!F11*Портфель!$Q$13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43991</v>
      </c>
      <c r="B15" s="2" t="s">
        <v>380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1865</v>
      </c>
      <c r="J15" s="17" t="n">
        <v>1032.198853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44036</v>
      </c>
      <c r="B16" s="2" t="s">
        <v>380</v>
      </c>
      <c r="C16" s="2" t="s">
        <v>53</v>
      </c>
      <c r="D16" s="2" t="s">
        <v>54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1820</v>
      </c>
      <c r="J16" s="17" t="n">
        <v>3934.89835</v>
      </c>
      <c r="K16" s="6" t="s">
        <f>=Портфель!F13*Портфель!$Q$17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43991</v>
      </c>
      <c r="B17" s="2" t="s">
        <v>380</v>
      </c>
      <c r="C17" s="2" t="s">
        <v>55</v>
      </c>
      <c r="D17" s="2" t="s">
        <v>56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1865</v>
      </c>
      <c r="J17" s="17" t="n">
        <v>1418.163348</v>
      </c>
      <c r="K17" s="6" t="s">
        <f>=Портфель!F14*Портфель!$Q$17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380</v>
      </c>
      <c r="C18" s="2" t="s">
        <v>55</v>
      </c>
      <c r="D18" s="2" t="s">
        <v>56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1865</v>
      </c>
      <c r="J18" s="17" t="n">
        <v>1418.163348</v>
      </c>
      <c r="K18" s="6" t="s">
        <f>=Портфель!F14*Портфель!$Q$17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44005</v>
      </c>
      <c r="B19" s="2" t="s">
        <v>380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1851</v>
      </c>
      <c r="J19" s="17" t="n">
        <v>1153.4261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44046</v>
      </c>
      <c r="B20" s="2" t="s">
        <v>380</v>
      </c>
      <c r="C20" s="2" t="s">
        <v>58</v>
      </c>
      <c r="D20" s="2" t="s">
        <v>59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1810</v>
      </c>
      <c r="J20" s="17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43943</v>
      </c>
      <c r="B21" s="2" t="s">
        <v>380</v>
      </c>
      <c r="C21" s="2" t="s">
        <v>63</v>
      </c>
      <c r="D21" s="2" t="s">
        <v>65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1913</v>
      </c>
      <c r="J21" s="17" t="n">
        <v>6457.31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43992</v>
      </c>
      <c r="B22" s="2" t="s">
        <v>380</v>
      </c>
      <c r="C22" s="2" t="s">
        <v>66</v>
      </c>
      <c r="D22" s="2" t="s">
        <v>67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1864</v>
      </c>
      <c r="J22" s="17" t="n">
        <v>39.8399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380</v>
      </c>
      <c r="C23" s="2" t="s">
        <v>68</v>
      </c>
      <c r="D23" s="2" t="s">
        <v>69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1913</v>
      </c>
      <c r="J23" s="17" t="n">
        <v>1.29658</v>
      </c>
      <c r="K23" s="6" t="s">
        <f>=Портфель!F19*Портфель!$Q$13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43969</v>
      </c>
      <c r="B24" s="2" t="s">
        <v>380</v>
      </c>
      <c r="C24" s="2" t="s">
        <v>70</v>
      </c>
      <c r="D24" s="2" t="s">
        <v>71</v>
      </c>
      <c r="E24" s="17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1887</v>
      </c>
      <c r="J24" s="17" t="n">
        <v>7.168726162963</v>
      </c>
      <c r="K24" s="6" t="s">
        <f>=Портфель!F20*Портфель!$Q$13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0</v>
      </c>
      <c r="B25" s="2" t="s">
        <v>13</v>
      </c>
      <c r="C25" s="2" t="s">
        <v>13</v>
      </c>
      <c r="D25" s="2" t="s">
        <v>13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  <row collapsed="false" customFormat="false" customHeight="false" hidden="false" ht="12.1" outlineLevel="0" r="26">
      <c r="A26" s="36"/>
      <c r="B26" s="2"/>
      <c r="C26" s="2"/>
      <c r="D26" s="2" t="s">
        <v>392</v>
      </c>
      <c r="E26" s="17" t="n">
        <v> </v>
      </c>
      <c r="F26" s="7" t="n">
        <v> </v>
      </c>
      <c r="G26" s="17" t="n">
        <v> </v>
      </c>
      <c r="H26" s="2" t="s">
        <v>13</v>
      </c>
      <c r="I26" s="7" t="n">
        <v> </v>
      </c>
      <c r="J26" s="17" t="n">
        <v> </v>
      </c>
      <c r="K26" s="17" t="n">
        <v> </v>
      </c>
      <c r="L26" s="17" t="n">
        <v> </v>
      </c>
      <c r="M26" s="17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393</v>
      </c>
      <c r="D1" s="34" t="s">
        <v>394</v>
      </c>
      <c r="E1" s="34" t="s">
        <v>374</v>
      </c>
      <c r="F1" s="34" t="s">
        <v>395</v>
      </c>
      <c r="G1" s="34" t="s">
        <v>371</v>
      </c>
      <c r="H1" s="34" t="s">
        <v>396</v>
      </c>
      <c r="I1" s="34" t="s">
        <v>397</v>
      </c>
      <c r="J1" s="34" t="s">
        <v>398</v>
      </c>
      <c r="K1" s="34" t="s">
        <v>399</v>
      </c>
    </row>
    <row collapsed="false" customFormat="false" customHeight="false" hidden="false" ht="12.1" outlineLevel="0" r="2">
      <c r="A2" s="2" t="s">
        <v>233</v>
      </c>
      <c r="B2" s="2" t="s">
        <v>381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234</v>
      </c>
      <c r="B3" s="2" t="s">
        <v>400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234</v>
      </c>
      <c r="B4" s="2" t="s">
        <v>400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234</v>
      </c>
      <c r="B5" s="2" t="s">
        <v>400</v>
      </c>
      <c r="C5" s="37" t="n">
        <v>44046</v>
      </c>
      <c r="D5" s="38" t="n">
        <v>44050</v>
      </c>
      <c r="E5" s="17" t="n">
        <v>16978.28</v>
      </c>
      <c r="F5" s="17" t="n">
        <v>17830.35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235</v>
      </c>
      <c r="B6" s="2" t="s">
        <v>401</v>
      </c>
      <c r="C6" s="37" t="n">
        <v>43879</v>
      </c>
      <c r="D6" s="38" t="n">
        <v>43945</v>
      </c>
      <c r="E6" s="17" t="n">
        <v>1598.982</v>
      </c>
      <c r="F6" s="17" t="n">
        <v>1604.87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236</v>
      </c>
      <c r="B7" s="2" t="s">
        <v>402</v>
      </c>
      <c r="C7" s="37" t="n">
        <v>43879</v>
      </c>
      <c r="D7" s="38" t="n">
        <v>43937</v>
      </c>
      <c r="E7" s="17" t="n">
        <v>698.89</v>
      </c>
      <c r="F7" s="17" t="n">
        <v>882.345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236</v>
      </c>
      <c r="B8" s="2" t="s">
        <v>402</v>
      </c>
      <c r="C8" s="37" t="n">
        <v>43895</v>
      </c>
      <c r="D8" s="38" t="n">
        <v>43985</v>
      </c>
      <c r="E8" s="17" t="n">
        <v>761.277</v>
      </c>
      <c r="F8" s="17" t="n">
        <v>802.6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236</v>
      </c>
      <c r="B9" s="2" t="s">
        <v>402</v>
      </c>
      <c r="C9" s="37" t="n">
        <v>43895</v>
      </c>
      <c r="D9" s="38" t="n">
        <v>43985</v>
      </c>
      <c r="E9" s="17" t="n">
        <v>761.277</v>
      </c>
      <c r="F9" s="17" t="n">
        <v>802.5975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236</v>
      </c>
      <c r="B10" s="2" t="s">
        <v>402</v>
      </c>
      <c r="C10" s="37" t="n">
        <v>43895</v>
      </c>
      <c r="D10" s="38" t="n">
        <v>43985</v>
      </c>
      <c r="E10" s="17" t="n">
        <v>761.277</v>
      </c>
      <c r="F10" s="17" t="n">
        <v>802.598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236</v>
      </c>
      <c r="B11" s="2" t="s">
        <v>402</v>
      </c>
      <c r="C11" s="37" t="n">
        <v>43900</v>
      </c>
      <c r="D11" s="38" t="n">
        <v>43985</v>
      </c>
      <c r="E11" s="17" t="n">
        <v>821.457</v>
      </c>
      <c r="F11" s="17" t="n">
        <v>802.6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236</v>
      </c>
      <c r="B12" s="2" t="s">
        <v>402</v>
      </c>
      <c r="C12" s="37" t="n">
        <v>43900</v>
      </c>
      <c r="D12" s="38" t="n">
        <v>43985</v>
      </c>
      <c r="E12" s="17" t="n">
        <v>821.457</v>
      </c>
      <c r="F12" s="17" t="n">
        <v>802.6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236</v>
      </c>
      <c r="B13" s="2" t="s">
        <v>402</v>
      </c>
      <c r="C13" s="37" t="n">
        <v>43900</v>
      </c>
      <c r="D13" s="38" t="n">
        <v>43985</v>
      </c>
      <c r="E13" s="17" t="n">
        <v>821.457</v>
      </c>
      <c r="F13" s="17" t="n">
        <v>802.5983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236</v>
      </c>
      <c r="B14" s="2" t="s">
        <v>402</v>
      </c>
      <c r="C14" s="37" t="n">
        <v>43972</v>
      </c>
      <c r="D14" s="38" t="n">
        <v>43985</v>
      </c>
      <c r="E14" s="17" t="n">
        <v>848.538</v>
      </c>
      <c r="F14" s="17" t="n">
        <v>802.5983</v>
      </c>
      <c r="G14" s="17" t="n">
        <v>5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236</v>
      </c>
      <c r="B15" s="2" t="s">
        <v>402</v>
      </c>
      <c r="C15" s="37" t="n">
        <v>43992</v>
      </c>
      <c r="D15" s="38" t="n">
        <v>44046</v>
      </c>
      <c r="E15" s="17" t="n">
        <v>810.204</v>
      </c>
      <c r="F15" s="17" t="n">
        <v>993.012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236</v>
      </c>
      <c r="B16" s="2" t="s">
        <v>402</v>
      </c>
      <c r="C16" s="37" t="n">
        <v>44004</v>
      </c>
      <c r="D16" s="38" t="n">
        <v>44046</v>
      </c>
      <c r="E16" s="17" t="n">
        <v>833.416</v>
      </c>
      <c r="F16" s="17" t="n">
        <v>993.012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238</v>
      </c>
      <c r="B17" s="2" t="s">
        <v>403</v>
      </c>
      <c r="C17" s="37" t="n">
        <v>43881</v>
      </c>
      <c r="D17" s="38" t="n">
        <v>43896</v>
      </c>
      <c r="E17" s="17" t="n">
        <v>4874.58</v>
      </c>
      <c r="F17" s="17" t="n">
        <v>5046.815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238</v>
      </c>
      <c r="B18" s="2" t="s">
        <v>403</v>
      </c>
      <c r="C18" s="37" t="n">
        <v>43881</v>
      </c>
      <c r="D18" s="38" t="n">
        <v>43896</v>
      </c>
      <c r="E18" s="17" t="n">
        <v>4874.58</v>
      </c>
      <c r="F18" s="17" t="n">
        <v>5046.815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239</v>
      </c>
      <c r="B19" s="2" t="s">
        <v>307</v>
      </c>
      <c r="C19" s="37" t="n">
        <v>43889</v>
      </c>
      <c r="D19" s="38" t="n">
        <v>43896</v>
      </c>
      <c r="E19" s="17" t="n">
        <v>4935.8177</v>
      </c>
      <c r="F19" s="17" t="n">
        <v>5081.0532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239</v>
      </c>
      <c r="B20" s="2" t="s">
        <v>307</v>
      </c>
      <c r="C20" s="37" t="n">
        <v>43970</v>
      </c>
      <c r="D20" s="38" t="n">
        <v>43987</v>
      </c>
      <c r="E20" s="17" t="n">
        <v>5458.889</v>
      </c>
      <c r="F20" s="17" t="n">
        <v>5314.8529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</v>
      </c>
      <c r="B21" s="2" t="s">
        <v>27</v>
      </c>
      <c r="C21" s="37" t="n">
        <v>43901</v>
      </c>
      <c r="D21" s="38" t="n">
        <v>43971</v>
      </c>
      <c r="E21" s="17" t="n">
        <v>21586.57</v>
      </c>
      <c r="F21" s="17" t="n">
        <v>22731.6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240</v>
      </c>
      <c r="B22" s="2" t="s">
        <v>311</v>
      </c>
      <c r="C22" s="37" t="n">
        <v>43913</v>
      </c>
      <c r="D22" s="38" t="n">
        <v>43920</v>
      </c>
      <c r="E22" s="17" t="n">
        <v>4188.6376</v>
      </c>
      <c r="F22" s="17" t="n">
        <v>4037.4261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</v>
      </c>
      <c r="B23" s="2" t="s">
        <v>312</v>
      </c>
      <c r="C23" s="37" t="n">
        <v>43913</v>
      </c>
      <c r="D23" s="38" t="n">
        <v>43920</v>
      </c>
      <c r="E23" s="17" t="n">
        <v>3206.8403</v>
      </c>
      <c r="F23" s="17" t="n">
        <v>3604.456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</v>
      </c>
      <c r="B24" s="2" t="s">
        <v>312</v>
      </c>
      <c r="C24" s="37" t="n">
        <v>43992</v>
      </c>
      <c r="D24" s="38" t="n">
        <v>43992</v>
      </c>
      <c r="E24" s="17" t="n">
        <v>3921.314</v>
      </c>
      <c r="F24" s="17" t="n">
        <v>3981.7475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241</v>
      </c>
      <c r="B25" s="2" t="s">
        <v>313</v>
      </c>
      <c r="C25" s="37" t="n">
        <v>43928</v>
      </c>
      <c r="D25" s="38" t="n">
        <v>43937</v>
      </c>
      <c r="E25" s="17" t="n">
        <v>20599.435</v>
      </c>
      <c r="F25" s="17" t="n">
        <v>21239.3589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242</v>
      </c>
      <c r="B26" s="2" t="s">
        <v>314</v>
      </c>
      <c r="C26" s="37" t="n">
        <v>43943</v>
      </c>
      <c r="D26" s="38" t="n">
        <v>43949</v>
      </c>
      <c r="E26" s="17" t="n">
        <v>19178.4343</v>
      </c>
      <c r="F26" s="17" t="n">
        <v>20053.5782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243</v>
      </c>
      <c r="B27" s="2" t="s">
        <v>404</v>
      </c>
      <c r="C27" s="37" t="n">
        <v>43943</v>
      </c>
      <c r="D27" s="38" t="n">
        <v>43949</v>
      </c>
      <c r="E27" s="17" t="n">
        <v>409.2416</v>
      </c>
      <c r="F27" s="17" t="n">
        <v>412.2112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243</v>
      </c>
      <c r="B28" s="2" t="s">
        <v>404</v>
      </c>
      <c r="C28" s="37" t="n">
        <v>43990</v>
      </c>
      <c r="D28" s="38" t="n">
        <v>43990</v>
      </c>
      <c r="E28" s="17" t="n">
        <v>639.9238</v>
      </c>
      <c r="F28" s="17" t="n">
        <v>638.963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243</v>
      </c>
      <c r="B29" s="2" t="s">
        <v>404</v>
      </c>
      <c r="C29" s="37" t="n">
        <v>43990</v>
      </c>
      <c r="D29" s="38" t="n">
        <v>43990</v>
      </c>
      <c r="E29" s="17" t="n">
        <v>639.9238</v>
      </c>
      <c r="F29" s="17" t="n">
        <v>639.3061</v>
      </c>
      <c r="G29" s="17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244</v>
      </c>
      <c r="B30" s="2" t="s">
        <v>405</v>
      </c>
      <c r="C30" s="37" t="n">
        <v>43943</v>
      </c>
      <c r="D30" s="38" t="n">
        <v>43949</v>
      </c>
      <c r="E30" s="17" t="n">
        <v>981.4173</v>
      </c>
      <c r="F30" s="17" t="n">
        <v>946.8442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244</v>
      </c>
      <c r="B31" s="2" t="s">
        <v>405</v>
      </c>
      <c r="C31" s="37" t="n">
        <v>43972</v>
      </c>
      <c r="D31" s="38" t="n">
        <v>43977</v>
      </c>
      <c r="E31" s="17" t="n">
        <v>739.2954</v>
      </c>
      <c r="F31" s="17" t="n">
        <v>867.03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245</v>
      </c>
      <c r="B32" s="2" t="s">
        <v>406</v>
      </c>
      <c r="C32" s="37" t="n">
        <v>43943</v>
      </c>
      <c r="D32" s="38" t="n">
        <v>43949</v>
      </c>
      <c r="E32" s="17" t="n">
        <v>562.0082</v>
      </c>
      <c r="F32" s="17" t="n">
        <v>616.8269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29</v>
      </c>
      <c r="B33" s="2" t="s">
        <v>30</v>
      </c>
      <c r="C33" s="37" t="n">
        <v>43945</v>
      </c>
      <c r="D33" s="38" t="n">
        <v>43971</v>
      </c>
      <c r="E33" s="17" t="n">
        <v>16348.9</v>
      </c>
      <c r="F33" s="17" t="n">
        <v>17946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246</v>
      </c>
      <c r="B34" s="2" t="s">
        <v>382</v>
      </c>
      <c r="C34" s="37" t="n">
        <v>43949</v>
      </c>
      <c r="D34" s="38" t="n">
        <v>43969</v>
      </c>
      <c r="E34" s="17" t="n">
        <v>20137.0138</v>
      </c>
      <c r="F34" s="17" t="n">
        <v>20947.0504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246</v>
      </c>
      <c r="B35" s="2" t="s">
        <v>382</v>
      </c>
      <c r="C35" s="37" t="n">
        <v>43985</v>
      </c>
      <c r="D35" s="38" t="n">
        <v>44032</v>
      </c>
      <c r="E35" s="17" t="n">
        <v>20992.937</v>
      </c>
      <c r="F35" s="17" t="n">
        <v>22164.6151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247</v>
      </c>
      <c r="B36" s="2" t="s">
        <v>407</v>
      </c>
      <c r="C36" s="37" t="n">
        <v>43969</v>
      </c>
      <c r="D36" s="38" t="n">
        <v>43970</v>
      </c>
      <c r="E36" s="17" t="n">
        <v>8981.5951</v>
      </c>
      <c r="F36" s="17" t="n">
        <v>9831.1089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247</v>
      </c>
      <c r="B37" s="2" t="s">
        <v>407</v>
      </c>
      <c r="C37" s="37" t="n">
        <v>43977</v>
      </c>
      <c r="D37" s="38" t="n">
        <v>43979</v>
      </c>
      <c r="E37" s="17" t="n">
        <v>10403.6438</v>
      </c>
      <c r="F37" s="17" t="n">
        <v>10627.5464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247</v>
      </c>
      <c r="B38" s="2" t="s">
        <v>407</v>
      </c>
      <c r="C38" s="37" t="n">
        <v>43990</v>
      </c>
      <c r="D38" s="38" t="n">
        <v>43991</v>
      </c>
      <c r="E38" s="17" t="n">
        <v>15482.6703</v>
      </c>
      <c r="F38" s="17" t="n">
        <v>16250.1299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248</v>
      </c>
      <c r="B39" s="2" t="s">
        <v>408</v>
      </c>
      <c r="C39" s="37" t="n">
        <v>43969</v>
      </c>
      <c r="D39" s="38" t="n">
        <v>43985</v>
      </c>
      <c r="E39" s="17" t="n">
        <v>3223.9746</v>
      </c>
      <c r="F39" s="17" t="n">
        <v>3275.3176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53</v>
      </c>
      <c r="B40" s="2" t="s">
        <v>54</v>
      </c>
      <c r="C40" s="37" t="n">
        <v>43969</v>
      </c>
      <c r="D40" s="38" t="n">
        <v>43972</v>
      </c>
      <c r="E40" s="17" t="n">
        <v>4388.6757</v>
      </c>
      <c r="F40" s="17" t="n">
        <v>4562.364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53</v>
      </c>
      <c r="B41" s="2" t="s">
        <v>54</v>
      </c>
      <c r="C41" s="37" t="n">
        <v>43977</v>
      </c>
      <c r="D41" s="38" t="n">
        <v>43987</v>
      </c>
      <c r="E41" s="17" t="n">
        <v>4579.293</v>
      </c>
      <c r="F41" s="17" t="n">
        <v>4483.566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53</v>
      </c>
      <c r="B42" s="2" t="s">
        <v>54</v>
      </c>
      <c r="C42" s="37" t="n">
        <v>43978</v>
      </c>
      <c r="D42" s="38" t="n">
        <v>43987</v>
      </c>
      <c r="E42" s="17" t="n">
        <v>4388.676</v>
      </c>
      <c r="F42" s="17" t="n">
        <v>4483.566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249</v>
      </c>
      <c r="B43" s="2" t="s">
        <v>326</v>
      </c>
      <c r="C43" s="37" t="n">
        <v>43969</v>
      </c>
      <c r="D43" s="38" t="n">
        <v>43972</v>
      </c>
      <c r="E43" s="17" t="n">
        <v>13788.2748</v>
      </c>
      <c r="F43" s="17" t="n">
        <v>14009.7198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250</v>
      </c>
      <c r="B44" s="2" t="s">
        <v>327</v>
      </c>
      <c r="C44" s="37" t="n">
        <v>43970</v>
      </c>
      <c r="D44" s="38" t="n">
        <v>43985</v>
      </c>
      <c r="E44" s="17" t="n">
        <v>5847.8714</v>
      </c>
      <c r="F44" s="17" t="n">
        <v>5819.4143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251</v>
      </c>
      <c r="B45" s="2" t="s">
        <v>409</v>
      </c>
      <c r="C45" s="37" t="n">
        <v>43972</v>
      </c>
      <c r="D45" s="38" t="n">
        <v>43983</v>
      </c>
      <c r="E45" s="17" t="n">
        <v>15.0941</v>
      </c>
      <c r="F45" s="17" t="n">
        <v>15.7231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252</v>
      </c>
      <c r="B46" s="2" t="s">
        <v>410</v>
      </c>
      <c r="C46" s="37" t="n">
        <v>43972</v>
      </c>
      <c r="D46" s="38" t="n">
        <v>43983</v>
      </c>
      <c r="E46" s="17" t="n">
        <v>78.7355</v>
      </c>
      <c r="F46" s="17" t="n">
        <v>85.3573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252</v>
      </c>
      <c r="B47" s="2" t="s">
        <v>410</v>
      </c>
      <c r="C47" s="37" t="n">
        <v>43984</v>
      </c>
      <c r="D47" s="38" t="n">
        <v>43991</v>
      </c>
      <c r="E47" s="17" t="n">
        <v>87.5037</v>
      </c>
      <c r="F47" s="17" t="n">
        <v>88.7356</v>
      </c>
      <c r="G47" s="17" t="n">
        <v>70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253</v>
      </c>
      <c r="B48" s="2" t="s">
        <v>411</v>
      </c>
      <c r="C48" s="37" t="n">
        <v>43972</v>
      </c>
      <c r="D48" s="38" t="n">
        <v>43972</v>
      </c>
      <c r="E48" s="17" t="n">
        <v>13112.004</v>
      </c>
      <c r="F48" s="17" t="n">
        <v>13342.0392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254</v>
      </c>
      <c r="B49" s="2" t="s">
        <v>412</v>
      </c>
      <c r="C49" s="37" t="n">
        <v>43972</v>
      </c>
      <c r="D49" s="38" t="n">
        <v>43977</v>
      </c>
      <c r="E49" s="17" t="n">
        <v>1697.0518</v>
      </c>
      <c r="F49" s="17" t="n">
        <v>1784.5353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254</v>
      </c>
      <c r="B50" s="2" t="s">
        <v>412</v>
      </c>
      <c r="C50" s="37" t="n">
        <v>43972</v>
      </c>
      <c r="D50" s="38" t="n">
        <v>43977</v>
      </c>
      <c r="E50" s="17" t="n">
        <v>1697.0518</v>
      </c>
      <c r="F50" s="17" t="n">
        <v>1784.5353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</v>
      </c>
      <c r="B51" s="2" t="s">
        <v>42</v>
      </c>
      <c r="C51" s="37" t="n">
        <v>43972</v>
      </c>
      <c r="D51" s="38" t="n">
        <v>43977</v>
      </c>
      <c r="E51" s="17" t="n">
        <v>1065.5402</v>
      </c>
      <c r="F51" s="17" t="n">
        <v>1104.7294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</v>
      </c>
      <c r="B52" s="2" t="s">
        <v>42</v>
      </c>
      <c r="C52" s="37" t="n">
        <v>43972</v>
      </c>
      <c r="D52" s="38" t="n">
        <v>43977</v>
      </c>
      <c r="E52" s="17" t="n">
        <v>1065.5402</v>
      </c>
      <c r="F52" s="17" t="n">
        <v>1104.7294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255</v>
      </c>
      <c r="B53" s="2" t="s">
        <v>413</v>
      </c>
      <c r="C53" s="37" t="n">
        <v>43978</v>
      </c>
      <c r="D53" s="38" t="n">
        <v>43984</v>
      </c>
      <c r="E53" s="17" t="n">
        <v>3726.15</v>
      </c>
      <c r="F53" s="17" t="n">
        <v>3869.06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255</v>
      </c>
      <c r="B54" s="2" t="s">
        <v>413</v>
      </c>
      <c r="C54" s="37" t="n">
        <v>43991</v>
      </c>
      <c r="D54" s="38" t="n">
        <v>43993</v>
      </c>
      <c r="E54" s="17" t="n">
        <v>3961.98</v>
      </c>
      <c r="F54" s="17" t="n">
        <v>4005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256</v>
      </c>
      <c r="B55" s="2" t="s">
        <v>414</v>
      </c>
      <c r="C55" s="37" t="n">
        <v>43980</v>
      </c>
      <c r="D55" s="38" t="n">
        <v>43985</v>
      </c>
      <c r="E55" s="17" t="n">
        <v>10975.1812</v>
      </c>
      <c r="F55" s="17" t="n">
        <v>10962.7943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257</v>
      </c>
      <c r="B56" s="2" t="s">
        <v>415</v>
      </c>
      <c r="C56" s="37" t="n">
        <v>43984</v>
      </c>
      <c r="D56" s="38" t="n">
        <v>43985</v>
      </c>
      <c r="E56" s="17" t="n">
        <v>2.1966</v>
      </c>
      <c r="F56" s="17" t="n">
        <v>2.2224</v>
      </c>
      <c r="G56" s="17" t="n">
        <v>5000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258</v>
      </c>
      <c r="B57" s="2" t="s">
        <v>416</v>
      </c>
      <c r="C57" s="37" t="n">
        <v>43985</v>
      </c>
      <c r="D57" s="38" t="n">
        <v>43986</v>
      </c>
      <c r="E57" s="17" t="n">
        <v>631.316</v>
      </c>
      <c r="F57" s="17" t="n">
        <v>632.883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258</v>
      </c>
      <c r="B58" s="2" t="s">
        <v>416</v>
      </c>
      <c r="C58" s="37" t="n">
        <v>43985</v>
      </c>
      <c r="D58" s="38" t="n">
        <v>43986</v>
      </c>
      <c r="E58" s="17" t="n">
        <v>631.316</v>
      </c>
      <c r="F58" s="17" t="n">
        <v>632.883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259</v>
      </c>
      <c r="B59" s="2" t="s">
        <v>417</v>
      </c>
      <c r="C59" s="37" t="n">
        <v>43985</v>
      </c>
      <c r="D59" s="38" t="n">
        <v>43988</v>
      </c>
      <c r="E59" s="17" t="n">
        <v>1100.9703</v>
      </c>
      <c r="F59" s="17" t="n">
        <v>1193.646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259</v>
      </c>
      <c r="B60" s="2" t="s">
        <v>417</v>
      </c>
      <c r="C60" s="37" t="n">
        <v>43985</v>
      </c>
      <c r="D60" s="38" t="n">
        <v>43988</v>
      </c>
      <c r="E60" s="17" t="n">
        <v>1100.2804</v>
      </c>
      <c r="F60" s="17" t="n">
        <v>1193.646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259</v>
      </c>
      <c r="B61" s="2" t="s">
        <v>417</v>
      </c>
      <c r="C61" s="37" t="n">
        <v>43985</v>
      </c>
      <c r="D61" s="38" t="n">
        <v>43988</v>
      </c>
      <c r="E61" s="17" t="n">
        <v>1100.9703</v>
      </c>
      <c r="F61" s="17" t="n">
        <v>1193.646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259</v>
      </c>
      <c r="B62" s="2" t="s">
        <v>417</v>
      </c>
      <c r="C62" s="37" t="n">
        <v>43985</v>
      </c>
      <c r="D62" s="38" t="n">
        <v>43988</v>
      </c>
      <c r="E62" s="17" t="n">
        <v>1100.9703</v>
      </c>
      <c r="F62" s="17" t="n">
        <v>1193.646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259</v>
      </c>
      <c r="B63" s="2" t="s">
        <v>417</v>
      </c>
      <c r="C63" s="37" t="n">
        <v>43985</v>
      </c>
      <c r="D63" s="38" t="n">
        <v>43988</v>
      </c>
      <c r="E63" s="17" t="n">
        <v>1100.9703</v>
      </c>
      <c r="F63" s="17" t="n">
        <v>1193.646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259</v>
      </c>
      <c r="B64" s="2" t="s">
        <v>417</v>
      </c>
      <c r="C64" s="37" t="n">
        <v>43991</v>
      </c>
      <c r="D64" s="38" t="n">
        <v>44049</v>
      </c>
      <c r="E64" s="17" t="n">
        <v>1233.7201</v>
      </c>
      <c r="F64" s="17" t="n">
        <v>1326.1346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259</v>
      </c>
      <c r="B65" s="2" t="s">
        <v>417</v>
      </c>
      <c r="C65" s="37" t="n">
        <v>43991</v>
      </c>
      <c r="D65" s="38" t="n">
        <v>44049</v>
      </c>
      <c r="E65" s="17" t="n">
        <v>1233.7201</v>
      </c>
      <c r="F65" s="17" t="n">
        <v>1326.1346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259</v>
      </c>
      <c r="B66" s="2" t="s">
        <v>417</v>
      </c>
      <c r="C66" s="37" t="n">
        <v>43991</v>
      </c>
      <c r="D66" s="38" t="n">
        <v>44049</v>
      </c>
      <c r="E66" s="17" t="n">
        <v>1233.7201</v>
      </c>
      <c r="F66" s="17" t="n">
        <v>1326.0125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259</v>
      </c>
      <c r="B67" s="2" t="s">
        <v>417</v>
      </c>
      <c r="C67" s="37" t="n">
        <v>43991</v>
      </c>
      <c r="D67" s="38" t="n">
        <v>44049</v>
      </c>
      <c r="E67" s="17" t="n">
        <v>1233.7201</v>
      </c>
      <c r="F67" s="17" t="n">
        <v>1326.0125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260</v>
      </c>
      <c r="B68" s="2" t="s">
        <v>418</v>
      </c>
      <c r="C68" s="37" t="n">
        <v>43987</v>
      </c>
      <c r="D68" s="38" t="n">
        <v>43987</v>
      </c>
      <c r="E68" s="17" t="n">
        <v>350.2516</v>
      </c>
      <c r="F68" s="17" t="n">
        <v>351.6319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261</v>
      </c>
      <c r="B69" s="2" t="s">
        <v>343</v>
      </c>
      <c r="C69" s="37" t="n">
        <v>43990</v>
      </c>
      <c r="D69" s="38" t="n">
        <v>43991</v>
      </c>
      <c r="E69" s="17" t="n">
        <v>3993.0039</v>
      </c>
      <c r="F69" s="17" t="n">
        <v>4003.7839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262</v>
      </c>
      <c r="B70" s="2" t="s">
        <v>419</v>
      </c>
      <c r="C70" s="37" t="n">
        <v>43990</v>
      </c>
      <c r="D70" s="38" t="n">
        <v>43991</v>
      </c>
      <c r="E70" s="17" t="n">
        <v>176.6883</v>
      </c>
      <c r="F70" s="17" t="n">
        <v>177.0113</v>
      </c>
      <c r="G70" s="17" t="n">
        <v>30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263</v>
      </c>
      <c r="B71" s="2" t="s">
        <v>420</v>
      </c>
      <c r="C71" s="37" t="n">
        <v>43993</v>
      </c>
      <c r="D71" s="38" t="n">
        <v>44004</v>
      </c>
      <c r="E71" s="17" t="n">
        <v>427.0346</v>
      </c>
      <c r="F71" s="17" t="n">
        <v>437.3791</v>
      </c>
      <c r="G71" s="17" t="n">
        <v>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264</v>
      </c>
      <c r="B72" s="2" t="s">
        <v>421</v>
      </c>
      <c r="C72" s="37" t="n">
        <v>43993</v>
      </c>
      <c r="D72" s="38" t="n">
        <v>44004</v>
      </c>
      <c r="E72" s="17" t="n">
        <v>24.8124</v>
      </c>
      <c r="F72" s="17" t="n">
        <v>26.1769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265</v>
      </c>
      <c r="B73" s="2" t="s">
        <v>422</v>
      </c>
      <c r="C73" s="37" t="n">
        <v>43993</v>
      </c>
      <c r="D73" s="38" t="n">
        <v>43999</v>
      </c>
      <c r="E73" s="17" t="n">
        <v>717.7474</v>
      </c>
      <c r="F73" s="17" t="n">
        <v>792.3873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265</v>
      </c>
      <c r="B74" s="2" t="s">
        <v>422</v>
      </c>
      <c r="C74" s="37" t="n">
        <v>43993</v>
      </c>
      <c r="D74" s="38" t="n">
        <v>43999</v>
      </c>
      <c r="E74" s="17" t="n">
        <v>717.7474</v>
      </c>
      <c r="F74" s="17" t="n">
        <v>792.3873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266</v>
      </c>
      <c r="B75" s="2" t="s">
        <v>423</v>
      </c>
      <c r="C75" s="37" t="n">
        <v>44005</v>
      </c>
      <c r="D75" s="38" t="n">
        <v>44039</v>
      </c>
      <c r="E75" s="17" t="n">
        <v>874.435</v>
      </c>
      <c r="F75" s="17" t="n">
        <v>903.88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266</v>
      </c>
      <c r="B76" s="2" t="s">
        <v>423</v>
      </c>
      <c r="C76" s="37" t="n">
        <v>44005</v>
      </c>
      <c r="D76" s="38" t="n">
        <v>44039</v>
      </c>
      <c r="E76" s="17" t="n">
        <v>874.44</v>
      </c>
      <c r="F76" s="17" t="n">
        <v>903.88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267</v>
      </c>
      <c r="B77" s="2" t="s">
        <v>424</v>
      </c>
      <c r="C77" s="37" t="n">
        <v>44012</v>
      </c>
      <c r="D77" s="38" t="n">
        <v>44054</v>
      </c>
      <c r="E77" s="17" t="n">
        <v>1.0773</v>
      </c>
      <c r="F77" s="17" t="n">
        <v>1.2616</v>
      </c>
      <c r="G77" s="17" t="n">
        <v>400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267</v>
      </c>
      <c r="B78" s="2" t="s">
        <v>424</v>
      </c>
      <c r="C78" s="37" t="n">
        <v>44012</v>
      </c>
      <c r="D78" s="38" t="n">
        <v>44054</v>
      </c>
      <c r="E78" s="17" t="n">
        <v>1.0773</v>
      </c>
      <c r="F78" s="17" t="n">
        <v>1.2616</v>
      </c>
      <c r="G78" s="17" t="n">
        <v>200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58</v>
      </c>
      <c r="B79" s="2" t="s">
        <v>59</v>
      </c>
      <c r="C79" s="37" t="n">
        <v>44018</v>
      </c>
      <c r="D79" s="38" t="n">
        <v>44039</v>
      </c>
      <c r="E79" s="17" t="n">
        <v>1886.6433</v>
      </c>
      <c r="F79" s="17" t="n">
        <v>1917.23</v>
      </c>
      <c r="G79" s="17" t="n">
        <v>3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44</v>
      </c>
      <c r="B80" s="2" t="s">
        <v>425</v>
      </c>
      <c r="C80" s="37" t="n">
        <v>44033</v>
      </c>
      <c r="D80" s="38" t="n">
        <v>44035</v>
      </c>
      <c r="E80" s="17" t="n">
        <v>1711.2754</v>
      </c>
      <c r="F80" s="17" t="n">
        <v>1693.9592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268</v>
      </c>
      <c r="B81" s="2" t="s">
        <v>426</v>
      </c>
      <c r="C81" s="37" t="n">
        <v>44035</v>
      </c>
      <c r="D81" s="38" t="n">
        <v>44035</v>
      </c>
      <c r="E81" s="17" t="n">
        <v>31.4942</v>
      </c>
      <c r="F81" s="17" t="n">
        <v>33.6637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268</v>
      </c>
      <c r="B82" s="2" t="s">
        <v>426</v>
      </c>
      <c r="C82" s="37" t="n">
        <v>44035</v>
      </c>
      <c r="D82" s="38" t="n">
        <v>44035</v>
      </c>
      <c r="E82" s="17" t="n">
        <v>34.0468</v>
      </c>
      <c r="F82" s="17" t="n">
        <v>33.2001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268</v>
      </c>
      <c r="B83" s="2" t="s">
        <v>426</v>
      </c>
      <c r="C83" s="37" t="n">
        <v>44036</v>
      </c>
      <c r="D83" s="38" t="n">
        <v>44036</v>
      </c>
      <c r="E83" s="17" t="n">
        <v>39.3076</v>
      </c>
      <c r="F83" s="17" t="n">
        <v>38.0854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269</v>
      </c>
      <c r="B84" s="2" t="s">
        <v>427</v>
      </c>
      <c r="C84" s="37" t="n">
        <v>44047</v>
      </c>
      <c r="D84" s="38" t="n">
        <v>44054</v>
      </c>
      <c r="E84" s="17" t="n">
        <v>85.957</v>
      </c>
      <c r="F84" s="17" t="n">
        <v>91.2755</v>
      </c>
      <c r="G84" s="17" t="n">
        <v>20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2025-07-18T04:06:06.00Z</dcterms:created>
  <dc:creator>izi-invest.ru</dc:creator>
  <cp:revision>0</cp:revision>
</cp:coreProperties>
</file>