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<sst xmlns="http://schemas.openxmlformats.org/spreadsheetml/2006/main" count="10271" uniqueCount="659">
  <si>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</si>
  <si>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</si>
  <si>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</si>
  <si>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</si>
  <si>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</si>
  <si>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</si>
  <si>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</si>
  <si>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</si>
  <si>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</si>
  <si>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</si>
  <si>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</si>
  <si>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</si>
  <si>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</si>
  <si>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</si>
  <si>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</si>
  <si>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</si>
  <si>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</si>
  <si>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</si>
  <si>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</si>
  <si>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</si>
  <si>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</si>
  <si>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SBER</t>
  </si>
  <si>
    <t>Сбербанк</t>
  </si>
  <si>
    <t>BYN</t>
  </si>
  <si>
    <t>ROSN</t>
  </si>
  <si>
    <t>Роснефть</t>
  </si>
  <si>
    <t>CAD</t>
  </si>
  <si>
    <t>T</t>
  </si>
  <si>
    <t>Т-Техно ао</t>
  </si>
  <si>
    <t>CHF</t>
  </si>
  <si>
    <t>NLMK</t>
  </si>
  <si>
    <t>НЛМК ао</t>
  </si>
  <si>
    <t>CNY</t>
  </si>
  <si>
    <t>SIBN</t>
  </si>
  <si>
    <t>Газпрнефть</t>
  </si>
  <si>
    <t>EUR</t>
  </si>
  <si>
    <t>X5</t>
  </si>
  <si>
    <t>КЦ ИКС 5</t>
  </si>
  <si>
    <t>GBP</t>
  </si>
  <si>
    <t>TRNFP</t>
  </si>
  <si>
    <t>Транснф ап</t>
  </si>
  <si>
    <t>GLD</t>
  </si>
  <si>
    <t>PLZL</t>
  </si>
  <si>
    <t>Полюс</t>
  </si>
  <si>
    <t>HKD</t>
  </si>
  <si>
    <t>CHMF</t>
  </si>
  <si>
    <t>СевСт-ао</t>
  </si>
  <si>
    <t>JPY</t>
  </si>
  <si>
    <t>NVTK</t>
  </si>
  <si>
    <t>Новатэк ао</t>
  </si>
  <si>
    <t>KZT</t>
  </si>
  <si>
    <t>IRAO</t>
  </si>
  <si>
    <t>ИнтерРАОао</t>
  </si>
  <si>
    <t>GMKN</t>
  </si>
  <si>
    <t>ГМКНорНик</t>
  </si>
  <si>
    <t>SLV</t>
  </si>
  <si>
    <t>LSNGP</t>
  </si>
  <si>
    <t>РСетиЛЭ-п</t>
  </si>
  <si>
    <t>TRY</t>
  </si>
  <si>
    <t>SNGSP</t>
  </si>
  <si>
    <t>Сургнфгз-п</t>
  </si>
  <si>
    <t>UAH</t>
  </si>
  <si>
    <t>Сумма по акциям:</t>
  </si>
  <si>
    <t>USD</t>
  </si>
  <si>
    <t>EQMX</t>
  </si>
  <si>
    <t>etf</t>
  </si>
  <si>
    <t>EQMX ETF</t>
  </si>
  <si>
    <t>SBSP</t>
  </si>
  <si>
    <t>SBSP ETF</t>
  </si>
  <si>
    <t>Сумма по фондам:</t>
  </si>
  <si>
    <t>Рубль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</si>
  <si>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</si>
  <si>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</si>
  <si>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</si>
  <si>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</si>
  <si>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</si>
  <si>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</si>
  <si>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</si>
  <si>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</si>
  <si>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</si>
  <si>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</si>
  <si>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</si>
  <si>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Купон по RU000A0ZZZP3 - ВЭБ 1P-12 3шт. по 22.79 RUR - налог 0 RUR (данные из БД)</t>
  </si>
  <si>
    <t>Погашение купона Обл. ВЭБ.РФ, ВЭБ, серия ПБО-001Р-12 ISIN RU000A0ZZZP3 (данные из сделок)</t>
  </si>
  <si>
    <t>Дивиденд по NLMK - НЛМК ао 10шт. по 5.8 RUR - налог 8 RUR (данные из БД)</t>
  </si>
  <si>
    <t>Дивиденды АО НЛМК ПАО, выпуск 01 ISIN RU0009046452 (данные из сделок)</t>
  </si>
  <si>
    <t>Купон по RU000A0JWSQ7 - Мордовия03 1шт. по 29.17 RUR - налог 0 RUR (данные из БД)</t>
  </si>
  <si>
    <t>Погашение купона Обл. Республики Мордовия, выпуск 34003 ISIN RU000A0JWSQ7 (данные из сделок)</t>
  </si>
  <si>
    <t>Дивиденд по NLMK - НЛМК ао 20шт. по 7.34 RUR - налог 19 RUR (данные из БД)</t>
  </si>
  <si>
    <t>Дивиденд по BANEP - Башнефт ап 2шт. по 158.95 RUR - налог 41 RUR (данные из БД)</t>
  </si>
  <si>
    <t>Купон по RU000A0ZZZP3 - ВЭБ 1P-12 4шт. по 22.79 RUR - налог 0 RUR (данные из БД)</t>
  </si>
  <si>
    <t>Дивиденды АП АНК Башнефть ПАО, выпуск 01 ISIN RU0007976965 (данные из сделок)</t>
  </si>
  <si>
    <t>Дивиденд по ALRS - АЛРОСА ао 40шт. по 4.11 RUR - налог 21 RUR (данные из БД)</t>
  </si>
  <si>
    <t>Дивиденд по FEES - Россети 10000шт. по 0.02 RUR - налог 21 RUR (данные из БД)</t>
  </si>
  <si>
    <t>Дивиденд по GAZP - ГАЗПРОМ ао 20шт. по 16.61 RUR - налог 43 RUR (данные из БД)</t>
  </si>
  <si>
    <t>Дивиденды АО АЛРОСА ПАО, выпуск 03 ISIN RU0007252813 (данные из сделок)</t>
  </si>
  <si>
    <t>Дивиденды АО ФСК ЕЭС ПАО, выпуск 01 ISIN RU000A0JPNN9 (данные из сделок)</t>
  </si>
  <si>
    <t>Купон по SU29011RMFS2 - ОФЗ 29011 4шт. по 41.09 RUR - налог 0 RUR (данные из БД)</t>
  </si>
  <si>
    <t>Погашение купона ОФЗ-29011-ПК ISIN RU000A0JV7J9 (данные из сделок)</t>
  </si>
  <si>
    <t>Дивиденды АО Газпром ПАО, выпуск 02 ISIN RU0007661625 (данные из сделок)</t>
  </si>
  <si>
    <t>Купон по RU000A0JWSQ7 - Мордовия03 2шт. по 29.17 RUR - налог 0 RUR (данные из БД)</t>
  </si>
  <si>
    <t>Амортизация Мордовия03: 2 шт. по 300 RUR.  (данные из БД)</t>
  </si>
  <si>
    <t>Амортизация Обл. Республики Мордовия, выпуск 34003 ISIN RU000A0JWSQ7 (данные из сделок)</t>
  </si>
  <si>
    <t>Купон по RU000A0ZZZP3 - ВЭБ 1P-12 5шт. по 22.79 RUR - налог 0 RUR (данные из БД)</t>
  </si>
  <si>
    <t>Дивиденд по NLMK - НЛМК ао 20шт. по 3.68 RUR - налог 10 RUR (данные из БД)</t>
  </si>
  <si>
    <t>Дивиденд по ALRS - АЛРОСА ао 50шт. по 3.84 RUR - налог 25 RUR (данные из БД)</t>
  </si>
  <si>
    <t>Купон по RU000A0JWSQ7 - Мордовия03 3шт. по 20.42 RUR - налог 0 RUR (данные из БД)</t>
  </si>
  <si>
    <t>Купон по RU000A0ZZZP3 - ВЭБ 1P-12 7шт. по 22.79 RUR - налог 0 RUR (данные из БД)</t>
  </si>
  <si>
    <t>Дивиденд по NLMK - НЛМК ао 30шт. по 3.22 RUR - налог 13 RUR (данные из БД)</t>
  </si>
  <si>
    <t>Дивиденд по FEES - Россети 20000шт. по 0.01 RUR - налог 23 RUR (данные из БД)</t>
  </si>
  <si>
    <t>Амортизация ОФЗ 29011: 7 шт. по 1000 RUR.  (данные из БД)</t>
  </si>
  <si>
    <t>Купон по SU29011RMFS2 - ОФЗ 29011 7шт. по 42.48 RUR - налог 0 RUR (данные из БД)</t>
  </si>
  <si>
    <t>Погашение бумаг ОФЗ-29011-ПК ISIN RU000A0JV7J9 (данные из сделок)</t>
  </si>
  <si>
    <t>Купон по SU29006RMFS2 - ОФЗ 29006 7шт. по 43.53 RUR - налог 0 RUR (данные из БД)</t>
  </si>
  <si>
    <t>Погашение купона ОФЗ-29006-ПК ISIN RU000A0JV4L2 (данные из сделок)</t>
  </si>
  <si>
    <t>Прочий доход</t>
  </si>
  <si>
    <t>Дивиденд по FEES - Россети 30000шт. по 0.01 RUR - налог 37 RUR (данные из БД)</t>
  </si>
  <si>
    <t>Дивиденд по NLMK - НЛМК ао 40шт. по 3.12 RUR - налог 16 RUR (данные из БД)</t>
  </si>
  <si>
    <t>Дивиденд по CHMF - СевСт-ао 5шт. по 26.26 RUR - налог 17 RUR (данные из БД)</t>
  </si>
  <si>
    <t>Дивиденд по CHMF - СевСт-ао 5шт. по 27.35 RUR - налог 18 RUR (данные из БД)</t>
  </si>
  <si>
    <t>Дивиденды АО Северсталь ПАО, выпуск 02 ISIN RU0009046510 (данные из сделок)</t>
  </si>
  <si>
    <t>Дивиденд по SELG - Селигдар 100шт. по 1.42 RUR - налог 18 RUR (данные из БД)</t>
  </si>
  <si>
    <t>Дивиденды АО Селигдар ПАО, выпуск 01 ISIN RU000A0JPR50 (данные из сделок)</t>
  </si>
  <si>
    <t>Дивиденд по TATNP - Татнфт 3ап 4шт. по 1 RUR - налог 1 RUR (данные из БД)</t>
  </si>
  <si>
    <t>Дивиденд по BANEP - Башнефт ап 4шт. по 107.81 RUR - налог 56 RUR (данные из БД)</t>
  </si>
  <si>
    <t>Дивиденд по NLMK - НЛМК ао 50шт. по 3.21 RUR - налог 21 RUR (данные из БД)</t>
  </si>
  <si>
    <t>Дивиденд по ALRS - АЛРОСА ао 80шт. по 2.63 RUR - налог 27 RUR (данные из БД)</t>
  </si>
  <si>
    <t>Дивиденды АП Татнефть им. В.Д. Шашина ПАО, выпуск 03 ISIN RU0006944147 (данные из сделок)</t>
  </si>
  <si>
    <t>Дивиденд по GAZP - ГАЗПРОМ ао 20шт. по 15.24 RUR - налог 40 RUR (данные из БД)</t>
  </si>
  <si>
    <t>Дивиденд по MTLRP - Мечел ап 20шт. по 3.48 RUR - налог 9 RUR (данные из БД)</t>
  </si>
  <si>
    <t>Купон по SU29006RMFS2 - ОФЗ 29006 8шт. по 38.64 RUR - налог 0 RUR (данные из БД)</t>
  </si>
  <si>
    <t>Амортизация Мордовия03: 5 шт. по 300 RUR.  (данные из БД)</t>
  </si>
  <si>
    <t>Купон по RU000A0JWSQ7 - Мордовия03 5шт. по 20.42 RUR - налог 0 RUR (данные из БД)</t>
  </si>
  <si>
    <t>Дивиденд по CHMF - СевСт-ао 5шт. по 15.44 RUR - налог 10 RUR (данные из БД)</t>
  </si>
  <si>
    <t>Дивиденд по SBERP - Сбербанк-п 20шт. по 18.7 RUR - налог 49 RUR (данные из БД)</t>
  </si>
  <si>
    <t>Дивиденды АП Мечел ПАО, выпуск 01 ISIN RU000A0JPV70 (данные из сделок)</t>
  </si>
  <si>
    <t>Дивиденд по HYDR - РусГидро 5000шт. по 0.04 RUR - налог 23 RUR (данные из БД)</t>
  </si>
  <si>
    <t>Дивиденд по TATNP - Татнфт 3ап 9шт. по 9.94 RUR - налог 12 RUR (данные из БД)</t>
  </si>
  <si>
    <t>Дивиденд по NLMK - НЛМК ао 50шт. по 4.75 RUR - налог 31 RUR (данные из БД)</t>
  </si>
  <si>
    <t>Дивиденд по MTSS - МТС-ао 10шт. по 8.93 RUR - налог 12 RUR (данные из БД)</t>
  </si>
  <si>
    <t>Дивиденды АО РусГидро ПАО, выпуск 01 ISIN RU000A0JPKH7 (данные из сделок)</t>
  </si>
  <si>
    <t>Дивиденды АП СБЕРБАНК ПАО ISIN RU0009029557 (данные из сделок)</t>
  </si>
  <si>
    <t>Дивиденды АО МТС ПАО, выпуск 01 ISIN RU0007775219 (данные из сделок)</t>
  </si>
  <si>
    <t>Дивиденд по SELG - Селигдар 100шт. по 2.55 RUR - налог 33 RUR (данные из БД)</t>
  </si>
  <si>
    <t>Купон по RU000A0JWSQ7 - Мордовия03 10шт. по 11.67 RUR - налог 0 RUR (данные из БД)</t>
  </si>
  <si>
    <t>Дивиденд по CHMF - СевСт-ао 5шт. по 37.34 RUR - налог 24 RUR (данные из БД)</t>
  </si>
  <si>
    <t>Купон по RU000A0ZZZP3 - ВЭБ 1P-12 8шт. по 22.79 RUR - налог 0 RUR (данные из БД)</t>
  </si>
  <si>
    <t>Дивиденд по NLMK - НЛМК ао 50шт. по 6.43 RUR - налог 42 RUR (данные из БД)</t>
  </si>
  <si>
    <t>Купон по SU29006RMFS2 - ОФЗ 29006 10шт. по 32.66 RUR - налог 42 RUR (данные из БД)</t>
  </si>
  <si>
    <t>Купон по RU000A0JWSQ7 - Мордовия03 10шт. по 11.67 RUR - налог 15 RUR (данные из БД)</t>
  </si>
  <si>
    <t>Купон по RU000A0ZZZP3 - ВЭБ 1P-12 8шт. по 22.79 RUR - налог 24 RUR (данные из БД)</t>
  </si>
  <si>
    <t>Дивиденд по AVAN - Авангрд-ао 1шт. по 18.59 RUR - налог 2 RUR (данные из БД)</t>
  </si>
  <si>
    <t>Дивиденды АО Авангард АКБ ПАО ISIN RU000A0DM7B3 (данные из сделок)</t>
  </si>
  <si>
    <t>Дивиденд по NLMK - НЛМК ао 50шт. по 7.25 RUR - налог 47 RUR (данные из БД)</t>
  </si>
  <si>
    <t>Дивиденд по LSRG - ЛСР ао 2шт. по 39 RUR - налог 10 RUR (данные из БД)</t>
  </si>
  <si>
    <t>Дивиденды АО Группа ЛСР ПАО, выпуск 01 ISIN RU000A0JPFP0 (данные из сделок)</t>
  </si>
  <si>
    <t>Дивиденд по CHMF - СевСт-ао 5шт. по 36.27 RUR - налог 24 RUR (данные из БД)</t>
  </si>
  <si>
    <t>Дивиденд по CHMF - СевСт-ао 5шт. по 46.77 RUR - налог 30 RUR (данные из БД)</t>
  </si>
  <si>
    <t>Купон по RU000A0ZZZP3 - ВЭБ 1P-12 10шт. по 22.79 RUR - налог 30 RUR (данные из БД)</t>
  </si>
  <si>
    <t>Дивиденд по NLMK - НЛМК ао 50шт. по 7.71 RUR - налог 50 RUR (данные из БД)</t>
  </si>
  <si>
    <t>Дивиденд по SIBN - Газпрнефть 10шт. по 10 RUR - налог 13 RUR (данные из БД)</t>
  </si>
  <si>
    <t>Дивиденд по SELG - Селигдар 100шт. по 1.95 RUR - налог 25 RUR (данные из БД)</t>
  </si>
  <si>
    <t>Купон по RU000A0ZZEM5 - ЯрОбл35016 4шт. по 19.82 RUR - налог 10 RUR (данные из БД)</t>
  </si>
  <si>
    <t>Погашение купона Обл. Ярославской области, выпуск 35016 ISIN RU000A0ZZEM5 (данные из сделок)</t>
  </si>
  <si>
    <t>Дивиденд по ALRS - АЛРОСА ао 80шт. по 9.54 RUR - налог 99 RUR (данные из БД)</t>
  </si>
  <si>
    <t>Дивиденд по LKOH - ЛУКОЙЛ 1шт. по 213 RUR - налог 28 RUR (данные из БД)</t>
  </si>
  <si>
    <t>Дивиденд по MTSS - МТС-ао 10шт. по 26.51 RUR - налог 34 RUR (данные из БД)</t>
  </si>
  <si>
    <t>Дивиденд по TATNP - Татнфт 3ап 14шт. по 12.3 RUR - налог 22 RUR (данные из БД)</t>
  </si>
  <si>
    <t>Дивиденд по HYDR - РусГидро 7000шт. по 0.05 RUR - налог 48 RUR (данные из БД)</t>
  </si>
  <si>
    <t>Дивиденды АО Газпром нефть  ПАО, выпуск 01 ISIN RU0009062467 (данные из сделок)</t>
  </si>
  <si>
    <t>Дивиденд по GAZP - ГАЗПРОМ ао 30шт. по 12.55 RUR - налог 49 RUR (данные из БД)</t>
  </si>
  <si>
    <t>Дивиденды АО ЛУКОЙЛ ПАО, выпуск 01 ISIN RU0009024277 (данные из сделок)</t>
  </si>
  <si>
    <t>Дивиденд по FEES - Россети 40000шт. по 0.02 RUR - налог 84 RUR (данные из БД)</t>
  </si>
  <si>
    <t>Купон по SU29006RMFS2 - ОФЗ 29006 10шт. по 26.78 RUR - налог 35 RUR (данные из БД)</t>
  </si>
  <si>
    <t>Дивиденд по CHMF - СевСт-ао 5шт. по 84.45 RUR - налог 55 RUR (данные из БД)</t>
  </si>
  <si>
    <t>Дивиденд по AVAN - Авангрд-ао 1шт. по 24.78 RUR - налог 3 RUR (данные из БД)</t>
  </si>
  <si>
    <t>Дивиденд по NLMK - НЛМК ао 50шт. по 13.62 RUR - налог 89 RUR (данные из БД)</t>
  </si>
  <si>
    <t>Купон по RU000A0ZZEM5 - ЯрОбл35016 5шт. по 19.82 RUR - налог 13 RUR (данные из БД)</t>
  </si>
  <si>
    <t>Дивиденд по NVTK - Новатэк ао 2шт. по 27.67 RUR - налог 7 RUR (данные из БД)</t>
  </si>
  <si>
    <t>Дивиденд по MTSS - МТС-ао 10шт. по 10.55 RUR - налог 14 RUR (данные из БД)</t>
  </si>
  <si>
    <t>Дивиденд по TATNP - Татнфт 3ап 1шт. по 16.52 RUR - налог 2 RUR (данные из БД)</t>
  </si>
  <si>
    <t>Дивиденд по ALRS - АЛРОСА ао 80шт. по 8.79 RUR - налог 91 RUR (данные из БД)</t>
  </si>
  <si>
    <t>Дивиденды АО НОВАТЭК ПАО, выпуск 02 ISIN RU000A0DKVS5 (данные из сделок)</t>
  </si>
  <si>
    <t>Дивиденд по NLMK - НЛМК ао 50шт. по 13.33 RUR - налог 87 RUR (данные из БД)</t>
  </si>
  <si>
    <t>Дивиденд по AVAN - Авангрд-ао 3шт. по 18.59 RUR - налог 7 RUR (данные из БД)</t>
  </si>
  <si>
    <t>Дивиденд по CHMF - СевСт-ао 6шт. по 85.93 RUR - налог 67 RUR (данные из БД)</t>
  </si>
  <si>
    <t>Дивиденд по LKOH - ЛУКОЙЛ 2шт. по 340 RUR - налог 88 RUR (данные из БД)</t>
  </si>
  <si>
    <t>Дивиденд по SIBN - Газпрнефть 10шт. по 40 RUR - налог 52 RUR (данные из БД)</t>
  </si>
  <si>
    <t>Дивиденд по RU000A1013V9 - ЗПИФ ПНК 5шт. по 45.73 RUR - налог 30 RUR (данные из БД)</t>
  </si>
  <si>
    <t>Дивиденд по TATNP - Татнфт 3ап 2шт. по 9.98 RUR - налог 3 RUR (данные из БД)</t>
  </si>
  <si>
    <t>Выплата дохода  Паи ЗПИФ недвижимости ПНК-Рентал ISIN RU000A1013V9</t>
  </si>
  <si>
    <t>Дивиденд по RU000A1013V9 - ЗПИФ ПНК 7шт. по 48.02 RUR - налог 44 RUR (данные из БД)</t>
  </si>
  <si>
    <t>Дивиденд по NVTK - Новатэк ао 4шт. по 43.77 RUR - налог 23 RUR (данные из БД)</t>
  </si>
  <si>
    <t>Купон по SU26220RMFS2 - ОФЗ 26220 2шт. по 36.9 RUR - налог 10 RUR (данные из БД)</t>
  </si>
  <si>
    <t>Погашение купона ОФЗ 26220-ПД ISIN RU000A0JXB41 (данные из сделок)</t>
  </si>
  <si>
    <t>Дивиденд по SELG - Селигдар 100шт. по 4.5 RUR - налог 59 RUR (данные из БД)</t>
  </si>
  <si>
    <t>Дивиденд по RU000A1013V9 - ЗПИФ ПНК 7шт. по 52.13 RUR - налог 47 RUR (данные из БД)</t>
  </si>
  <si>
    <t>Дивиденд по SIBN - Газпрнефть 12шт. по 16 RUR - налог 25 RUR (данные из БД)</t>
  </si>
  <si>
    <t>Дивиденд по TATNP - Татнфт 3ап 4шт. по 16.14 RUR - налог 8 RUR (данные из БД)</t>
  </si>
  <si>
    <t>Дивиденд по HYDR - РусГидро 10000шт. по 0.05 RUR - налог 69 RUR (данные из БД)</t>
  </si>
  <si>
    <t>Дивиденд по OGKB - ОГК-2 ао 6000шт. по 0.1 RUR - налог 75 RUR (данные из БД)</t>
  </si>
  <si>
    <t>Дивиденд по ROSN - Роснефть 2шт. по 23.63 RUR - налог 6 RUR (данные из БД)</t>
  </si>
  <si>
    <t>Дивиденд по MTSS - МТС-ао 10шт. по 33.85 RUR - налог 44 RUR (данные из БД)</t>
  </si>
  <si>
    <t>Дивиденды АО ОГК-2 ПАО, выпуск 02 ISIN RU000A0JNG55 (данные из сделок)</t>
  </si>
  <si>
    <t>Дивиденды АО НК Роснефть ПАО, выпуск 02 ISIN RU000A0J2Q06 (данные из сделок)</t>
  </si>
  <si>
    <t>Купон по SU52002RMFS1 - ОФЗ 52002 1шт. по 17.04 RUR - налог 2 RUR (данные из БД)</t>
  </si>
  <si>
    <t>Погашение купона ОФЗ 52002-ИН ISIN RU000A0ZYZ26 (данные из сделок)</t>
  </si>
  <si>
    <t>Дивиденд по RU000A1013V9 - ЗПИФ ПНК 10шт. по 52.86 RUR - налог 69 RUR (данные из БД)</t>
  </si>
  <si>
    <t>Дивиденд по NVTK - Новатэк ао 7шт. по 45 RUR - налог 41 RUR (данные из БД)</t>
  </si>
  <si>
    <t>Дивиденд по TATNP - Татнфт 3ап 5шт. по 32.71 RUR - налог 21 RUR (данные из БД)</t>
  </si>
  <si>
    <t>Дивиденд по GAZP - ГАЗПРОМ ао 30шт. по 51.03 RUR - налог 199 RUR (данные из БД)</t>
  </si>
  <si>
    <t>Дивиденд по RU000A1013V9 - ЗПИФ ПНК 10шт. по 19.44 RUR - налог 25 RUR (данные из БД)</t>
  </si>
  <si>
    <t>Дивиденд по AVAN - Авангрд-ао 1шт. по 17.34 RUR - налог 2 RUR (данные из БД)</t>
  </si>
  <si>
    <t>Дивиденд по RU000A1013V9 - ЗПИФ ПНК 10шт. по 18.05 RUR - налог 23 RUR (данные из БД)</t>
  </si>
  <si>
    <t>Дивиденд по LKOH - ЛУКОЙЛ 6шт. по 256 RUR - налог 200 RUR (данные из БД)</t>
  </si>
  <si>
    <t>Дивиденд по LKOH - ЛУКОЙЛ 6шт. по 537 RUR - налог 419 RUR (данные из БД)</t>
  </si>
  <si>
    <t>Дивиденд по SIBN - Газпрнефть 12шт. по 69.78 RUR - налог 109 RUR (данные из БД)</t>
  </si>
  <si>
    <t>Дивиденд по RU000A1013V9 - ЗПИФ ПНК 10шт. по 17.92 RUR - налог 23 RUR (данные из БД)</t>
  </si>
  <si>
    <t>Дивиденд по TATNP - Татнфт 3ап 16шт. по 6.86 RUR - налог 14 RUR (данные из БД)</t>
  </si>
  <si>
    <t>Дивиденд по ROSN - Роснефть 29шт. по 20.39 RUR - налог 77 RUR (данные из БД)</t>
  </si>
  <si>
    <t>Дивиденд по RU000A1013V9 - ЗПИФ ПНК 10шт. по 18.2 RUR - налог 24 RUR (данные из БД)</t>
  </si>
  <si>
    <t>Купон по SU52002RMFS1 - ОФЗ 52002 1шт. по 16.89 RUR - налог 2 RUR (данные из БД)</t>
  </si>
  <si>
    <t>Дивиденд по AVAN - Авангрд-ао 1шт. по 31.66 RUR - налог 4 RUR (данные из БД)</t>
  </si>
  <si>
    <t>Дивиденд по RU000A1013V9 - ЗПИФ ПНК 10шт. по 18.09 RUR - налог 24 RUR (данные из БД)</t>
  </si>
  <si>
    <t>Вывод ДС</t>
  </si>
  <si>
    <t>Дивиденд по RU000A1013V9 - ЗПИФ ПНК 10шт. по 16.09 RUR - налог 21 RUR (данные из БД)</t>
  </si>
  <si>
    <t>Дивиденд по PHOR - ФосАгро ао 1шт. по 465 RUR - налог 60 RUR (данные из БД)</t>
  </si>
  <si>
    <t>Получение дивидендов по операции ФО_306-1721-18.04.23 от 18.04.2023 (данные из сделок)</t>
  </si>
  <si>
    <t>Дивиденд по RU000A1013V9 - ЗПИФ ПНК 10шт. по 14.15 RUR - налог 18 RUR (данные из БД)</t>
  </si>
  <si>
    <t>Дивиденд по NVTK - Новатэк ао 10шт. по 60.58 RUR - налог 79 RUR (данные из БД)</t>
  </si>
  <si>
    <t>Дивиденд по SBER - Сбербанк 30шт. по 25 RUR - налог 98 RUR (данные из БД)</t>
  </si>
  <si>
    <t>Дивиденд по SBERP - Сбербанк-п 100шт. по 25 RUR - налог 325 RUR (данные из БД)</t>
  </si>
  <si>
    <t>Иные выплаты по ЦБRU000A1013V9, ISIN RU000A1013V9 (данные из сделок)</t>
  </si>
  <si>
    <t>Дивиденды АО СБЕРБАНК ПАО ISIN RU0009029540 (данные из сделок)</t>
  </si>
  <si>
    <t>Дивиденд по LKOH - ЛУКОЙЛ 8шт. по 438 RUR - налог 456 RUR (данные из БД)</t>
  </si>
  <si>
    <t>Дивиденды ЦБ ISIN RU0009024277, кол-во ЦБ 8, шт. (данные из сделок)</t>
  </si>
  <si>
    <t>Дивиденд по MTSS - МТС-ао 20шт. по 34.29 RUR - налог 89 RUR (данные из БД)</t>
  </si>
  <si>
    <t>Дивиденд по SIBN - Газпрнефть 42шт. по 12.16 RUR - налог 66 RUR (данные из БД)</t>
  </si>
  <si>
    <t>Дивиденд по OGKB - ОГК-2 ао 10000шт. по 0.06 RUR - налог 75 RUR (данные из БД)</t>
  </si>
  <si>
    <t>Дивиденд по HYDR - РусГидро 10000шт. по 0.05 RUR - налог 65 RUR (данные из БД)</t>
  </si>
  <si>
    <t>Дивиденд по ROSN - Роснефть 38шт. по 17.97 RUR - налог 89 RUR (данные из БД)</t>
  </si>
  <si>
    <t>Дивиденд по PHOR - ФосАгро ао 1шт. по 264 RUR - налог 34 RUR (данные из БД)</t>
  </si>
  <si>
    <t>Дивиденд по TATN - Татнфт 3ао 30шт. по 27.71 RUR - налог 108 RUR (данные из БД)</t>
  </si>
  <si>
    <t>Дивиденды МТС RU0007775219 (данные из сделок)</t>
  </si>
  <si>
    <t>Дивиденды Газпрнефть RU0009062467 (данные из сделок)</t>
  </si>
  <si>
    <t>Дивиденды огк-2 RU000A0JNG55 (данные из сделок)</t>
  </si>
  <si>
    <t>Дивиденды русгидро RU000A0JPKH7 (данные из сделок)</t>
  </si>
  <si>
    <t>Дивиденды татнефть RU0009033591 (данные из сделок)</t>
  </si>
  <si>
    <t>Дивиденды ФосАгро (данные из сделок)</t>
  </si>
  <si>
    <t>Дивиденды ЦБ ISIN RU000A0J2Q06, кол-во ЦБ 38, шт. (данные из сделок)</t>
  </si>
  <si>
    <t>Купон по RU000A106G56 - ФосАЗО28-Д 1шт. по 1256.24 RUR - налог 163 RUR (данные из БД)</t>
  </si>
  <si>
    <t>Погашение купона ЦБ ISIN RU000A106G56, кол-во ЦБ 1, шт. (данные из сделок)</t>
  </si>
  <si>
    <t>Дивиденд по LKOH - ЛУКОЙЛ 11шт. по 447 RUR - налог 639 RUR (данные из БД)</t>
  </si>
  <si>
    <t>Дивиденды ЦБ ISIN RU0009024277, кол-во ЦБ 11, шт. (данные из сделок)</t>
  </si>
  <si>
    <t>Дивиденд по SIBN - Газпрнефть 50шт. по 82.94 RUR - налог 539 RUR (данные из БД)</t>
  </si>
  <si>
    <t>Дивиденд по RU000A1034U7 - СФНАрБиз7 1шт. по 2322.29 RUR - налог 302 RUR (данные из БД)</t>
  </si>
  <si>
    <t>Дивиденды Газпромнефть RU0009062467 (данные из сделок)</t>
  </si>
  <si>
    <t>Дивиденды RU000A1034U7 (данные из сделок)</t>
  </si>
  <si>
    <t>Купон по RU000A105X64 - СэтлГрБ2P2 11шт. по 30.42 RUR - налог 44 RUR (данные из БД)</t>
  </si>
  <si>
    <t>Купоны СэтлГрБ2P2 (данные из сделок)</t>
  </si>
  <si>
    <t>Дивиденд по RU000A1034U7 - СФНАрБиз7 1шт. по 2394.19 RUR - налог 311 RUR (данные из БД)</t>
  </si>
  <si>
    <t>Дивиденд по LKOH - ЛУКОЙЛ 12шт. по 498 RUR - налог 777 RUR (данные из БД)</t>
  </si>
  <si>
    <t>Дивиденды ЦБ ISIN RU0009024277, кол-во ЦБ 12, шт. (данные из сделок)</t>
  </si>
  <si>
    <t>Дивиденд по NLMK - НЛМК ао 120шт. по 25.43 RUR - налог 397 RUR (данные из БД)</t>
  </si>
  <si>
    <t>Купон по RU000A1069P3 - Сбер Sb44R 11шт. по 46.62 RUR - налог 67 RUR (данные из БД)</t>
  </si>
  <si>
    <t>Купон по SU26241RMFS8 - ОФЗ 26241 20шт. по 47.37 RUR - налог 123 RUR (данные из БД)</t>
  </si>
  <si>
    <t>Погашение купона ЦБ ISIN RU000A105FZ9, кол-во ЦБ 20, шт. (данные из сделок)</t>
  </si>
  <si>
    <t>Погашение купона ЦБ ISIN RU000A1069P3, кол-во ЦБ 11, шт. (данные из сделок)</t>
  </si>
  <si>
    <t>Купон по SU26238RMFS4 - ОФЗ 26238 50шт. по 35.4 RUR - налог 230 RUR (данные из БД)</t>
  </si>
  <si>
    <t>Погашение купона ЦБ ISIN RU000A1038V6, кол-во ЦБ 50, шт. (данные из сделок)</t>
  </si>
  <si>
    <t>Погашение купона ЦБ ISIN RU000A105X64, кол-во ЦБ 11, шт. (данные из сделок)</t>
  </si>
  <si>
    <t>Дивиденды ЦБ ISIN RU0009046452, кол-во ЦБ 120, шт. (данные из сделок)</t>
  </si>
  <si>
    <t>Дивиденд по CHMF - СевСт-ао 10шт. по 38.3 RUR - налог 50 RUR (данные из БД)</t>
  </si>
  <si>
    <t>Дивиденд по CHMF - СевСт-ао 10шт. по 191.51 RUR - налог 249 RUR (данные из БД)</t>
  </si>
  <si>
    <t>Дивиденд по RU000A1034U7 - СФНАрБиз7 1шт. по 2515.86 RUR - налог 327 RUR (данные из БД)</t>
  </si>
  <si>
    <t>Дивиденды ЦБ ISIN RU0009046510, кол-во ЦБ 10, шт. (данные из сделок)</t>
  </si>
  <si>
    <t>Дивиденд по SIBN - Газпрнефть 50шт. по 19.49 RUR - налог 127 RUR (данные из БД)</t>
  </si>
  <si>
    <t>Дивиденд по ROSN - Роснефть 20шт. по 29.01 RUR - налог 75 RUR (данные из БД)</t>
  </si>
  <si>
    <t>Дивиденд по SBER - Сбербанк 130шт. по 33.3 RUR - налог 563 RUR (данные из БД)</t>
  </si>
  <si>
    <t>Дивиденды ЦБ ISIN RU0009062467, кол-во ЦБ 50, шт. (данные из сделок)</t>
  </si>
  <si>
    <t>Дивиденды ЦБ ISIN RU000A0J2Q06, кол-во ЦБ 20, шт. (данные из сделок)</t>
  </si>
  <si>
    <t>Дивиденды ЦБ ISIN RU0009029540, кол-во ЦБ 130, шт. (данные из сделок)</t>
  </si>
  <si>
    <t>Дивиденд по CHMF - СевСт-ао 10шт. по 31.06 RUR - налог 40 RUR (данные из БД)</t>
  </si>
  <si>
    <t>Дивиденд по RU000A1034U7 - СФНАрБиз7 1шт. по 2754.72 RUR - налог 358 RUR (данные из БД)</t>
  </si>
  <si>
    <t>Дивиденд по NVTK - Новатэк ао 11шт. по 35.5 RUR - налог 51 RUR (данные из БД)</t>
  </si>
  <si>
    <t>Дивиденд по SIBN - Газпрнефть 50шт. по 51.96 RUR - налог 338 RUR (данные из БД)</t>
  </si>
  <si>
    <t>Дивиденды ЦБ ISIN RU000A0DKVS5, кол-во ЦБ 11, шт. (данные из сделок)</t>
  </si>
  <si>
    <t>Купон по RU000A108L81 - Полюс Б1P4 3шт. по 54.95 RUR - налог 21 RUR (данные из БД)</t>
  </si>
  <si>
    <t>Погашение купона ЦБ ISIN RU000A108L81, кол-во ЦБ 3, шт. (данные из сделок)</t>
  </si>
  <si>
    <t>Купон по SU26238RMFS4 - ОФЗ 26238 56шт. по 35.4 RUR - налог 258 RUR (данные из БД)</t>
  </si>
  <si>
    <t>Погашение купона ЦБ ISIN RU000A1038V6, кол-во ЦБ 56, шт. (данные из сделок)</t>
  </si>
  <si>
    <t>Дивиденд по PLZL - Полюс 1шт. по 1301.75 RUR - налог 169 RUR (данные из БД)</t>
  </si>
  <si>
    <t>Дивиденд по LKOH - ЛУКОЙЛ 22шт. по 514 RUR - налог 1470 RUR (данные из БД)</t>
  </si>
  <si>
    <t>Дивиденд по CHMF - СевСт-ао 11шт. по 49.06 RUR - налог 70 RUR (данные из БД)</t>
  </si>
  <si>
    <t>Дивиденды ЦБ ISIN RU000A0JNAA8, кол-во ЦБ 1, шт. (данные из сделок)</t>
  </si>
  <si>
    <t>Дивиденды ЦБ ISIN RU0009024277, кол-во ЦБ 22, шт. (данные из сделок)</t>
  </si>
  <si>
    <t>Дивиденды ЦБ ISIN RU0009046510, кол-во ЦБ 11, шт. (данные из сделок)</t>
  </si>
  <si>
    <t>Дивиденд по ROSN - Роснефть 100шт. по 36.47 RUR - налог 474 RUR (данные из БД)</t>
  </si>
  <si>
    <t>Дивиденды ЦБ ISIN RU000A0J2Q06, кол-во ЦБ 100, шт. (данные из сделок)</t>
  </si>
  <si>
    <t>Дивиденд по PLZL - Полюс 10шт. по 73 RUR - налог 95 RUR (данные из БД)</t>
  </si>
  <si>
    <t>Дивиденд по NVTK - Новатэк ао 13шт. по 46.65 RUR - налог 79 RUR (данные из БД)</t>
  </si>
  <si>
    <t>Дивиденды ISIN RU000A0JNAA8, кол-во ЦБ 10, шт. (данные из сделок)</t>
  </si>
  <si>
    <t>Дивиденды ISIN RU000A0DKVS5, кол-во ЦБ 13, шт. (данные из сделок)</t>
  </si>
  <si>
    <t>Дивиденд по LKOH - ЛУКОЙЛ 23шт. по 541 RUR - налог 1618 RUR (данные из БД)</t>
  </si>
  <si>
    <t>Дивиденды ISIN RU0009024277, кол-во ЦБ 23, шт. (данные из сделок)</t>
  </si>
  <si>
    <t>Дивиденд по SIBN - Газпрнефть 56шт. по 27.21 RUR - налог 198 RUR (данные из БД)</t>
  </si>
  <si>
    <t>Дивиденд по SBER - Сбербанк 200шт. по 34.84 RUR - налог 906 RUR (данные из БД)</t>
  </si>
  <si>
    <t>Дивиденд по ROSN - Роснефть 100шт. по 14.68 RUR - налог 191 RUR (данные из БД)</t>
  </si>
  <si>
    <t>Дивиденды ISIN RU0009062467, кол-во ЦБ 56, шт. (данные из сделок)</t>
  </si>
  <si>
    <t>Дивиденды ЦБ ISIN RU0009029540, кол-во ЦБ 200, шт. (данные из сделок)</t>
  </si>
  <si>
    <t>Дивиденд по T - Т-Техно ао 3шт. по 35 RUR - налог 14 RUR (данные из БД)</t>
  </si>
  <si>
    <t>Дивиденд по NVTK - Новатэк ао 13шт. по 35.5 RUR - налог 60 RUR (данные из БД)</t>
  </si>
  <si>
    <t>Дивиденд по SIBN - Газпрнефть 60шт. по 17.3 RUR - налог 135 RUR (данные из БД)</t>
  </si>
  <si>
    <t>Дивиденд по PLZL - Полюс 10шт. по 70.85 RUR - налог 92 RUR (данные из БД)</t>
  </si>
  <si>
    <t>Дивиденды по АО МКПАО Т-Технологии, выпуск 01 ISIN RU000A107UL4, кол-во ЦБ 3, шт. (данные из сделок)</t>
  </si>
  <si>
    <t>Дивиденды по АО Полюс ПАО, выпуск 01 ISIN RU000A0JNAA8, кол-во ЦБ 10, шт. (данные из сделок)</t>
  </si>
  <si>
    <t>Дивиденды по АО НОВАТЭК ПАО, выпуск 02 ISIN RU000A0DKVS5, кол-во ЦБ 13, шт. (данные из сделок)</t>
  </si>
  <si>
    <t>Дивиденды по АО Газпром нефть ПАО, выпуск 01 ISIN RU0009062467, кол-во ЦБ 60, шт.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</si>
  <si>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</si>
  <si>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</si>
  <si>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</si>
  <si>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</si>
  <si>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</si>
  <si>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</si>
  <si>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</si>
  <si>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</si>
  <si>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</si>
  <si>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GAZP</t>
  </si>
  <si>
    <t>SU29011RMFS2</t>
  </si>
  <si>
    <t>FEES</t>
  </si>
  <si>
    <t>RU000A0ZZZP3</t>
  </si>
  <si>
    <t>BANEP</t>
  </si>
  <si>
    <t>ALRS</t>
  </si>
  <si>
    <t>SBMX</t>
  </si>
  <si>
    <t>RU000A0JWSQ7</t>
  </si>
  <si>
    <t>TATNP</t>
  </si>
  <si>
    <t>HYDR</t>
  </si>
  <si>
    <t>SU29006RMFS2</t>
  </si>
  <si>
    <t>SELG</t>
  </si>
  <si>
    <t>MTLRP</t>
  </si>
  <si>
    <t>BSPB</t>
  </si>
  <si>
    <t>SBERP</t>
  </si>
  <si>
    <t>LQDT</t>
  </si>
  <si>
    <t>MTSS</t>
  </si>
  <si>
    <t>GOLD</t>
  </si>
  <si>
    <t>SBRI</t>
  </si>
  <si>
    <t>AVAN</t>
  </si>
  <si>
    <t>LSRG</t>
  </si>
  <si>
    <t>RSHU</t>
  </si>
  <si>
    <t>RU000A0ZZEM5</t>
  </si>
  <si>
    <t>RSHE</t>
  </si>
  <si>
    <t>RSHA</t>
  </si>
  <si>
    <t>OGKB</t>
  </si>
  <si>
    <t>VTBH</t>
  </si>
  <si>
    <t>SU26211RMFS1</t>
  </si>
  <si>
    <t>RU000A100GY1</t>
  </si>
  <si>
    <t>RU000A1013V9</t>
  </si>
  <si>
    <t>RU000A0ZZBN9</t>
  </si>
  <si>
    <t>RU000A0JXPM0</t>
  </si>
  <si>
    <t>RU000A1002U4</t>
  </si>
  <si>
    <t>SPBE</t>
  </si>
  <si>
    <t>MGNT</t>
  </si>
  <si>
    <t>MAGN</t>
  </si>
  <si>
    <t>RCMM</t>
  </si>
  <si>
    <t>SU26220RMFS2</t>
  </si>
  <si>
    <t>ARSA</t>
  </si>
  <si>
    <t>VTBR</t>
  </si>
  <si>
    <t>RQIU</t>
  </si>
  <si>
    <t>RCUS</t>
  </si>
  <si>
    <t>SU52002RMFS1</t>
  </si>
  <si>
    <t>RTKM</t>
  </si>
  <si>
    <t>TGLD</t>
  </si>
  <si>
    <t>TMOS</t>
  </si>
  <si>
    <t>TATN</t>
  </si>
  <si>
    <t>PHOR</t>
  </si>
  <si>
    <t>BOND</t>
  </si>
  <si>
    <t>RU000A105R62</t>
  </si>
  <si>
    <t>RU000A106G56</t>
  </si>
  <si>
    <t>SU26241RMFS8</t>
  </si>
  <si>
    <t>SU26238RMFS4</t>
  </si>
  <si>
    <t>SU26223RMFS6</t>
  </si>
  <si>
    <t>RU000A1034U7</t>
  </si>
  <si>
    <t>RU000A105X64</t>
  </si>
  <si>
    <t>RU000A1069P3</t>
  </si>
  <si>
    <t>SU26244RMFS2</t>
  </si>
  <si>
    <t>SBGD</t>
  </si>
  <si>
    <t>RU000A0HGNG6</t>
  </si>
  <si>
    <t>RU000A108L81</t>
  </si>
  <si>
    <t>LKOH
ЛУКОЙЛ</t>
  </si>
  <si>
    <t>SBER
Сбербанк</t>
  </si>
  <si>
    <t>ROSN
Роснефть</t>
  </si>
  <si>
    <t>T
Т-Техно ао</t>
  </si>
  <si>
    <t>NLMK
НЛМК ао</t>
  </si>
  <si>
    <t>SIBN
Газпрнефть</t>
  </si>
  <si>
    <t>X5
КЦ ИКС 5</t>
  </si>
  <si>
    <t>TRNFP
Транснф ап</t>
  </si>
  <si>
    <t>PLZL
Полюс</t>
  </si>
  <si>
    <t>CHMF
СевСт-ао</t>
  </si>
  <si>
    <t>NVTK
Новатэк ао</t>
  </si>
  <si>
    <t>IRAO
ИнтерРАОао</t>
  </si>
  <si>
    <t>GMKN
ГМКНорНик</t>
  </si>
  <si>
    <t>LSNGP
РСетиЛЭ-п</t>
  </si>
  <si>
    <t>SNGSP
Сургнфгз-п</t>
  </si>
  <si>
    <t>EQMX
EQMX ETF</t>
  </si>
  <si>
    <t>SBSP
SBSP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</si>
  <si>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</si>
  <si>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</si>
  <si>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</si>
  <si>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</si>
  <si>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</si>
  <si>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</si>
  <si>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</si>
  <si>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</si>
  <si>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"Газпром" (ПАО) ао</t>
  </si>
  <si>
    <t>ОФЗ-ПК 29011 29/01/20</t>
  </si>
  <si>
    <t>bond</t>
  </si>
  <si>
    <t>"ФСК - Россети" ПАО</t>
  </si>
  <si>
    <t>ВЭБ.РФ ПБО-001Р-12</t>
  </si>
  <si>
    <t>ПАО "НЛМК" ао</t>
  </si>
  <si>
    <t>dohod</t>
  </si>
  <si>
    <t>Погашение купона Обл. ВЭБ.РФ, ВЭБ, серия ПБО-001Р-12 ISIN RU000A0ZZZP3</t>
  </si>
  <si>
    <t>Башнефть АНК ап</t>
  </si>
  <si>
    <t>АЛРОСА ПАО ао</t>
  </si>
  <si>
    <t>БПИФ Первая Топ Рос. акций</t>
  </si>
  <si>
    <t>БПИФ Сбер - Эс энд Пи 500</t>
  </si>
  <si>
    <t>Мордовия 34003 обл.</t>
  </si>
  <si>
    <t>Дивиденды АО НЛМК ПАО, выпуск 01 ISIN RU0009046452</t>
  </si>
  <si>
    <t>Погашение купона Обл. Республики Мордовия, выпуск 34003 ISIN RU000A0JWSQ7</t>
  </si>
  <si>
    <t>Дивиденды АП АНК Башнефть ПАО, выпуск 01 ISIN RU0007976965</t>
  </si>
  <si>
    <t>Дивиденды АО АЛРОСА ПАО, выпуск 03 ISIN RU0007252813</t>
  </si>
  <si>
    <t>Дивиденды АО ФСК ЕЭС ПАО, выпуск 01 ISIN RU000A0JPNN9</t>
  </si>
  <si>
    <t>Погашение купона ОФЗ-29011-ПК ISIN RU000A0JV7J9</t>
  </si>
  <si>
    <t>Дивиденды АО Газпром ПАО, выпуск 02 ISIN RU0007661625</t>
  </si>
  <si>
    <t>amort</t>
  </si>
  <si>
    <t>Амортизация Обл. Республики Мордовия, выпуск 34003 ISIN RU000A0JWSQ7</t>
  </si>
  <si>
    <t>ПАО "Татнефть" ап 3 вып.</t>
  </si>
  <si>
    <t>Северсталь (ПАО)ао</t>
  </si>
  <si>
    <t>ПАО "РусГидро"</t>
  </si>
  <si>
    <t>Погашение бумаг ОФЗ-29011-ПК ISIN RU000A0JV7J9</t>
  </si>
  <si>
    <t>ОФЗ-ПК 29006 29/01/25</t>
  </si>
  <si>
    <t>Погашение купона ОФЗ-29006-ПК ISIN RU000A0JV4L2</t>
  </si>
  <si>
    <t>ПАО "Селигдар"  ао</t>
  </si>
  <si>
    <t>Мечел ПАО ап</t>
  </si>
  <si>
    <t>ПАО "Банк "Санкт-Петербург" ао</t>
  </si>
  <si>
    <t>Сбербанк России ПАО ап</t>
  </si>
  <si>
    <t>Дивиденды АО Северсталь ПАО, выпуск 02 ISIN RU0009046510</t>
  </si>
  <si>
    <t>Дивиденды АО Селигдар ПАО, выпуск 01 ISIN RU000A0JPR50</t>
  </si>
  <si>
    <t>Дивиденды АП Татнефть им. В.Д. Шашина ПАО, выпуск 03 ISIN RU0006944147</t>
  </si>
  <si>
    <t>БПИФ Ликвидность УК ВИМ</t>
  </si>
  <si>
    <t>БПИФ Индекс МосБиржи УК ВИМ</t>
  </si>
  <si>
    <t>Мобильные ТелеСистемы ПАО ао</t>
  </si>
  <si>
    <t>БПИФ Золото.Биржевой УК ВИМ</t>
  </si>
  <si>
    <t>Дивиденды АП Мечел ПАО, выпуск 01 ISIN RU000A0JPV70</t>
  </si>
  <si>
    <t>Дивиденды АО РусГидро ПАО, выпуск 01 ISIN RU000A0JPKH7</t>
  </si>
  <si>
    <t>Дивиденды АП СБЕРБАНК ПАО ISIN RU0009029557</t>
  </si>
  <si>
    <t>Дивиденды АО МТС ПАО, выпуск 01 ISIN RU0007775219</t>
  </si>
  <si>
    <t>БПИФ Первая Ответствен инвест</t>
  </si>
  <si>
    <t>Газпром нефть ПАО ао</t>
  </si>
  <si>
    <t>АКБ "АВАНГАРД" ПАО ао</t>
  </si>
  <si>
    <t>Группа ЛСР ПАО ао</t>
  </si>
  <si>
    <t>БПИФ ВТБ Корп рос еврооблигац</t>
  </si>
  <si>
    <t>НК ЛУКОЙЛ (ПАО) - ао</t>
  </si>
  <si>
    <t>Дивиденды АО Авангард АКБ ПАО ISIN RU000A0DM7B3</t>
  </si>
  <si>
    <t>Ярославская область 35016 обл.</t>
  </si>
  <si>
    <t>БПИФ ВТБ Акции разв-ся рынков</t>
  </si>
  <si>
    <t>Дивиденды АО Группа ЛСР ПАО, выпуск 01 ISIN RU000A0JPFP0</t>
  </si>
  <si>
    <t>БПИФ ВТБ Акции компаний США</t>
  </si>
  <si>
    <t>Погашение купона Обл. Ярославской области, выпуск 35016 ISIN RU000A0ZZEM5</t>
  </si>
  <si>
    <t>Дивиденды АО Газпром нефть  ПАО, выпуск 01 ISIN RU0009062467</t>
  </si>
  <si>
    <t>Дивиденды АО ЛУКОЙЛ ПАО, выпуск 01 ISIN RU0009024277</t>
  </si>
  <si>
    <t>ПАО "НОВАТЭК" ао</t>
  </si>
  <si>
    <t>ОГК-2 ПАО ао</t>
  </si>
  <si>
    <t>БПИФ ВТБ Корп облигации США</t>
  </si>
  <si>
    <t>ОФЗ-ПД 26211 25/01/23</t>
  </si>
  <si>
    <t>ВЭБ.РФ ПБО-001Р-17</t>
  </si>
  <si>
    <t>ЗПИФ Фонд ПНК-Рентал</t>
  </si>
  <si>
    <t>Сбербанк ПАО БО 001P-12R</t>
  </si>
  <si>
    <t>Группа ЛСР ПАО БО 001Р-02</t>
  </si>
  <si>
    <t>Дивиденды АО НОВАТЭК ПАО, выпуск 02 ISIN RU000A0DKVS5</t>
  </si>
  <si>
    <t>Магнит ПАО БО-003Р-01</t>
  </si>
  <si>
    <t>СПБ Биржа ао</t>
  </si>
  <si>
    <t>Полюс ПАО ао</t>
  </si>
  <si>
    <t>"Магнит" ПАО ао</t>
  </si>
  <si>
    <t>nalog</t>
  </si>
  <si>
    <t>Удержание налога за 2021 г.</t>
  </si>
  <si>
    <t>"Магнитогорск.мет.комб" ПАО ао</t>
  </si>
  <si>
    <t>Сбербанк России ПАО ао</t>
  </si>
  <si>
    <t>ПАО НК Роснефть</t>
  </si>
  <si>
    <t>БПИФ Райф Денежный рынок</t>
  </si>
  <si>
    <t>ОФЗ-ПД 26220 07/12/22</t>
  </si>
  <si>
    <t>УК Арсагера ПАО-ао</t>
  </si>
  <si>
    <t>ао ПАО Банк ВТБ</t>
  </si>
  <si>
    <t>БПИФ Райф QIS Сбалансированный</t>
  </si>
  <si>
    <t>БПИФ Райф Американские акции</t>
  </si>
  <si>
    <t>Погашение купона ОФЗ 26220-ПД ISIN RU000A0JXB41</t>
  </si>
  <si>
    <t>Дивиденды АО ОГК-2 ПАО, выпуск 02 ISIN RU000A0JNG55</t>
  </si>
  <si>
    <t>Дивиденды АО НК Роснефть ПАО, выпуск 02 ISIN RU000A0J2Q06</t>
  </si>
  <si>
    <t>ОФЗ-ИН 52002 02/02/28</t>
  </si>
  <si>
    <t>Погашение купона ОФЗ 52002-ИН ISIN RU000A0ZYZ26</t>
  </si>
  <si>
    <t>Ростелеком (ПАО) ао.</t>
  </si>
  <si>
    <t>БПИФ ТИНЬКОФФ ЗОЛОТО</t>
  </si>
  <si>
    <t>БПИФ ТИНЬКОФФ ИНДЕКС МОСБИРЖИ</t>
  </si>
  <si>
    <t>ПАО "Татнефть" ао</t>
  </si>
  <si>
    <t>ФосАгро ПАО ао</t>
  </si>
  <si>
    <t>Удержание налога за 2023 г.</t>
  </si>
  <si>
    <t>output</t>
  </si>
  <si>
    <t>Получение дивидендов по операции ФО_306-1721-18.04.23 от 18.04.2023</t>
  </si>
  <si>
    <t>Иные выплаты по ЦБRU000A1013V9, ISIN RU000A1013V9</t>
  </si>
  <si>
    <t>Дивиденды АО СБЕРБАНК ПАО ISIN RU0009029540</t>
  </si>
  <si>
    <t>ДОХОДЪ Сбондс Корп. обл. РФ</t>
  </si>
  <si>
    <t>Дивиденды ЦБ ISIN RU0009024277, кол-во ЦБ 8, шт.</t>
  </si>
  <si>
    <t>Дивиденды МТС RU0007775219</t>
  </si>
  <si>
    <t>Дивиденды Газпрнефть RU0009062467</t>
  </si>
  <si>
    <t>Дивиденды огк-2 RU000A0JNG55</t>
  </si>
  <si>
    <t>Дивиденды русгидро RU000A0JPKH7</t>
  </si>
  <si>
    <t>Дивиденды татнефть RU0009033591</t>
  </si>
  <si>
    <t>Дивиденды ФосАгро</t>
  </si>
  <si>
    <t>Дивиденды ЦБ ISIN RU000A0J2Q06, кол-во ЦБ 38, шт.</t>
  </si>
  <si>
    <t>Газпром капитал ООО ЗО28-1-Д</t>
  </si>
  <si>
    <t>ФосАгро ЗО28-Д</t>
  </si>
  <si>
    <t>Погашение купона ЦБ ISIN RU000A106G56, кол-во ЦБ 1, шт.</t>
  </si>
  <si>
    <t>ОФЗ-ПД 26241 17/11/32</t>
  </si>
  <si>
    <t>ОФЗ-ПД 26238 15/05/2041</t>
  </si>
  <si>
    <t>ОФЗ-ПД 26223 28/02/24</t>
  </si>
  <si>
    <t>ПИФ СФН Арендный бизнес 7</t>
  </si>
  <si>
    <t>Дивиденды ЦБ ISIN RU0009024277, кол-во ЦБ 11, шт.</t>
  </si>
  <si>
    <t>Списание налогов</t>
  </si>
  <si>
    <t>Дивиденды Газпромнефть RU0009062467</t>
  </si>
  <si>
    <t>"Сэтл-Групп" ООО БО 002P-02</t>
  </si>
  <si>
    <t>Сбербанк ПАО 002Р-SBER44</t>
  </si>
  <si>
    <t>Дивиденды RU000A1034U7</t>
  </si>
  <si>
    <t>Купоны СэтлГрБ2P2</t>
  </si>
  <si>
    <t>Дивиденды ЦБ ISIN RU0009024277, кол-во ЦБ 12, шт.</t>
  </si>
  <si>
    <t>Погашение купона ЦБ ISIN RU000A105FZ9, кол-во ЦБ 20, шт.</t>
  </si>
  <si>
    <t>Погашение купона ЦБ ISIN RU000A1069P3, кол-во ЦБ 11, шт.</t>
  </si>
  <si>
    <t>Погашение купона ЦБ ISIN RU000A1038V6, кол-во ЦБ 50, шт.</t>
  </si>
  <si>
    <t>ОФЗ-ПД 26244 15/03/34</t>
  </si>
  <si>
    <t>Погашение купона ЦБ ISIN RU000A105X64, кол-во ЦБ 11, шт.</t>
  </si>
  <si>
    <t>Дивиденды ЦБ ISIN RU0009046452, кол-во ЦБ 120, шт.</t>
  </si>
  <si>
    <t>Дивиденды ЦБ ISIN RU0009046510, кол-во ЦБ 10, шт.</t>
  </si>
  <si>
    <t>Дивиденды ЦБ ISIN RU0009062467, кол-во ЦБ 50, шт.</t>
  </si>
  <si>
    <t>Дивиденды ЦБ ISIN RU000A0J2Q06, кол-во ЦБ 20, шт.</t>
  </si>
  <si>
    <t>Дивиденды ЦБ ISIN RU0009029540, кол-во ЦБ 130, шт.</t>
  </si>
  <si>
    <t>БПИФ Первая Доступное золото</t>
  </si>
  <si>
    <t>ОПИФ Арсагера - фонд акций</t>
  </si>
  <si>
    <t>Дивиденды ЦБ ISIN RU000A0DKVS5, кол-во ЦБ 11, шт.</t>
  </si>
  <si>
    <t>Полюс ПБО-04</t>
  </si>
  <si>
    <t>Погашение купона ЦБ ISIN RU000A108L81, кол-во ЦБ 3, шт.</t>
  </si>
  <si>
    <t>Погашение купона ЦБ ISIN RU000A1038V6, кол-во ЦБ 56, шт.</t>
  </si>
  <si>
    <t>Дивиденды ЦБ ISIN RU000A0JNAA8, кол-во ЦБ 1, шт.</t>
  </si>
  <si>
    <t>Дивиденды ЦБ ISIN RU0009024277, кол-во ЦБ 22, шт.</t>
  </si>
  <si>
    <t>Дивиденды ЦБ ISIN RU0009046510, кол-во ЦБ 11, шт.</t>
  </si>
  <si>
    <t>Дивиденды ЦБ ISIN RU000A0J2Q06, кол-во ЦБ 100, шт.</t>
  </si>
  <si>
    <t>Дивиденды ISIN RU000A0JNAA8, кол-во ЦБ 10, шт.</t>
  </si>
  <si>
    <t>Дивиденды ISIN RU000A0DKVS5, кол-во ЦБ 13, шт.</t>
  </si>
  <si>
    <t>Дивиденды ISIN RU0009024277, кол-во ЦБ 23, шт.</t>
  </si>
  <si>
    <t>Дивиденды ISIN RU0009062467, кол-во ЦБ 56, шт.</t>
  </si>
  <si>
    <t>Дивиденды ЦБ ISIN RU0009029540, кол-во ЦБ 200, шт.</t>
  </si>
  <si>
    <t>Корпоративный центр ИКС 5</t>
  </si>
  <si>
    <t>Транснефть ПАО акц.пр.</t>
  </si>
  <si>
    <t>"Интер РАО" ПАО ао</t>
  </si>
  <si>
    <t>ГМК "Нор.Никель" ПАО ао</t>
  </si>
  <si>
    <t>Т-Технологии МКПАО ао</t>
  </si>
  <si>
    <t>Дивиденды по АО МКПАО Т-Технологии, выпуск 01 ISIN RU000A107UL4, кол-во ЦБ 3, шт.</t>
  </si>
  <si>
    <t>Дивиденды по АО Полюс ПАО, выпуск 01 ISIN RU000A0JNAA8, кол-во ЦБ 10, шт.</t>
  </si>
  <si>
    <t>Дивиденды по АО НОВАТЭК ПАО, выпуск 02 ISIN RU000A0DKVS5, кол-во ЦБ 13, шт.</t>
  </si>
  <si>
    <t>Дивиденды по АО Газпром нефть ПАО, выпуск 01 ISIN RU0009062467, кол-во ЦБ 60, шт.</t>
  </si>
  <si>
    <t>Россети Ленэнерго ПАО-ап</t>
  </si>
  <si>
    <t>Сургутнефтегаз ПАО ап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</si>
  <si>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</si>
  <si>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</si>
  <si>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</si>
  <si>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</si>
  <si>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</si>
  <si>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</si>
  <si>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</si>
  <si>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</si>
  <si>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</si>
  <si>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</si>
  <si>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</si>
  <si>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psbr23</t>
  </si>
  <si>
    <t>Башнефт ап</t>
  </si>
  <si>
    <t>АЛРОСА ао</t>
  </si>
  <si>
    <t>Россети</t>
  </si>
  <si>
    <t>ГАЗПРОМ ао</t>
  </si>
  <si>
    <t>Селигдар</t>
  </si>
  <si>
    <t>Татнфт 3ап</t>
  </si>
  <si>
    <t>Мечел ап</t>
  </si>
  <si>
    <t>Сбербанк-п</t>
  </si>
  <si>
    <t>РусГидро</t>
  </si>
  <si>
    <t>МТС-ао</t>
  </si>
  <si>
    <t>Авангрд-ао</t>
  </si>
  <si>
    <t>ЛСР ао</t>
  </si>
  <si>
    <t>ЗПИФ ПНК</t>
  </si>
  <si>
    <t>ОГК-2 ао</t>
  </si>
  <si>
    <t>ФосАгро ао</t>
  </si>
  <si>
    <t>Татнфт 3ао</t>
  </si>
  <si>
    <t>СФНАрБиз7</t>
  </si>
  <si>
    <t>Купон</t>
  </si>
  <si>
    <t>ВЭБ 1P-12</t>
  </si>
  <si>
    <t>Мордовия03</t>
  </si>
  <si>
    <t>ОФЗ 29011</t>
  </si>
  <si>
    <t>ОФЗ 29006</t>
  </si>
  <si>
    <t>ЯрОбл35016</t>
  </si>
  <si>
    <t>ОФЗ 26220</t>
  </si>
  <si>
    <t>ОФЗ 52002</t>
  </si>
  <si>
    <t>ФосАЗО28-Д</t>
  </si>
  <si>
    <t>СэтлГрБ2P2</t>
  </si>
  <si>
    <t>Сбер Sb44R</t>
  </si>
  <si>
    <t>ОФЗ 26241</t>
  </si>
  <si>
    <t>ОФЗ 26238</t>
  </si>
  <si>
    <t>Полюс Б1P4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</si>
  <si>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</si>
  <si>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</si>
  <si>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</si>
  <si>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</si>
  <si>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</si>
  <si>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</si>
  <si>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</si>
  <si>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</si>
  <si>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</si>
  <si>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</si>
  <si>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</si>
  <si>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</si>
  <si>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</si>
  <si>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</si>
  <si>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</si>
  <si>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</si>
  <si>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SBMX ETF</t>
  </si>
  <si>
    <t>БСП ао</t>
  </si>
  <si>
    <t>LQDT ETF</t>
  </si>
  <si>
    <t>GOLD ETF</t>
  </si>
  <si>
    <t>SBRI ETF</t>
  </si>
  <si>
    <t>RSHU ETF</t>
  </si>
  <si>
    <t>RSHE ETF</t>
  </si>
  <si>
    <t>VTBA ETF</t>
  </si>
  <si>
    <t>VTBH ETF</t>
  </si>
  <si>
    <t>ОФЗ 26211</t>
  </si>
  <si>
    <t>ВЭБ 1P-17</t>
  </si>
  <si>
    <t>СберБ Б12R</t>
  </si>
  <si>
    <t>ЛСР БО 1Р2</t>
  </si>
  <si>
    <t>Магнит3Р01</t>
  </si>
  <si>
    <t>СПБ Биржа</t>
  </si>
  <si>
    <t>Магнит ао</t>
  </si>
  <si>
    <t>ММК</t>
  </si>
  <si>
    <t>RCMM ETF</t>
  </si>
  <si>
    <t>Арсагера</t>
  </si>
  <si>
    <t>ВТБ ао</t>
  </si>
  <si>
    <t>RQIU ETF</t>
  </si>
  <si>
    <t>RCUS ETF</t>
  </si>
  <si>
    <t>Ростел -ао</t>
  </si>
  <si>
    <t>TGLD ETF</t>
  </si>
  <si>
    <t>TMOS ETF</t>
  </si>
  <si>
    <t>BOND ETF</t>
  </si>
  <si>
    <t>ГазКЗ-28Д</t>
  </si>
  <si>
    <t>ОФЗ 26223</t>
  </si>
  <si>
    <t>ОФЗ 26244</t>
  </si>
  <si>
    <t>SBGD ETF</t>
  </si>
  <si>
    <t>АрсагераФА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</si>
</sst>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12</v>
      </c>
      <c r="F2" s="6" t="n">
        <v>5555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0.0699</v>
      </c>
      <c r="L2" s="6" t="n">
        <v>6901.92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200</v>
      </c>
      <c r="F3" s="6" t="n">
        <v>307.22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0.2467</v>
      </c>
      <c r="L3" s="6" t="n">
        <v>255.77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100</v>
      </c>
      <c r="F4" s="6" t="n">
        <v>410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0.0757</v>
      </c>
      <c r="L4" s="6" t="n">
        <v>500.84</v>
      </c>
      <c r="M4" s="17" t="n">
        <v>55.080492218603</v>
      </c>
      <c r="N4" s="16"/>
      <c r="O4" s="16" t="s">
        <v>26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</v>
      </c>
      <c r="F5" s="6" t="n">
        <v>3190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0.065</v>
      </c>
      <c r="L5" s="6" t="n">
        <v>3019.55</v>
      </c>
      <c r="M5" s="17" t="n">
        <v>94.7736</v>
      </c>
      <c r="N5" s="16"/>
      <c r="O5" s="16" t="s">
        <v>29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290</v>
      </c>
      <c r="F6" s="6" t="n">
        <v>107.08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-0.0028</v>
      </c>
      <c r="L6" s="6" t="n">
        <v>140.99</v>
      </c>
      <c r="M6" s="17" t="n">
        <v>10.7328</v>
      </c>
      <c r="N6" s="16"/>
      <c r="O6" s="16" t="s">
        <v>32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60</v>
      </c>
      <c r="F7" s="6" t="n">
        <v>488.95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0.1753</v>
      </c>
      <c r="L7" s="6" t="n">
        <v>609.72</v>
      </c>
      <c r="M7" s="17" t="n">
        <v>88.7028</v>
      </c>
      <c r="N7" s="16"/>
      <c r="O7" s="16" t="s">
        <v>35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10</v>
      </c>
      <c r="F8" s="6" t="n">
        <v>2773.5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0.0434</v>
      </c>
      <c r="L8" s="6" t="n">
        <v>2677.4</v>
      </c>
      <c r="M8" s="17" t="n">
        <v>101.7601</v>
      </c>
      <c r="N8" s="16"/>
      <c r="O8" s="16" t="s">
        <v>38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20</v>
      </c>
      <c r="F9" s="6" t="n">
        <v>1342.8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0.0998</v>
      </c>
      <c r="L9" s="6" t="n">
        <v>1232.45</v>
      </c>
      <c r="M9" s="17" t="n">
        <v>10459.9</v>
      </c>
      <c r="N9" s="16"/>
      <c r="O9" s="16" t="s">
        <v>41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10</v>
      </c>
      <c r="F10" s="6" t="n">
        <v>2168.6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0.1715</v>
      </c>
      <c r="L10" s="6" t="n">
        <v>991.43</v>
      </c>
      <c r="M10" s="17" t="n">
        <v>9.792</v>
      </c>
      <c r="N10" s="16"/>
      <c r="O10" s="16" t="s">
        <v>44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20</v>
      </c>
      <c r="F11" s="6" t="n">
        <v>945.2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0.0994</v>
      </c>
      <c r="L11" s="6" t="n">
        <v>1099.78</v>
      </c>
      <c r="M11" s="17" t="n">
        <v>0.44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13</v>
      </c>
      <c r="F12" s="6" t="n">
        <v>1194.4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0.2569</v>
      </c>
      <c r="L12" s="6" t="n">
        <v>1095.21</v>
      </c>
      <c r="M12" s="17" t="n">
        <v>0.1488</v>
      </c>
      <c r="N12" s="16"/>
      <c r="O12" s="16" t="s">
        <v>50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5000</v>
      </c>
      <c r="F13" s="6" t="n">
        <v>2.9255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0.0271</v>
      </c>
      <c r="L13" s="6" t="n">
        <v>2.85</v>
      </c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100</v>
      </c>
      <c r="F14" s="6" t="n">
        <v>134.02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0.0924</v>
      </c>
      <c r="L14" s="6" t="n">
        <v>123.51</v>
      </c>
      <c r="M14" s="17" t="n">
        <v>144.2</v>
      </c>
      <c r="N14" s="16"/>
      <c r="O14" s="16" t="s">
        <v>55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20</v>
      </c>
      <c r="F15" s="6" t="n">
        <v>282.45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0.0409</v>
      </c>
      <c r="L15" s="6" t="n">
        <v>271.36</v>
      </c>
      <c r="M15" s="17" t="n">
        <v>1.83</v>
      </c>
      <c r="N15" s="16"/>
      <c r="O15" s="16" t="s">
        <v>58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120</v>
      </c>
      <c r="F16" s="6" t="n">
        <v>38.395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0.0016</v>
      </c>
      <c r="L16" s="6" t="n">
        <v>38.33</v>
      </c>
      <c r="M16" s="17" t="n">
        <v>2.11125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62</v>
      </c>
      <c r="I17" s="4"/>
      <c r="J17" s="5" t="s">
        <f>=SUM(J2:J16)</f>
      </c>
      <c r="K17" s="4"/>
      <c r="L17" s="4"/>
      <c r="M17" s="17" t="n">
        <v>76.0937</v>
      </c>
      <c r="N17" s="16"/>
      <c r="O17" s="16" t="s">
        <v>63</v>
      </c>
      <c r="P17" s="17" t="n">
        <v>76.0937</v>
      </c>
      <c r="Q17" s="6" t="s">
        <f>=P17/$P$13</f>
      </c>
    </row>
    <row collapsed="false" customFormat="false" customHeight="false" hidden="false" ht="12.1" outlineLevel="0" r="18">
      <c r="A18" s="16" t="s">
        <v>64</v>
      </c>
      <c r="B18" s="16" t="s">
        <v>65</v>
      </c>
      <c r="C18" s="16" t="s">
        <v>66</v>
      </c>
      <c r="D18" s="16" t="s">
        <v>19</v>
      </c>
      <c r="E18" s="7" t="n">
        <v>15</v>
      </c>
      <c r="F18" s="6" t="n">
        <v>138.65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0.2688</v>
      </c>
      <c r="L18" s="6" t="n">
        <v>135.32</v>
      </c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65</v>
      </c>
      <c r="C19" s="16" t="s">
        <v>68</v>
      </c>
      <c r="D19" s="16" t="s">
        <v>19</v>
      </c>
      <c r="E19" s="7" t="n">
        <v>0.28447</v>
      </c>
      <c r="F19" s="6" t="n">
        <v>1720.4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0.1404</v>
      </c>
      <c r="L19" s="6" t="n">
        <v>994</v>
      </c>
      <c r="M19" s="17"/>
      <c r="N19" s="16"/>
      <c r="O19" s="16"/>
      <c r="P19" s="17"/>
      <c r="Q19" s="17"/>
    </row>
    <row collapsed="false" customFormat="false" customHeight="false" hidden="false" ht="12.1" outlineLevel="0" r="20">
      <c r="A20" s="16"/>
      <c r="B20" s="16"/>
      <c r="C20" s="16"/>
      <c r="D20" s="16"/>
      <c r="E20" s="7"/>
      <c r="F20" s="6"/>
      <c r="G20" s="4"/>
      <c r="H20" s="4" t="s">
        <v>69</v>
      </c>
      <c r="I20" s="4"/>
      <c r="J20" s="5" t="s">
        <f>=SUM(J18:J19)</f>
      </c>
      <c r="K20" s="4"/>
      <c r="L20" s="4"/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19</v>
      </c>
      <c r="B21" s="16" t="s">
        <v>3</v>
      </c>
      <c r="C21" s="16" t="s">
        <v>70</v>
      </c>
      <c r="D21" s="16" t="s">
        <v>19</v>
      </c>
      <c r="E21" s="7" t="n">
        <v>3582.73</v>
      </c>
      <c r="F21" s="6" t="n">
        <v>1</v>
      </c>
      <c r="G21" s="17" t="n">
        <v>0</v>
      </c>
      <c r="H21" s="6" t="n">
        <v>0</v>
      </c>
      <c r="I21" s="16"/>
      <c r="J21" s="6" t="s">
        <f>=E21*F21</f>
      </c>
      <c r="K21" s="17"/>
      <c r="L21" s="6"/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71</v>
      </c>
      <c r="I22" s="4"/>
      <c r="J22" s="5" t="s">
        <f>=SUM(J21:J21)</f>
      </c>
      <c r="K22" s="4"/>
      <c r="L22" s="4"/>
      <c r="M22" s="17"/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72</v>
      </c>
      <c r="I23" s="4"/>
      <c r="J23" s="5" t="s">
        <f>=J17+J20+J22</f>
      </c>
      <c r="K23" s="17"/>
      <c r="L23" s="6"/>
      <c r="M23" s="17"/>
      <c r="N23" s="16"/>
      <c r="O23" s="16"/>
      <c r="P23" s="17"/>
      <c r="Q23" s="17"/>
    </row>
  </sheetData>
  <mergeCells>
    <mergeCell ref="H17:I17"/>
    <mergeCell ref="H20:I20"/>
    <mergeCell ref="H22:I2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0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621</v>
      </c>
      <c r="D1" s="38" t="s">
        <v>622</v>
      </c>
      <c r="E1" s="38" t="s">
        <v>574</v>
      </c>
      <c r="F1" s="38" t="s">
        <v>623</v>
      </c>
      <c r="G1" s="38" t="s">
        <v>571</v>
      </c>
      <c r="H1" s="38" t="s">
        <v>624</v>
      </c>
      <c r="I1" s="38" t="s">
        <v>625</v>
      </c>
      <c r="J1" s="38" t="s">
        <v>626</v>
      </c>
      <c r="K1" s="38" t="s">
        <v>627</v>
      </c>
    </row>
    <row collapsed="false" customFormat="false" customHeight="false" hidden="false" ht="12.1" outlineLevel="0" r="2">
      <c r="A2" s="16" t="s">
        <v>327</v>
      </c>
      <c r="B2" s="16" t="s">
        <v>584</v>
      </c>
      <c r="C2" s="41" t="n">
        <v>43500</v>
      </c>
      <c r="D2" s="42" t="n">
        <v>45160</v>
      </c>
      <c r="E2" s="17" t="n">
        <v>163.498</v>
      </c>
      <c r="F2" s="17" t="n">
        <v>175.5197</v>
      </c>
      <c r="G2" s="17" t="n">
        <v>10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327</v>
      </c>
      <c r="B3" s="16" t="s">
        <v>584</v>
      </c>
      <c r="C3" s="41" t="n">
        <v>43524</v>
      </c>
      <c r="D3" s="42" t="n">
        <v>45160</v>
      </c>
      <c r="E3" s="17" t="n">
        <v>156.894</v>
      </c>
      <c r="F3" s="17" t="n">
        <v>175.5197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327</v>
      </c>
      <c r="B4" s="16" t="s">
        <v>584</v>
      </c>
      <c r="C4" s="41" t="n">
        <v>44028</v>
      </c>
      <c r="D4" s="42" t="n">
        <v>45160</v>
      </c>
      <c r="E4" s="17" t="n">
        <v>181.716</v>
      </c>
      <c r="F4" s="17" t="n">
        <v>175.5197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327</v>
      </c>
      <c r="B5" s="16" t="s">
        <v>584</v>
      </c>
      <c r="C5" s="41" t="n">
        <v>45107</v>
      </c>
      <c r="D5" s="42" t="n">
        <v>45160</v>
      </c>
      <c r="E5" s="17" t="n">
        <v>167</v>
      </c>
      <c r="F5" s="17" t="n">
        <v>175.52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328</v>
      </c>
      <c r="B6" s="16" t="s">
        <v>601</v>
      </c>
      <c r="C6" s="41" t="n">
        <v>43500</v>
      </c>
      <c r="D6" s="42" t="n">
        <v>43858</v>
      </c>
      <c r="E6" s="17" t="n">
        <v>1008.95</v>
      </c>
      <c r="F6" s="17" t="n">
        <v>1000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328</v>
      </c>
      <c r="B7" s="16" t="s">
        <v>601</v>
      </c>
      <c r="C7" s="41" t="n">
        <v>43572</v>
      </c>
      <c r="D7" s="42" t="n">
        <v>43858</v>
      </c>
      <c r="E7" s="17" t="n">
        <v>1023.01</v>
      </c>
      <c r="F7" s="17" t="n">
        <v>1000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328</v>
      </c>
      <c r="B8" s="16" t="s">
        <v>601</v>
      </c>
      <c r="C8" s="41" t="n">
        <v>43623</v>
      </c>
      <c r="D8" s="42" t="n">
        <v>43858</v>
      </c>
      <c r="E8" s="17" t="n">
        <v>1035.38</v>
      </c>
      <c r="F8" s="17" t="n">
        <v>1000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328</v>
      </c>
      <c r="B9" s="16" t="s">
        <v>601</v>
      </c>
      <c r="C9" s="41" t="n">
        <v>43650</v>
      </c>
      <c r="D9" s="42" t="n">
        <v>43858</v>
      </c>
      <c r="E9" s="17" t="n">
        <v>1042.61</v>
      </c>
      <c r="F9" s="17" t="n">
        <v>1000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328</v>
      </c>
      <c r="B10" s="16" t="s">
        <v>601</v>
      </c>
      <c r="C10" s="41" t="n">
        <v>43684</v>
      </c>
      <c r="D10" s="42" t="n">
        <v>43858</v>
      </c>
      <c r="E10" s="17" t="n">
        <v>1010.9</v>
      </c>
      <c r="F10" s="17" t="n">
        <v>1000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328</v>
      </c>
      <c r="B11" s="16" t="s">
        <v>601</v>
      </c>
      <c r="C11" s="41" t="n">
        <v>43713</v>
      </c>
      <c r="D11" s="42" t="n">
        <v>43858</v>
      </c>
      <c r="E11" s="17" t="n">
        <v>1016.34</v>
      </c>
      <c r="F11" s="17" t="n">
        <v>1000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328</v>
      </c>
      <c r="B12" s="16" t="s">
        <v>601</v>
      </c>
      <c r="C12" s="41" t="n">
        <v>43742</v>
      </c>
      <c r="D12" s="42" t="n">
        <v>43858</v>
      </c>
      <c r="E12" s="17" t="n">
        <v>1022.62</v>
      </c>
      <c r="F12" s="17" t="n">
        <v>1000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329</v>
      </c>
      <c r="B13" s="16" t="s">
        <v>583</v>
      </c>
      <c r="C13" s="41" t="n">
        <v>43511</v>
      </c>
      <c r="D13" s="42" t="n">
        <v>44894</v>
      </c>
      <c r="E13" s="17" t="n">
        <v>0.1651</v>
      </c>
      <c r="F13" s="17" t="n">
        <v>0.0866</v>
      </c>
      <c r="G13" s="17" t="n">
        <v>10000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329</v>
      </c>
      <c r="B14" s="16" t="s">
        <v>583</v>
      </c>
      <c r="C14" s="41" t="n">
        <v>43669</v>
      </c>
      <c r="D14" s="42" t="n">
        <v>44894</v>
      </c>
      <c r="E14" s="17" t="n">
        <v>0.1803</v>
      </c>
      <c r="F14" s="17" t="n">
        <v>0.0866</v>
      </c>
      <c r="G14" s="17" t="n">
        <v>10000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329</v>
      </c>
      <c r="B15" s="16" t="s">
        <v>583</v>
      </c>
      <c r="C15" s="41" t="n">
        <v>43935</v>
      </c>
      <c r="D15" s="42" t="n">
        <v>44894</v>
      </c>
      <c r="E15" s="17" t="n">
        <v>0.1781</v>
      </c>
      <c r="F15" s="17" t="n">
        <v>0.0866</v>
      </c>
      <c r="G15" s="17" t="n">
        <v>10000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329</v>
      </c>
      <c r="B16" s="16" t="s">
        <v>583</v>
      </c>
      <c r="C16" s="41" t="n">
        <v>44347</v>
      </c>
      <c r="D16" s="42" t="n">
        <v>44894</v>
      </c>
      <c r="E16" s="17" t="n">
        <v>0.2193</v>
      </c>
      <c r="F16" s="17" t="n">
        <v>0.0866</v>
      </c>
      <c r="G16" s="17" t="n">
        <v>10000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329</v>
      </c>
      <c r="B17" s="16" t="s">
        <v>583</v>
      </c>
      <c r="C17" s="41" t="n">
        <v>44516</v>
      </c>
      <c r="D17" s="42" t="n">
        <v>44894</v>
      </c>
      <c r="E17" s="17" t="n">
        <v>0.1821</v>
      </c>
      <c r="F17" s="17" t="n">
        <v>0.0866</v>
      </c>
      <c r="G17" s="17" t="n">
        <v>10000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329</v>
      </c>
      <c r="B18" s="16" t="s">
        <v>583</v>
      </c>
      <c r="C18" s="41" t="n">
        <v>44608</v>
      </c>
      <c r="D18" s="42" t="n">
        <v>44894</v>
      </c>
      <c r="E18" s="17" t="n">
        <v>0.1408</v>
      </c>
      <c r="F18" s="17" t="n">
        <v>0.0866</v>
      </c>
      <c r="G18" s="17" t="n">
        <v>10000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330</v>
      </c>
      <c r="B19" s="16" t="s">
        <v>599</v>
      </c>
      <c r="C19" s="41" t="n">
        <v>43511</v>
      </c>
      <c r="D19" s="42" t="n">
        <v>44467</v>
      </c>
      <c r="E19" s="17" t="n">
        <v>1027.13</v>
      </c>
      <c r="F19" s="17" t="n">
        <v>1006.027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330</v>
      </c>
      <c r="B20" s="16" t="s">
        <v>599</v>
      </c>
      <c r="C20" s="41" t="n">
        <v>43524</v>
      </c>
      <c r="D20" s="42" t="n">
        <v>44467</v>
      </c>
      <c r="E20" s="17" t="n">
        <v>1030.89</v>
      </c>
      <c r="F20" s="17" t="n">
        <v>1006.027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330</v>
      </c>
      <c r="B21" s="16" t="s">
        <v>599</v>
      </c>
      <c r="C21" s="41" t="n">
        <v>43542</v>
      </c>
      <c r="D21" s="42" t="n">
        <v>44467</v>
      </c>
      <c r="E21" s="17" t="n">
        <v>1036.39</v>
      </c>
      <c r="F21" s="17" t="n">
        <v>1006.027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330</v>
      </c>
      <c r="B22" s="16" t="s">
        <v>599</v>
      </c>
      <c r="C22" s="41" t="n">
        <v>43634</v>
      </c>
      <c r="D22" s="42" t="n">
        <v>44467</v>
      </c>
      <c r="E22" s="17" t="n">
        <v>1051.45</v>
      </c>
      <c r="F22" s="17" t="n">
        <v>1006.027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330</v>
      </c>
      <c r="B23" s="16" t="s">
        <v>599</v>
      </c>
      <c r="C23" s="41" t="n">
        <v>43684</v>
      </c>
      <c r="D23" s="42" t="n">
        <v>44467</v>
      </c>
      <c r="E23" s="17" t="n">
        <v>1048.28</v>
      </c>
      <c r="F23" s="17" t="n">
        <v>1006.027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330</v>
      </c>
      <c r="B24" s="16" t="s">
        <v>599</v>
      </c>
      <c r="C24" s="41" t="n">
        <v>43734</v>
      </c>
      <c r="D24" s="42" t="n">
        <v>44467</v>
      </c>
      <c r="E24" s="17" t="n">
        <v>1043.02</v>
      </c>
      <c r="F24" s="17" t="n">
        <v>1006.027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330</v>
      </c>
      <c r="B25" s="16" t="s">
        <v>599</v>
      </c>
      <c r="C25" s="41" t="n">
        <v>43791</v>
      </c>
      <c r="D25" s="42" t="n">
        <v>44467</v>
      </c>
      <c r="E25" s="17" t="n">
        <v>1061.19</v>
      </c>
      <c r="F25" s="17" t="n">
        <v>1006.027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330</v>
      </c>
      <c r="B26" s="16" t="s">
        <v>599</v>
      </c>
      <c r="C26" s="41" t="n">
        <v>44172</v>
      </c>
      <c r="D26" s="42" t="n">
        <v>44467</v>
      </c>
      <c r="E26" s="17" t="n">
        <v>1061.79</v>
      </c>
      <c r="F26" s="17" t="n">
        <v>1006.027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330</v>
      </c>
      <c r="B27" s="16" t="s">
        <v>599</v>
      </c>
      <c r="C27" s="41" t="n">
        <v>44316</v>
      </c>
      <c r="D27" s="42" t="n">
        <v>44467</v>
      </c>
      <c r="E27" s="17" t="n">
        <v>1032.61</v>
      </c>
      <c r="F27" s="17" t="n">
        <v>1006.027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330</v>
      </c>
      <c r="B28" s="16" t="s">
        <v>599</v>
      </c>
      <c r="C28" s="41" t="n">
        <v>44330</v>
      </c>
      <c r="D28" s="42" t="n">
        <v>44467</v>
      </c>
      <c r="E28" s="17" t="n">
        <v>1036.16</v>
      </c>
      <c r="F28" s="17" t="n">
        <v>1006.027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30</v>
      </c>
      <c r="B29" s="16" t="s">
        <v>31</v>
      </c>
      <c r="C29" s="41" t="n">
        <v>43542</v>
      </c>
      <c r="D29" s="42" t="n">
        <v>45257</v>
      </c>
      <c r="E29" s="17" t="n">
        <v>166.9</v>
      </c>
      <c r="F29" s="17" t="n">
        <v>177.5595</v>
      </c>
      <c r="G29" s="17" t="n">
        <v>10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30</v>
      </c>
      <c r="B30" s="16" t="s">
        <v>31</v>
      </c>
      <c r="C30" s="41" t="n">
        <v>43605</v>
      </c>
      <c r="D30" s="42" t="n">
        <v>45257</v>
      </c>
      <c r="E30" s="17" t="n">
        <v>158.035</v>
      </c>
      <c r="F30" s="17" t="n">
        <v>177.5595</v>
      </c>
      <c r="G30" s="17" t="n">
        <v>10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30</v>
      </c>
      <c r="B31" s="16" t="s">
        <v>31</v>
      </c>
      <c r="C31" s="41" t="n">
        <v>43769</v>
      </c>
      <c r="D31" s="42" t="n">
        <v>45257</v>
      </c>
      <c r="E31" s="17" t="n">
        <v>126.435</v>
      </c>
      <c r="F31" s="17" t="n">
        <v>177.56</v>
      </c>
      <c r="G31" s="17" t="n">
        <v>10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30</v>
      </c>
      <c r="B32" s="16" t="s">
        <v>31</v>
      </c>
      <c r="C32" s="41" t="n">
        <v>43889</v>
      </c>
      <c r="D32" s="42" t="n">
        <v>45257</v>
      </c>
      <c r="E32" s="17" t="n">
        <v>129.916</v>
      </c>
      <c r="F32" s="17" t="n">
        <v>177.56</v>
      </c>
      <c r="G32" s="17" t="n">
        <v>10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30</v>
      </c>
      <c r="B33" s="16" t="s">
        <v>31</v>
      </c>
      <c r="C33" s="41" t="n">
        <v>44012</v>
      </c>
      <c r="D33" s="42" t="n">
        <v>45257</v>
      </c>
      <c r="E33" s="17" t="n">
        <v>140.282</v>
      </c>
      <c r="F33" s="17" t="n">
        <v>177.5597</v>
      </c>
      <c r="G33" s="17" t="n">
        <v>10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30</v>
      </c>
      <c r="B34" s="16" t="s">
        <v>31</v>
      </c>
      <c r="C34" s="41" t="n">
        <v>44804</v>
      </c>
      <c r="D34" s="42" t="n">
        <v>45257</v>
      </c>
      <c r="E34" s="17" t="n">
        <v>119.027</v>
      </c>
      <c r="F34" s="17" t="n">
        <v>177.5597</v>
      </c>
      <c r="G34" s="17" t="n">
        <v>10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30</v>
      </c>
      <c r="B35" s="16" t="s">
        <v>31</v>
      </c>
      <c r="C35" s="41" t="n">
        <v>44820</v>
      </c>
      <c r="D35" s="42" t="n">
        <v>45257</v>
      </c>
      <c r="E35" s="17" t="n">
        <v>118.046</v>
      </c>
      <c r="F35" s="17" t="n">
        <v>177.5597</v>
      </c>
      <c r="G35" s="17" t="n">
        <v>10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30</v>
      </c>
      <c r="B36" s="16" t="s">
        <v>31</v>
      </c>
      <c r="C36" s="41" t="n">
        <v>44865</v>
      </c>
      <c r="D36" s="42" t="n">
        <v>45257</v>
      </c>
      <c r="E36" s="17" t="n">
        <v>103.557</v>
      </c>
      <c r="F36" s="17" t="n">
        <v>177.5595</v>
      </c>
      <c r="G36" s="17" t="n">
        <v>10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30</v>
      </c>
      <c r="B37" s="16" t="s">
        <v>31</v>
      </c>
      <c r="C37" s="41" t="n">
        <v>44922</v>
      </c>
      <c r="D37" s="42" t="n">
        <v>45257</v>
      </c>
      <c r="E37" s="17" t="n">
        <v>114.531</v>
      </c>
      <c r="F37" s="17" t="n">
        <v>177.5595</v>
      </c>
      <c r="G37" s="17" t="n">
        <v>10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30</v>
      </c>
      <c r="B38" s="16" t="s">
        <v>31</v>
      </c>
      <c r="C38" s="41" t="n">
        <v>44957</v>
      </c>
      <c r="D38" s="42" t="n">
        <v>45257</v>
      </c>
      <c r="E38" s="17" t="n">
        <v>116.053</v>
      </c>
      <c r="F38" s="17" t="n">
        <v>177.56</v>
      </c>
      <c r="G38" s="17" t="n">
        <v>10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30</v>
      </c>
      <c r="B39" s="16" t="s">
        <v>31</v>
      </c>
      <c r="C39" s="41" t="n">
        <v>45016</v>
      </c>
      <c r="D39" s="42" t="n">
        <v>45272</v>
      </c>
      <c r="E39" s="17" t="n">
        <v>129.724</v>
      </c>
      <c r="F39" s="17" t="n">
        <v>164.6298</v>
      </c>
      <c r="G39" s="17" t="n">
        <v>10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30</v>
      </c>
      <c r="B40" s="16" t="s">
        <v>31</v>
      </c>
      <c r="C40" s="41" t="n">
        <v>45072</v>
      </c>
      <c r="D40" s="42" t="n">
        <v>45272</v>
      </c>
      <c r="E40" s="17" t="n">
        <v>139.52</v>
      </c>
      <c r="F40" s="17" t="n">
        <v>164.6298</v>
      </c>
      <c r="G40" s="17" t="n">
        <v>10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30</v>
      </c>
      <c r="B41" s="16" t="s">
        <v>31</v>
      </c>
      <c r="C41" s="41" t="n">
        <v>45257</v>
      </c>
      <c r="D41" s="42" t="n">
        <v>45272</v>
      </c>
      <c r="E41" s="17" t="n">
        <v>177.8204</v>
      </c>
      <c r="F41" s="17" t="n">
        <v>164.6298</v>
      </c>
      <c r="G41" s="17" t="n">
        <v>20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30</v>
      </c>
      <c r="B42" s="16" t="s">
        <v>31</v>
      </c>
      <c r="C42" s="41" t="n">
        <v>45257</v>
      </c>
      <c r="D42" s="42" t="n">
        <v>45272</v>
      </c>
      <c r="E42" s="17" t="n">
        <v>177.8204</v>
      </c>
      <c r="F42" s="17" t="n">
        <v>164.63</v>
      </c>
      <c r="G42" s="17" t="n">
        <v>10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30</v>
      </c>
      <c r="B43" s="16" t="s">
        <v>31</v>
      </c>
      <c r="C43" s="41" t="n">
        <v>45257</v>
      </c>
      <c r="D43" s="42" t="n">
        <v>45272</v>
      </c>
      <c r="E43" s="17" t="n">
        <v>177.8204</v>
      </c>
      <c r="F43" s="17" t="n">
        <v>164.63</v>
      </c>
      <c r="G43" s="17" t="n">
        <v>10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30</v>
      </c>
      <c r="B44" s="16" t="s">
        <v>31</v>
      </c>
      <c r="C44" s="41" t="n">
        <v>45257</v>
      </c>
      <c r="D44" s="42" t="n">
        <v>45272</v>
      </c>
      <c r="E44" s="17" t="n">
        <v>177.8204</v>
      </c>
      <c r="F44" s="17" t="n">
        <v>164.63</v>
      </c>
      <c r="G44" s="17" t="n">
        <v>20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30</v>
      </c>
      <c r="B45" s="16" t="s">
        <v>31</v>
      </c>
      <c r="C45" s="41" t="n">
        <v>45257</v>
      </c>
      <c r="D45" s="42" t="n">
        <v>45272</v>
      </c>
      <c r="E45" s="17" t="n">
        <v>177.8204</v>
      </c>
      <c r="F45" s="17" t="n">
        <v>164.6298</v>
      </c>
      <c r="G45" s="17" t="n">
        <v>30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30</v>
      </c>
      <c r="B46" s="16" t="s">
        <v>31</v>
      </c>
      <c r="C46" s="41" t="n">
        <v>45257</v>
      </c>
      <c r="D46" s="42" t="n">
        <v>45272</v>
      </c>
      <c r="E46" s="17" t="n">
        <v>177.76</v>
      </c>
      <c r="F46" s="17" t="n">
        <v>164.6298</v>
      </c>
      <c r="G46" s="17" t="n">
        <v>10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331</v>
      </c>
      <c r="B47" s="16" t="s">
        <v>581</v>
      </c>
      <c r="C47" s="41" t="n">
        <v>43556</v>
      </c>
      <c r="D47" s="42" t="n">
        <v>44309</v>
      </c>
      <c r="E47" s="17" t="n">
        <v>1821.59</v>
      </c>
      <c r="F47" s="17" t="n">
        <v>1181.32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331</v>
      </c>
      <c r="B48" s="16" t="s">
        <v>581</v>
      </c>
      <c r="C48" s="41" t="n">
        <v>43616</v>
      </c>
      <c r="D48" s="42" t="n">
        <v>44309</v>
      </c>
      <c r="E48" s="17" t="n">
        <v>1711.53</v>
      </c>
      <c r="F48" s="17" t="n">
        <v>1181.32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331</v>
      </c>
      <c r="B49" s="16" t="s">
        <v>581</v>
      </c>
      <c r="C49" s="41" t="n">
        <v>43935</v>
      </c>
      <c r="D49" s="42" t="n">
        <v>44309</v>
      </c>
      <c r="E49" s="17" t="n">
        <v>1417.33</v>
      </c>
      <c r="F49" s="17" t="n">
        <v>1181.32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331</v>
      </c>
      <c r="B50" s="16" t="s">
        <v>581</v>
      </c>
      <c r="C50" s="41" t="n">
        <v>43998</v>
      </c>
      <c r="D50" s="42" t="n">
        <v>44309</v>
      </c>
      <c r="E50" s="17" t="n">
        <v>1463.36</v>
      </c>
      <c r="F50" s="17" t="n">
        <v>1181.32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331</v>
      </c>
      <c r="B51" s="16" t="s">
        <v>581</v>
      </c>
      <c r="C51" s="41" t="n">
        <v>44165</v>
      </c>
      <c r="D51" s="42" t="n">
        <v>44309</v>
      </c>
      <c r="E51" s="17" t="n">
        <v>1243.22</v>
      </c>
      <c r="F51" s="17" t="n">
        <v>1181.32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332</v>
      </c>
      <c r="B52" s="16" t="s">
        <v>582</v>
      </c>
      <c r="C52" s="41" t="n">
        <v>43556</v>
      </c>
      <c r="D52" s="42" t="n">
        <v>45160</v>
      </c>
      <c r="E52" s="17" t="n">
        <v>93.116</v>
      </c>
      <c r="F52" s="17" t="n">
        <v>84.8721</v>
      </c>
      <c r="G52" s="17" t="n">
        <v>10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332</v>
      </c>
      <c r="B53" s="16" t="s">
        <v>582</v>
      </c>
      <c r="C53" s="41" t="n">
        <v>43591</v>
      </c>
      <c r="D53" s="42" t="n">
        <v>45160</v>
      </c>
      <c r="E53" s="17" t="n">
        <v>94.936</v>
      </c>
      <c r="F53" s="17" t="n">
        <v>84.8721</v>
      </c>
      <c r="G53" s="17" t="n">
        <v>10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332</v>
      </c>
      <c r="B54" s="16" t="s">
        <v>582</v>
      </c>
      <c r="C54" s="41" t="n">
        <v>43634</v>
      </c>
      <c r="D54" s="42" t="n">
        <v>45160</v>
      </c>
      <c r="E54" s="17" t="n">
        <v>88.323</v>
      </c>
      <c r="F54" s="17" t="n">
        <v>84.8721</v>
      </c>
      <c r="G54" s="17" t="n">
        <v>10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332</v>
      </c>
      <c r="B55" s="16" t="s">
        <v>582</v>
      </c>
      <c r="C55" s="41" t="n">
        <v>43650</v>
      </c>
      <c r="D55" s="42" t="n">
        <v>45160</v>
      </c>
      <c r="E55" s="17" t="n">
        <v>85.942</v>
      </c>
      <c r="F55" s="17" t="n">
        <v>84.8721</v>
      </c>
      <c r="G55" s="17" t="n">
        <v>10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332</v>
      </c>
      <c r="B56" s="16" t="s">
        <v>582</v>
      </c>
      <c r="C56" s="41" t="n">
        <v>43684</v>
      </c>
      <c r="D56" s="42" t="n">
        <v>45160</v>
      </c>
      <c r="E56" s="17" t="n">
        <v>77.896</v>
      </c>
      <c r="F56" s="17" t="n">
        <v>84.8721</v>
      </c>
      <c r="G56" s="17" t="n">
        <v>10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332</v>
      </c>
      <c r="B57" s="16" t="s">
        <v>582</v>
      </c>
      <c r="C57" s="41" t="n">
        <v>43889</v>
      </c>
      <c r="D57" s="42" t="n">
        <v>45160</v>
      </c>
      <c r="E57" s="17" t="n">
        <v>70.692</v>
      </c>
      <c r="F57" s="17" t="n">
        <v>84.8721</v>
      </c>
      <c r="G57" s="17" t="n">
        <v>10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332</v>
      </c>
      <c r="B58" s="16" t="s">
        <v>582</v>
      </c>
      <c r="C58" s="41" t="n">
        <v>43935</v>
      </c>
      <c r="D58" s="42" t="n">
        <v>45160</v>
      </c>
      <c r="E58" s="17" t="n">
        <v>65.439</v>
      </c>
      <c r="F58" s="17" t="n">
        <v>84.8721</v>
      </c>
      <c r="G58" s="17" t="n">
        <v>20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332</v>
      </c>
      <c r="B59" s="16" t="s">
        <v>582</v>
      </c>
      <c r="C59" s="41" t="n">
        <v>44771</v>
      </c>
      <c r="D59" s="42" t="n">
        <v>45160</v>
      </c>
      <c r="E59" s="17" t="n">
        <v>64.366</v>
      </c>
      <c r="F59" s="17" t="n">
        <v>84.8721</v>
      </c>
      <c r="G59" s="17" t="n">
        <v>10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332</v>
      </c>
      <c r="B60" s="16" t="s">
        <v>582</v>
      </c>
      <c r="C60" s="41" t="n">
        <v>45016</v>
      </c>
      <c r="D60" s="42" t="n">
        <v>45160</v>
      </c>
      <c r="E60" s="17" t="n">
        <v>65.283</v>
      </c>
      <c r="F60" s="17" t="n">
        <v>84.8721</v>
      </c>
      <c r="G60" s="17" t="n">
        <v>10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332</v>
      </c>
      <c r="B61" s="16" t="s">
        <v>582</v>
      </c>
      <c r="C61" s="41" t="n">
        <v>45077</v>
      </c>
      <c r="D61" s="42" t="n">
        <v>45160</v>
      </c>
      <c r="E61" s="17" t="n">
        <v>65.52</v>
      </c>
      <c r="F61" s="17" t="n">
        <v>84.8721</v>
      </c>
      <c r="G61" s="17" t="n">
        <v>10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333</v>
      </c>
      <c r="B62" s="16" t="s">
        <v>628</v>
      </c>
      <c r="C62" s="41" t="n">
        <v>43572</v>
      </c>
      <c r="D62" s="42" t="n">
        <v>45005</v>
      </c>
      <c r="E62" s="17" t="n">
        <v>11.1467</v>
      </c>
      <c r="F62" s="17" t="n">
        <v>12.9866</v>
      </c>
      <c r="G62" s="17" t="n">
        <v>90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333</v>
      </c>
      <c r="B63" s="16" t="s">
        <v>628</v>
      </c>
      <c r="C63" s="41" t="n">
        <v>43572</v>
      </c>
      <c r="D63" s="42" t="n">
        <v>45169</v>
      </c>
      <c r="E63" s="17" t="n">
        <v>11.1467</v>
      </c>
      <c r="F63" s="17" t="n">
        <v>18.31</v>
      </c>
      <c r="G63" s="17" t="n">
        <v>10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333</v>
      </c>
      <c r="B64" s="16" t="s">
        <v>628</v>
      </c>
      <c r="C64" s="41" t="n">
        <v>45516</v>
      </c>
      <c r="D64" s="42" t="n">
        <v>45922</v>
      </c>
      <c r="E64" s="17" t="n">
        <v>17.2945</v>
      </c>
      <c r="F64" s="17" t="n">
        <v>18.1332</v>
      </c>
      <c r="G64" s="17" t="n">
        <v>20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333</v>
      </c>
      <c r="B65" s="16" t="s">
        <v>628</v>
      </c>
      <c r="C65" s="41" t="n">
        <v>45525</v>
      </c>
      <c r="D65" s="42" t="n">
        <v>45922</v>
      </c>
      <c r="E65" s="17" t="n">
        <v>16.97</v>
      </c>
      <c r="F65" s="17" t="n">
        <v>18.1332</v>
      </c>
      <c r="G65" s="17" t="n">
        <v>5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333</v>
      </c>
      <c r="B66" s="16" t="s">
        <v>628</v>
      </c>
      <c r="C66" s="41" t="n">
        <v>45527</v>
      </c>
      <c r="D66" s="42" t="n">
        <v>45922</v>
      </c>
      <c r="E66" s="17" t="n">
        <v>16.3757</v>
      </c>
      <c r="F66" s="17" t="n">
        <v>18.1332</v>
      </c>
      <c r="G66" s="17" t="n">
        <v>25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333</v>
      </c>
      <c r="B67" s="16" t="s">
        <v>628</v>
      </c>
      <c r="C67" s="41" t="n">
        <v>45527</v>
      </c>
      <c r="D67" s="42" t="n">
        <v>45922</v>
      </c>
      <c r="E67" s="17" t="n">
        <v>16.3757</v>
      </c>
      <c r="F67" s="17" t="n">
        <v>18.1331</v>
      </c>
      <c r="G67" s="17" t="n">
        <v>5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333</v>
      </c>
      <c r="B68" s="16" t="s">
        <v>628</v>
      </c>
      <c r="C68" s="41" t="n">
        <v>45534</v>
      </c>
      <c r="D68" s="42" t="n">
        <v>45922</v>
      </c>
      <c r="E68" s="17" t="n">
        <v>16.2613</v>
      </c>
      <c r="F68" s="17" t="n">
        <v>18.1331</v>
      </c>
      <c r="G68" s="17" t="n">
        <v>8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333</v>
      </c>
      <c r="B69" s="16" t="s">
        <v>628</v>
      </c>
      <c r="C69" s="41" t="n">
        <v>45558</v>
      </c>
      <c r="D69" s="42" t="n">
        <v>45922</v>
      </c>
      <c r="E69" s="17" t="n">
        <v>17.285</v>
      </c>
      <c r="F69" s="17" t="n">
        <v>18.1331</v>
      </c>
      <c r="G69" s="17" t="n">
        <v>2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333</v>
      </c>
      <c r="B70" s="16" t="s">
        <v>628</v>
      </c>
      <c r="C70" s="41" t="n">
        <v>45589</v>
      </c>
      <c r="D70" s="42" t="n">
        <v>45922</v>
      </c>
      <c r="E70" s="17" t="n">
        <v>16.6633</v>
      </c>
      <c r="F70" s="17" t="n">
        <v>18.1331</v>
      </c>
      <c r="G70" s="17" t="n">
        <v>3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333</v>
      </c>
      <c r="B71" s="16" t="s">
        <v>628</v>
      </c>
      <c r="C71" s="41" t="n">
        <v>45594</v>
      </c>
      <c r="D71" s="42" t="n">
        <v>45922</v>
      </c>
      <c r="E71" s="17" t="n">
        <v>15.945</v>
      </c>
      <c r="F71" s="17" t="n">
        <v>18.1331</v>
      </c>
      <c r="G71" s="17" t="n">
        <v>2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333</v>
      </c>
      <c r="B72" s="16" t="s">
        <v>628</v>
      </c>
      <c r="C72" s="41" t="n">
        <v>45628</v>
      </c>
      <c r="D72" s="42" t="n">
        <v>45922</v>
      </c>
      <c r="E72" s="17" t="n">
        <v>15.9733</v>
      </c>
      <c r="F72" s="17" t="n">
        <v>18.1331</v>
      </c>
      <c r="G72" s="17" t="n">
        <v>6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333</v>
      </c>
      <c r="B73" s="16" t="s">
        <v>628</v>
      </c>
      <c r="C73" s="41" t="n">
        <v>45688</v>
      </c>
      <c r="D73" s="42" t="n">
        <v>45922</v>
      </c>
      <c r="E73" s="17" t="n">
        <v>18.7583</v>
      </c>
      <c r="F73" s="17" t="n">
        <v>18.1331</v>
      </c>
      <c r="G73" s="17" t="n">
        <v>6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67</v>
      </c>
      <c r="B74" s="16" t="s">
        <v>68</v>
      </c>
      <c r="C74" s="41" t="n">
        <v>43574</v>
      </c>
      <c r="D74" s="42" t="n">
        <v>45524</v>
      </c>
      <c r="E74" s="17" t="n">
        <v>994</v>
      </c>
      <c r="F74" s="17" t="n">
        <v>2227.4538</v>
      </c>
      <c r="G74" s="17" t="n">
        <v>0.71553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334</v>
      </c>
      <c r="B75" s="16" t="s">
        <v>600</v>
      </c>
      <c r="C75" s="41" t="n">
        <v>43591</v>
      </c>
      <c r="D75" s="42" t="n">
        <v>44326</v>
      </c>
      <c r="E75" s="17" t="n">
        <v>1056.93</v>
      </c>
      <c r="F75" s="17" t="n">
        <v>414.396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334</v>
      </c>
      <c r="B76" s="16" t="s">
        <v>600</v>
      </c>
      <c r="C76" s="41" t="n">
        <v>43650</v>
      </c>
      <c r="D76" s="42" t="n">
        <v>44326</v>
      </c>
      <c r="E76" s="17" t="n">
        <v>1046.27</v>
      </c>
      <c r="F76" s="17" t="n">
        <v>414.396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334</v>
      </c>
      <c r="B77" s="16" t="s">
        <v>600</v>
      </c>
      <c r="C77" s="41" t="n">
        <v>43726</v>
      </c>
      <c r="D77" s="42" t="n">
        <v>44326</v>
      </c>
      <c r="E77" s="17" t="n">
        <v>739.38</v>
      </c>
      <c r="F77" s="17" t="n">
        <v>414.396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334</v>
      </c>
      <c r="B78" s="16" t="s">
        <v>600</v>
      </c>
      <c r="C78" s="41" t="n">
        <v>43991</v>
      </c>
      <c r="D78" s="42" t="n">
        <v>44326</v>
      </c>
      <c r="E78" s="17" t="n">
        <v>733.35</v>
      </c>
      <c r="F78" s="17" t="n">
        <v>414.396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334</v>
      </c>
      <c r="B79" s="16" t="s">
        <v>600</v>
      </c>
      <c r="C79" s="41" t="n">
        <v>44012</v>
      </c>
      <c r="D79" s="42" t="n">
        <v>44326</v>
      </c>
      <c r="E79" s="17" t="n">
        <v>735</v>
      </c>
      <c r="F79" s="17" t="n">
        <v>414.396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334</v>
      </c>
      <c r="B80" s="16" t="s">
        <v>600</v>
      </c>
      <c r="C80" s="41" t="n">
        <v>44082</v>
      </c>
      <c r="D80" s="42" t="n">
        <v>44326</v>
      </c>
      <c r="E80" s="17" t="n">
        <v>423.1775</v>
      </c>
      <c r="F80" s="17" t="n">
        <v>414.715</v>
      </c>
      <c r="G80" s="17" t="n">
        <v>4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334</v>
      </c>
      <c r="B81" s="16" t="s">
        <v>600</v>
      </c>
      <c r="C81" s="41" t="n">
        <v>44098</v>
      </c>
      <c r="D81" s="42" t="n">
        <v>44326</v>
      </c>
      <c r="E81" s="17" t="n">
        <v>424.82</v>
      </c>
      <c r="F81" s="17" t="n">
        <v>414.68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335</v>
      </c>
      <c r="B82" s="16" t="s">
        <v>586</v>
      </c>
      <c r="C82" s="41" t="n">
        <v>43838</v>
      </c>
      <c r="D82" s="42" t="n">
        <v>44474</v>
      </c>
      <c r="E82" s="17" t="n">
        <v>741.94</v>
      </c>
      <c r="F82" s="17" t="n">
        <v>514.7067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335</v>
      </c>
      <c r="B83" s="16" t="s">
        <v>586</v>
      </c>
      <c r="C83" s="41" t="n">
        <v>43861</v>
      </c>
      <c r="D83" s="42" t="n">
        <v>44474</v>
      </c>
      <c r="E83" s="17" t="n">
        <v>721.32</v>
      </c>
      <c r="F83" s="17" t="n">
        <v>514.7067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335</v>
      </c>
      <c r="B84" s="16" t="s">
        <v>586</v>
      </c>
      <c r="C84" s="41" t="n">
        <v>43906</v>
      </c>
      <c r="D84" s="42" t="n">
        <v>44474</v>
      </c>
      <c r="E84" s="17" t="n">
        <v>421.65</v>
      </c>
      <c r="F84" s="17" t="n">
        <v>514.7067</v>
      </c>
      <c r="G84" s="17" t="n">
        <v>2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335</v>
      </c>
      <c r="B85" s="16" t="s">
        <v>586</v>
      </c>
      <c r="C85" s="41" t="n">
        <v>44033</v>
      </c>
      <c r="D85" s="42" t="n">
        <v>44474</v>
      </c>
      <c r="E85" s="17" t="n">
        <v>543.21</v>
      </c>
      <c r="F85" s="17" t="n">
        <v>514.7067</v>
      </c>
      <c r="G85" s="17" t="n">
        <v>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335</v>
      </c>
      <c r="B86" s="16" t="s">
        <v>586</v>
      </c>
      <c r="C86" s="41" t="n">
        <v>44043</v>
      </c>
      <c r="D86" s="42" t="n">
        <v>44474</v>
      </c>
      <c r="E86" s="17" t="n">
        <v>540.02</v>
      </c>
      <c r="F86" s="17" t="n">
        <v>514.7067</v>
      </c>
      <c r="G86" s="17" t="n">
        <v>2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335</v>
      </c>
      <c r="B87" s="16" t="s">
        <v>586</v>
      </c>
      <c r="C87" s="41" t="n">
        <v>44043</v>
      </c>
      <c r="D87" s="42" t="n">
        <v>44474</v>
      </c>
      <c r="E87" s="17" t="n">
        <v>540.21</v>
      </c>
      <c r="F87" s="17" t="n">
        <v>514.7067</v>
      </c>
      <c r="G87" s="17" t="n">
        <v>1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335</v>
      </c>
      <c r="B88" s="16" t="s">
        <v>586</v>
      </c>
      <c r="C88" s="41" t="n">
        <v>44049</v>
      </c>
      <c r="D88" s="42" t="n">
        <v>44474</v>
      </c>
      <c r="E88" s="17" t="n">
        <v>540.61</v>
      </c>
      <c r="F88" s="17" t="n">
        <v>514.7067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335</v>
      </c>
      <c r="B89" s="16" t="s">
        <v>586</v>
      </c>
      <c r="C89" s="41" t="n">
        <v>44126</v>
      </c>
      <c r="D89" s="42" t="n">
        <v>44474</v>
      </c>
      <c r="E89" s="17" t="n">
        <v>402.94</v>
      </c>
      <c r="F89" s="17" t="n">
        <v>514.7067</v>
      </c>
      <c r="G89" s="17" t="n">
        <v>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335</v>
      </c>
      <c r="B90" s="16" t="s">
        <v>586</v>
      </c>
      <c r="C90" s="41" t="n">
        <v>44130</v>
      </c>
      <c r="D90" s="42" t="n">
        <v>44474</v>
      </c>
      <c r="E90" s="17" t="n">
        <v>410.64</v>
      </c>
      <c r="F90" s="17" t="n">
        <v>514.7067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335</v>
      </c>
      <c r="B91" s="16" t="s">
        <v>586</v>
      </c>
      <c r="C91" s="41" t="n">
        <v>44211</v>
      </c>
      <c r="D91" s="42" t="n">
        <v>44474</v>
      </c>
      <c r="E91" s="17" t="n">
        <v>506.39</v>
      </c>
      <c r="F91" s="17" t="n">
        <v>514.7067</v>
      </c>
      <c r="G91" s="17" t="n">
        <v>1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335</v>
      </c>
      <c r="B92" s="16" t="s">
        <v>586</v>
      </c>
      <c r="C92" s="41" t="n">
        <v>44316</v>
      </c>
      <c r="D92" s="42" t="n">
        <v>44474</v>
      </c>
      <c r="E92" s="17" t="n">
        <v>463.265</v>
      </c>
      <c r="F92" s="17" t="n">
        <v>514.7067</v>
      </c>
      <c r="G92" s="17" t="n">
        <v>2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335</v>
      </c>
      <c r="B93" s="16" t="s">
        <v>586</v>
      </c>
      <c r="C93" s="41" t="n">
        <v>44439</v>
      </c>
      <c r="D93" s="42" t="n">
        <v>44474</v>
      </c>
      <c r="E93" s="17" t="n">
        <v>459.86</v>
      </c>
      <c r="F93" s="17" t="n">
        <v>514.7067</v>
      </c>
      <c r="G93" s="17" t="n">
        <v>1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335</v>
      </c>
      <c r="B94" s="16" t="s">
        <v>586</v>
      </c>
      <c r="C94" s="41" t="n">
        <v>44475</v>
      </c>
      <c r="D94" s="42" t="n">
        <v>44911</v>
      </c>
      <c r="E94" s="17" t="n">
        <v>517.39</v>
      </c>
      <c r="F94" s="17" t="n">
        <v>337.4333</v>
      </c>
      <c r="G94" s="17" t="n">
        <v>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335</v>
      </c>
      <c r="B95" s="16" t="s">
        <v>586</v>
      </c>
      <c r="C95" s="41" t="n">
        <v>44484</v>
      </c>
      <c r="D95" s="42" t="n">
        <v>44911</v>
      </c>
      <c r="E95" s="17" t="n">
        <v>520.9</v>
      </c>
      <c r="F95" s="17" t="n">
        <v>337.4333</v>
      </c>
      <c r="G95" s="17" t="n">
        <v>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335</v>
      </c>
      <c r="B96" s="16" t="s">
        <v>586</v>
      </c>
      <c r="C96" s="41" t="n">
        <v>44651</v>
      </c>
      <c r="D96" s="42" t="n">
        <v>44911</v>
      </c>
      <c r="E96" s="17" t="n">
        <v>358.9</v>
      </c>
      <c r="F96" s="17" t="n">
        <v>337.4333</v>
      </c>
      <c r="G96" s="17" t="n">
        <v>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335</v>
      </c>
      <c r="B97" s="16" t="s">
        <v>586</v>
      </c>
      <c r="C97" s="41" t="n">
        <v>44697</v>
      </c>
      <c r="D97" s="42" t="n">
        <v>45007</v>
      </c>
      <c r="E97" s="17" t="n">
        <v>340.99</v>
      </c>
      <c r="F97" s="17" t="n">
        <v>349.8178</v>
      </c>
      <c r="G97" s="17" t="n">
        <v>1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335</v>
      </c>
      <c r="B98" s="16" t="s">
        <v>586</v>
      </c>
      <c r="C98" s="41" t="n">
        <v>44771</v>
      </c>
      <c r="D98" s="42" t="n">
        <v>45007</v>
      </c>
      <c r="E98" s="17" t="n">
        <v>373.11</v>
      </c>
      <c r="F98" s="17" t="n">
        <v>349.8178</v>
      </c>
      <c r="G98" s="17" t="n">
        <v>1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335</v>
      </c>
      <c r="B99" s="16" t="s">
        <v>586</v>
      </c>
      <c r="C99" s="41" t="n">
        <v>44848</v>
      </c>
      <c r="D99" s="42" t="n">
        <v>45007</v>
      </c>
      <c r="E99" s="17" t="n">
        <v>334.685</v>
      </c>
      <c r="F99" s="17" t="n">
        <v>349.8178</v>
      </c>
      <c r="G99" s="17" t="n">
        <v>2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335</v>
      </c>
      <c r="B100" s="16" t="s">
        <v>586</v>
      </c>
      <c r="C100" s="41" t="n">
        <v>44865</v>
      </c>
      <c r="D100" s="42" t="n">
        <v>45007</v>
      </c>
      <c r="E100" s="17" t="n">
        <v>365.405</v>
      </c>
      <c r="F100" s="17" t="n">
        <v>349.8178</v>
      </c>
      <c r="G100" s="17" t="n">
        <v>2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335</v>
      </c>
      <c r="B101" s="16" t="s">
        <v>586</v>
      </c>
      <c r="C101" s="41" t="n">
        <v>44881</v>
      </c>
      <c r="D101" s="42" t="n">
        <v>45007</v>
      </c>
      <c r="E101" s="17" t="n">
        <v>366.89</v>
      </c>
      <c r="F101" s="17" t="n">
        <v>349.8178</v>
      </c>
      <c r="G101" s="17" t="n">
        <v>1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335</v>
      </c>
      <c r="B102" s="16" t="s">
        <v>586</v>
      </c>
      <c r="C102" s="41" t="n">
        <v>44895</v>
      </c>
      <c r="D102" s="42" t="n">
        <v>45007</v>
      </c>
      <c r="E102" s="17" t="n">
        <v>352.08</v>
      </c>
      <c r="F102" s="17" t="n">
        <v>349.8178</v>
      </c>
      <c r="G102" s="17" t="n">
        <v>1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335</v>
      </c>
      <c r="B103" s="16" t="s">
        <v>586</v>
      </c>
      <c r="C103" s="41" t="n">
        <v>44911</v>
      </c>
      <c r="D103" s="42" t="n">
        <v>45007</v>
      </c>
      <c r="E103" s="17" t="n">
        <v>338.0667</v>
      </c>
      <c r="F103" s="17" t="n">
        <v>349.8178</v>
      </c>
      <c r="G103" s="17" t="n">
        <v>6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335</v>
      </c>
      <c r="B104" s="16" t="s">
        <v>586</v>
      </c>
      <c r="C104" s="41" t="n">
        <v>44922</v>
      </c>
      <c r="D104" s="42" t="n">
        <v>45007</v>
      </c>
      <c r="E104" s="17" t="n">
        <v>342.17</v>
      </c>
      <c r="F104" s="17" t="n">
        <v>349.8178</v>
      </c>
      <c r="G104" s="17" t="n">
        <v>2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335</v>
      </c>
      <c r="B105" s="16" t="s">
        <v>586</v>
      </c>
      <c r="C105" s="41" t="n">
        <v>45001</v>
      </c>
      <c r="D105" s="42" t="n">
        <v>45007</v>
      </c>
      <c r="E105" s="17" t="n">
        <v>334.07</v>
      </c>
      <c r="F105" s="17" t="n">
        <v>349.8178</v>
      </c>
      <c r="G105" s="17" t="n">
        <v>2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335</v>
      </c>
      <c r="B106" s="16" t="s">
        <v>586</v>
      </c>
      <c r="C106" s="41" t="n">
        <v>45005</v>
      </c>
      <c r="D106" s="42" t="n">
        <v>45007</v>
      </c>
      <c r="E106" s="17" t="n">
        <v>351.985</v>
      </c>
      <c r="F106" s="17" t="n">
        <v>349.815</v>
      </c>
      <c r="G106" s="17" t="n">
        <v>2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45</v>
      </c>
      <c r="B107" s="16" t="s">
        <v>46</v>
      </c>
      <c r="C107" s="41" t="n">
        <v>43838</v>
      </c>
      <c r="D107" s="42" t="n">
        <v>45257</v>
      </c>
      <c r="E107" s="17" t="n">
        <v>930.14</v>
      </c>
      <c r="F107" s="17" t="n">
        <v>1293.9767</v>
      </c>
      <c r="G107" s="17" t="n">
        <v>1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45</v>
      </c>
      <c r="B108" s="16" t="s">
        <v>46</v>
      </c>
      <c r="C108" s="41" t="n">
        <v>43875</v>
      </c>
      <c r="D108" s="42" t="n">
        <v>45257</v>
      </c>
      <c r="E108" s="17" t="n">
        <v>928.75</v>
      </c>
      <c r="F108" s="17" t="n">
        <v>1293.9767</v>
      </c>
      <c r="G108" s="17" t="n">
        <v>2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45</v>
      </c>
      <c r="B109" s="16" t="s">
        <v>46</v>
      </c>
      <c r="C109" s="41" t="n">
        <v>43966</v>
      </c>
      <c r="D109" s="42" t="n">
        <v>45257</v>
      </c>
      <c r="E109" s="17" t="n">
        <v>842.9</v>
      </c>
      <c r="F109" s="17" t="n">
        <v>1293.9767</v>
      </c>
      <c r="G109" s="17" t="n">
        <v>2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45</v>
      </c>
      <c r="B110" s="16" t="s">
        <v>46</v>
      </c>
      <c r="C110" s="41" t="n">
        <v>44498</v>
      </c>
      <c r="D110" s="42" t="n">
        <v>45257</v>
      </c>
      <c r="E110" s="17" t="n">
        <v>1615.32</v>
      </c>
      <c r="F110" s="17" t="n">
        <v>1293.9767</v>
      </c>
      <c r="G110" s="17" t="n">
        <v>1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45</v>
      </c>
      <c r="B111" s="16" t="s">
        <v>46</v>
      </c>
      <c r="C111" s="41" t="n">
        <v>44666</v>
      </c>
      <c r="D111" s="42" t="n">
        <v>45257</v>
      </c>
      <c r="E111" s="17" t="n">
        <v>970.35</v>
      </c>
      <c r="F111" s="17" t="n">
        <v>1293.9767</v>
      </c>
      <c r="G111" s="17" t="n">
        <v>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45</v>
      </c>
      <c r="B112" s="16" t="s">
        <v>46</v>
      </c>
      <c r="C112" s="41" t="n">
        <v>44728</v>
      </c>
      <c r="D112" s="42" t="n">
        <v>45257</v>
      </c>
      <c r="E112" s="17" t="n">
        <v>736.02</v>
      </c>
      <c r="F112" s="17" t="n">
        <v>1293.9767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45</v>
      </c>
      <c r="B113" s="16" t="s">
        <v>46</v>
      </c>
      <c r="C113" s="41" t="n">
        <v>44771</v>
      </c>
      <c r="D113" s="42" t="n">
        <v>45257</v>
      </c>
      <c r="E113" s="17" t="n">
        <v>722.6</v>
      </c>
      <c r="F113" s="17" t="n">
        <v>1293.9767</v>
      </c>
      <c r="G113" s="17" t="n">
        <v>1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45</v>
      </c>
      <c r="B114" s="16" t="s">
        <v>46</v>
      </c>
      <c r="C114" s="41" t="n">
        <v>44895</v>
      </c>
      <c r="D114" s="42" t="n">
        <v>45257</v>
      </c>
      <c r="E114" s="17" t="n">
        <v>793.02</v>
      </c>
      <c r="F114" s="17" t="n">
        <v>1293.98</v>
      </c>
      <c r="G114" s="17" t="n">
        <v>1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45</v>
      </c>
      <c r="B115" s="16" t="s">
        <v>46</v>
      </c>
      <c r="C115" s="41" t="n">
        <v>45257</v>
      </c>
      <c r="D115" s="42" t="n">
        <v>45272</v>
      </c>
      <c r="E115" s="17" t="n">
        <v>1296.224</v>
      </c>
      <c r="F115" s="17" t="n">
        <v>1237.22</v>
      </c>
      <c r="G115" s="17" t="n">
        <v>1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45</v>
      </c>
      <c r="B116" s="16" t="s">
        <v>46</v>
      </c>
      <c r="C116" s="41" t="n">
        <v>45257</v>
      </c>
      <c r="D116" s="42" t="n">
        <v>45272</v>
      </c>
      <c r="E116" s="17" t="n">
        <v>1296.224</v>
      </c>
      <c r="F116" s="17" t="n">
        <v>1237.2211</v>
      </c>
      <c r="G116" s="17" t="n">
        <v>9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336</v>
      </c>
      <c r="B117" s="16" t="s">
        <v>589</v>
      </c>
      <c r="C117" s="41" t="n">
        <v>43838</v>
      </c>
      <c r="D117" s="42" t="n">
        <v>45160</v>
      </c>
      <c r="E117" s="17" t="n">
        <v>0.5596</v>
      </c>
      <c r="F117" s="17" t="n">
        <v>0.8949</v>
      </c>
      <c r="G117" s="17" t="n">
        <v>1000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336</v>
      </c>
      <c r="B118" s="16" t="s">
        <v>589</v>
      </c>
      <c r="C118" s="41" t="n">
        <v>43861</v>
      </c>
      <c r="D118" s="42" t="n">
        <v>45160</v>
      </c>
      <c r="E118" s="17" t="n">
        <v>0.7127</v>
      </c>
      <c r="F118" s="17" t="n">
        <v>0.8949</v>
      </c>
      <c r="G118" s="17" t="n">
        <v>1000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336</v>
      </c>
      <c r="B119" s="16" t="s">
        <v>589</v>
      </c>
      <c r="C119" s="41" t="n">
        <v>43906</v>
      </c>
      <c r="D119" s="42" t="n">
        <v>45160</v>
      </c>
      <c r="E119" s="17" t="n">
        <v>0.4894</v>
      </c>
      <c r="F119" s="17" t="n">
        <v>0.8949</v>
      </c>
      <c r="G119" s="17" t="n">
        <v>2000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336</v>
      </c>
      <c r="B120" s="16" t="s">
        <v>589</v>
      </c>
      <c r="C120" s="41" t="n">
        <v>44043</v>
      </c>
      <c r="D120" s="42" t="n">
        <v>45160</v>
      </c>
      <c r="E120" s="17" t="n">
        <v>0.7629</v>
      </c>
      <c r="F120" s="17" t="n">
        <v>0.8949</v>
      </c>
      <c r="G120" s="17" t="n">
        <v>1000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336</v>
      </c>
      <c r="B121" s="16" t="s">
        <v>589</v>
      </c>
      <c r="C121" s="41" t="n">
        <v>44181</v>
      </c>
      <c r="D121" s="42" t="n">
        <v>45160</v>
      </c>
      <c r="E121" s="17" t="n">
        <v>0.782</v>
      </c>
      <c r="F121" s="17" t="n">
        <v>0.8949</v>
      </c>
      <c r="G121" s="17" t="n">
        <v>1000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336</v>
      </c>
      <c r="B122" s="16" t="s">
        <v>589</v>
      </c>
      <c r="C122" s="41" t="n">
        <v>44357</v>
      </c>
      <c r="D122" s="42" t="n">
        <v>45160</v>
      </c>
      <c r="E122" s="17" t="n">
        <v>0.8345</v>
      </c>
      <c r="F122" s="17" t="n">
        <v>0.8949</v>
      </c>
      <c r="G122" s="17" t="n">
        <v>1000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336</v>
      </c>
      <c r="B123" s="16" t="s">
        <v>589</v>
      </c>
      <c r="C123" s="41" t="n">
        <v>44414</v>
      </c>
      <c r="D123" s="42" t="n">
        <v>45160</v>
      </c>
      <c r="E123" s="17" t="n">
        <v>0.8242</v>
      </c>
      <c r="F123" s="17" t="n">
        <v>0.8949</v>
      </c>
      <c r="G123" s="17" t="n">
        <v>1000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336</v>
      </c>
      <c r="B124" s="16" t="s">
        <v>589</v>
      </c>
      <c r="C124" s="41" t="n">
        <v>44424</v>
      </c>
      <c r="D124" s="42" t="n">
        <v>45160</v>
      </c>
      <c r="E124" s="17" t="n">
        <v>0.8301</v>
      </c>
      <c r="F124" s="17" t="n">
        <v>0.8949</v>
      </c>
      <c r="G124" s="17" t="n">
        <v>1000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336</v>
      </c>
      <c r="B125" s="16" t="s">
        <v>589</v>
      </c>
      <c r="C125" s="41" t="n">
        <v>44446</v>
      </c>
      <c r="D125" s="42" t="n">
        <v>45160</v>
      </c>
      <c r="E125" s="17" t="n">
        <v>0.8076</v>
      </c>
      <c r="F125" s="17" t="n">
        <v>0.8949</v>
      </c>
      <c r="G125" s="17" t="n">
        <v>1000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336</v>
      </c>
      <c r="B126" s="16" t="s">
        <v>589</v>
      </c>
      <c r="C126" s="41" t="n">
        <v>45134</v>
      </c>
      <c r="D126" s="42" t="n">
        <v>45160</v>
      </c>
      <c r="E126" s="17" t="n">
        <v>0.8427</v>
      </c>
      <c r="F126" s="17" t="n">
        <v>0.8949</v>
      </c>
      <c r="G126" s="17" t="n">
        <v>1000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337</v>
      </c>
      <c r="B127" s="16" t="s">
        <v>602</v>
      </c>
      <c r="C127" s="41" t="n">
        <v>43860</v>
      </c>
      <c r="D127" s="42" t="n">
        <v>44467</v>
      </c>
      <c r="E127" s="17" t="n">
        <v>1105.4571</v>
      </c>
      <c r="F127" s="17" t="n">
        <v>1021.033</v>
      </c>
      <c r="G127" s="17" t="n">
        <v>7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337</v>
      </c>
      <c r="B128" s="16" t="s">
        <v>602</v>
      </c>
      <c r="C128" s="41" t="n">
        <v>43867</v>
      </c>
      <c r="D128" s="42" t="n">
        <v>44467</v>
      </c>
      <c r="E128" s="17" t="n">
        <v>1063.44</v>
      </c>
      <c r="F128" s="17" t="n">
        <v>1021.033</v>
      </c>
      <c r="G128" s="17" t="n">
        <v>1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337</v>
      </c>
      <c r="B129" s="16" t="s">
        <v>602</v>
      </c>
      <c r="C129" s="41" t="n">
        <v>44049</v>
      </c>
      <c r="D129" s="42" t="n">
        <v>44467</v>
      </c>
      <c r="E129" s="17" t="n">
        <v>1040.12</v>
      </c>
      <c r="F129" s="17" t="n">
        <v>1021.033</v>
      </c>
      <c r="G129" s="17" t="n">
        <v>1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337</v>
      </c>
      <c r="B130" s="16" t="s">
        <v>602</v>
      </c>
      <c r="C130" s="41" t="n">
        <v>44057</v>
      </c>
      <c r="D130" s="42" t="n">
        <v>44467</v>
      </c>
      <c r="E130" s="17" t="n">
        <v>1040.24</v>
      </c>
      <c r="F130" s="17" t="n">
        <v>1021.033</v>
      </c>
      <c r="G130" s="17" t="n">
        <v>1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338</v>
      </c>
      <c r="B131" s="16" t="s">
        <v>585</v>
      </c>
      <c r="C131" s="41" t="n">
        <v>43917</v>
      </c>
      <c r="D131" s="42" t="n">
        <v>45160</v>
      </c>
      <c r="E131" s="17" t="n">
        <v>14.7086</v>
      </c>
      <c r="F131" s="17" t="n">
        <v>80.2358</v>
      </c>
      <c r="G131" s="17" t="n">
        <v>100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339</v>
      </c>
      <c r="B132" s="16" t="s">
        <v>587</v>
      </c>
      <c r="C132" s="41" t="n">
        <v>43937</v>
      </c>
      <c r="D132" s="42" t="n">
        <v>44050</v>
      </c>
      <c r="E132" s="17" t="n">
        <v>63.037</v>
      </c>
      <c r="F132" s="17" t="n">
        <v>81.0525</v>
      </c>
      <c r="G132" s="17" t="n">
        <v>20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340</v>
      </c>
      <c r="B133" s="16" t="s">
        <v>629</v>
      </c>
      <c r="C133" s="41" t="n">
        <v>43937</v>
      </c>
      <c r="D133" s="42" t="n">
        <v>44050</v>
      </c>
      <c r="E133" s="17" t="n">
        <v>42.465</v>
      </c>
      <c r="F133" s="17" t="n">
        <v>43.1648</v>
      </c>
      <c r="G133" s="17" t="n">
        <v>20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340</v>
      </c>
      <c r="B134" s="16" t="s">
        <v>629</v>
      </c>
      <c r="C134" s="41" t="n">
        <v>43998</v>
      </c>
      <c r="D134" s="42" t="n">
        <v>44050</v>
      </c>
      <c r="E134" s="17" t="n">
        <v>43.165</v>
      </c>
      <c r="F134" s="17" t="n">
        <v>43.1648</v>
      </c>
      <c r="G134" s="17" t="n">
        <v>10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340</v>
      </c>
      <c r="B135" s="16" t="s">
        <v>629</v>
      </c>
      <c r="C135" s="41" t="n">
        <v>44007</v>
      </c>
      <c r="D135" s="42" t="n">
        <v>44050</v>
      </c>
      <c r="E135" s="17" t="n">
        <v>41.494</v>
      </c>
      <c r="F135" s="17" t="n">
        <v>43.1648</v>
      </c>
      <c r="G135" s="17" t="n">
        <v>10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341</v>
      </c>
      <c r="B136" s="16" t="s">
        <v>588</v>
      </c>
      <c r="C136" s="41" t="n">
        <v>43951</v>
      </c>
      <c r="D136" s="42" t="n">
        <v>45160</v>
      </c>
      <c r="E136" s="17" t="n">
        <v>178.055</v>
      </c>
      <c r="F136" s="17" t="n">
        <v>260.052</v>
      </c>
      <c r="G136" s="17" t="n">
        <v>10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341</v>
      </c>
      <c r="B137" s="16" t="s">
        <v>588</v>
      </c>
      <c r="C137" s="41" t="n">
        <v>43980</v>
      </c>
      <c r="D137" s="42" t="n">
        <v>45160</v>
      </c>
      <c r="E137" s="17" t="n">
        <v>182.607</v>
      </c>
      <c r="F137" s="17" t="n">
        <v>260.052</v>
      </c>
      <c r="G137" s="17" t="n">
        <v>10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341</v>
      </c>
      <c r="B138" s="16" t="s">
        <v>588</v>
      </c>
      <c r="C138" s="41" t="n">
        <v>44363</v>
      </c>
      <c r="D138" s="42" t="n">
        <v>45160</v>
      </c>
      <c r="E138" s="17" t="n">
        <v>291.888</v>
      </c>
      <c r="F138" s="17" t="n">
        <v>260.052</v>
      </c>
      <c r="G138" s="17" t="n">
        <v>10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341</v>
      </c>
      <c r="B139" s="16" t="s">
        <v>588</v>
      </c>
      <c r="C139" s="41" t="n">
        <v>44530</v>
      </c>
      <c r="D139" s="42" t="n">
        <v>45160</v>
      </c>
      <c r="E139" s="17" t="n">
        <v>292.567</v>
      </c>
      <c r="F139" s="17" t="n">
        <v>260.052</v>
      </c>
      <c r="G139" s="17" t="n">
        <v>10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341</v>
      </c>
      <c r="B140" s="16" t="s">
        <v>588</v>
      </c>
      <c r="C140" s="41" t="n">
        <v>44592</v>
      </c>
      <c r="D140" s="42" t="n">
        <v>45160</v>
      </c>
      <c r="E140" s="17" t="n">
        <v>254.134</v>
      </c>
      <c r="F140" s="17" t="n">
        <v>260.052</v>
      </c>
      <c r="G140" s="17" t="n">
        <v>10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341</v>
      </c>
      <c r="B141" s="16" t="s">
        <v>588</v>
      </c>
      <c r="C141" s="41" t="n">
        <v>44697</v>
      </c>
      <c r="D141" s="42" t="n">
        <v>45160</v>
      </c>
      <c r="E141" s="17" t="n">
        <v>117.867</v>
      </c>
      <c r="F141" s="17" t="n">
        <v>260.052</v>
      </c>
      <c r="G141" s="17" t="n">
        <v>10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341</v>
      </c>
      <c r="B142" s="16" t="s">
        <v>588</v>
      </c>
      <c r="C142" s="41" t="n">
        <v>44712</v>
      </c>
      <c r="D142" s="42" t="n">
        <v>45160</v>
      </c>
      <c r="E142" s="17" t="n">
        <v>111.082</v>
      </c>
      <c r="F142" s="17" t="n">
        <v>260.052</v>
      </c>
      <c r="G142" s="17" t="n">
        <v>10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341</v>
      </c>
      <c r="B143" s="16" t="s">
        <v>588</v>
      </c>
      <c r="C143" s="41" t="n">
        <v>44728</v>
      </c>
      <c r="D143" s="42" t="n">
        <v>45160</v>
      </c>
      <c r="E143" s="17" t="n">
        <v>117.126</v>
      </c>
      <c r="F143" s="17" t="n">
        <v>260.062</v>
      </c>
      <c r="G143" s="17" t="n">
        <v>10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341</v>
      </c>
      <c r="B144" s="16" t="s">
        <v>588</v>
      </c>
      <c r="C144" s="41" t="n">
        <v>44742</v>
      </c>
      <c r="D144" s="42" t="n">
        <v>45160</v>
      </c>
      <c r="E144" s="17" t="n">
        <v>123.859</v>
      </c>
      <c r="F144" s="17" t="n">
        <v>260.062</v>
      </c>
      <c r="G144" s="17" t="n">
        <v>10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341</v>
      </c>
      <c r="B145" s="16" t="s">
        <v>588</v>
      </c>
      <c r="C145" s="41" t="n">
        <v>44757</v>
      </c>
      <c r="D145" s="42" t="n">
        <v>45160</v>
      </c>
      <c r="E145" s="17" t="n">
        <v>120.568</v>
      </c>
      <c r="F145" s="17" t="n">
        <v>260.062</v>
      </c>
      <c r="G145" s="17" t="n">
        <v>10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342</v>
      </c>
      <c r="B146" s="16" t="s">
        <v>630</v>
      </c>
      <c r="C146" s="41" t="n">
        <v>44043</v>
      </c>
      <c r="D146" s="42" t="n">
        <v>44326</v>
      </c>
      <c r="E146" s="17" t="n">
        <v>1.0264</v>
      </c>
      <c r="F146" s="17" t="n">
        <v>1.0549</v>
      </c>
      <c r="G146" s="17" t="n">
        <v>188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342</v>
      </c>
      <c r="B147" s="16" t="s">
        <v>630</v>
      </c>
      <c r="C147" s="41" t="n">
        <v>44043</v>
      </c>
      <c r="D147" s="42" t="n">
        <v>44326</v>
      </c>
      <c r="E147" s="17" t="n">
        <v>1.0283</v>
      </c>
      <c r="F147" s="17" t="n">
        <v>1.0549</v>
      </c>
      <c r="G147" s="17" t="n">
        <v>6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342</v>
      </c>
      <c r="B148" s="16" t="s">
        <v>630</v>
      </c>
      <c r="C148" s="41" t="n">
        <v>44043</v>
      </c>
      <c r="D148" s="42" t="n">
        <v>44326</v>
      </c>
      <c r="E148" s="17" t="n">
        <v>1.0333</v>
      </c>
      <c r="F148" s="17" t="n">
        <v>1.0549</v>
      </c>
      <c r="G148" s="17" t="n">
        <v>3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342</v>
      </c>
      <c r="B149" s="16" t="s">
        <v>630</v>
      </c>
      <c r="C149" s="41" t="n">
        <v>44316</v>
      </c>
      <c r="D149" s="42" t="n">
        <v>44326</v>
      </c>
      <c r="E149" s="17" t="n">
        <v>1.0533</v>
      </c>
      <c r="F149" s="17" t="n">
        <v>1.0549</v>
      </c>
      <c r="G149" s="17" t="n">
        <v>3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342</v>
      </c>
      <c r="B150" s="16" t="s">
        <v>630</v>
      </c>
      <c r="C150" s="41" t="n">
        <v>45271</v>
      </c>
      <c r="D150" s="42" t="n">
        <v>45302</v>
      </c>
      <c r="E150" s="17" t="n">
        <v>1.3111</v>
      </c>
      <c r="F150" s="17" t="n">
        <v>1.3254</v>
      </c>
      <c r="G150" s="17" t="n">
        <v>4400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342</v>
      </c>
      <c r="B151" s="16" t="s">
        <v>630</v>
      </c>
      <c r="C151" s="41" t="n">
        <v>45271</v>
      </c>
      <c r="D151" s="42" t="n">
        <v>45313</v>
      </c>
      <c r="E151" s="17" t="n">
        <v>1.3111</v>
      </c>
      <c r="F151" s="17" t="n">
        <v>1.3316</v>
      </c>
      <c r="G151" s="17" t="n">
        <v>5600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342</v>
      </c>
      <c r="B152" s="16" t="s">
        <v>630</v>
      </c>
      <c r="C152" s="41" t="n">
        <v>45274</v>
      </c>
      <c r="D152" s="42" t="n">
        <v>45313</v>
      </c>
      <c r="E152" s="17" t="n">
        <v>1.3123</v>
      </c>
      <c r="F152" s="17" t="n">
        <v>1.3316</v>
      </c>
      <c r="G152" s="17" t="n">
        <v>2000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342</v>
      </c>
      <c r="B153" s="16" t="s">
        <v>630</v>
      </c>
      <c r="C153" s="41" t="n">
        <v>45567</v>
      </c>
      <c r="D153" s="42" t="n">
        <v>45574</v>
      </c>
      <c r="E153" s="17" t="n">
        <v>1.4905</v>
      </c>
      <c r="F153" s="17" t="n">
        <v>1.4931</v>
      </c>
      <c r="G153" s="17" t="n">
        <v>662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64</v>
      </c>
      <c r="B154" s="16" t="s">
        <v>66</v>
      </c>
      <c r="C154" s="41" t="n">
        <v>44043</v>
      </c>
      <c r="D154" s="42" t="n">
        <v>44482</v>
      </c>
      <c r="E154" s="17" t="n">
        <v>108.415</v>
      </c>
      <c r="F154" s="17" t="n">
        <v>165.8527</v>
      </c>
      <c r="G154" s="17" t="n">
        <v>2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64</v>
      </c>
      <c r="B155" s="16" t="s">
        <v>66</v>
      </c>
      <c r="C155" s="41" t="n">
        <v>44057</v>
      </c>
      <c r="D155" s="42" t="n">
        <v>44482</v>
      </c>
      <c r="E155" s="17" t="n">
        <v>114.065</v>
      </c>
      <c r="F155" s="17" t="n">
        <v>165.8527</v>
      </c>
      <c r="G155" s="17" t="n">
        <v>2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64</v>
      </c>
      <c r="B156" s="16" t="s">
        <v>66</v>
      </c>
      <c r="C156" s="41" t="n">
        <v>44137</v>
      </c>
      <c r="D156" s="42" t="n">
        <v>44482</v>
      </c>
      <c r="E156" s="17" t="n">
        <v>102.71</v>
      </c>
      <c r="F156" s="17" t="n">
        <v>165.8527</v>
      </c>
      <c r="G156" s="17" t="n">
        <v>2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64</v>
      </c>
      <c r="B157" s="16" t="s">
        <v>66</v>
      </c>
      <c r="C157" s="41" t="n">
        <v>44181</v>
      </c>
      <c r="D157" s="42" t="n">
        <v>44482</v>
      </c>
      <c r="E157" s="17" t="n">
        <v>123.825</v>
      </c>
      <c r="F157" s="17" t="n">
        <v>165.8527</v>
      </c>
      <c r="G157" s="17" t="n">
        <v>2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64</v>
      </c>
      <c r="B158" s="16" t="s">
        <v>66</v>
      </c>
      <c r="C158" s="41" t="n">
        <v>44337</v>
      </c>
      <c r="D158" s="42" t="n">
        <v>44482</v>
      </c>
      <c r="E158" s="17" t="n">
        <v>139.98</v>
      </c>
      <c r="F158" s="17" t="n">
        <v>165.8527</v>
      </c>
      <c r="G158" s="17" t="n">
        <v>1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64</v>
      </c>
      <c r="B159" s="16" t="s">
        <v>66</v>
      </c>
      <c r="C159" s="41" t="n">
        <v>44370</v>
      </c>
      <c r="D159" s="42" t="n">
        <v>44482</v>
      </c>
      <c r="E159" s="17" t="n">
        <v>148.44</v>
      </c>
      <c r="F159" s="17" t="n">
        <v>165.8527</v>
      </c>
      <c r="G159" s="17" t="n">
        <v>1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64</v>
      </c>
      <c r="B160" s="16" t="s">
        <v>66</v>
      </c>
      <c r="C160" s="41" t="n">
        <v>44469</v>
      </c>
      <c r="D160" s="42" t="n">
        <v>44482</v>
      </c>
      <c r="E160" s="17" t="n">
        <v>160.99</v>
      </c>
      <c r="F160" s="17" t="n">
        <v>165.8527</v>
      </c>
      <c r="G160" s="17" t="n">
        <v>1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64</v>
      </c>
      <c r="B161" s="16" t="s">
        <v>66</v>
      </c>
      <c r="C161" s="41" t="n">
        <v>45538</v>
      </c>
      <c r="D161" s="42" t="n">
        <v>45930</v>
      </c>
      <c r="E161" s="17" t="n">
        <v>120.89</v>
      </c>
      <c r="F161" s="17" t="n">
        <v>135.7959</v>
      </c>
      <c r="G161" s="17" t="n">
        <v>1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64</v>
      </c>
      <c r="B162" s="16" t="s">
        <v>66</v>
      </c>
      <c r="C162" s="41" t="n">
        <v>45547</v>
      </c>
      <c r="D162" s="42" t="n">
        <v>45930</v>
      </c>
      <c r="E162" s="17" t="n">
        <v>125.15</v>
      </c>
      <c r="F162" s="17" t="n">
        <v>135.7959</v>
      </c>
      <c r="G162" s="17" t="n">
        <v>1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64</v>
      </c>
      <c r="B163" s="16" t="s">
        <v>66</v>
      </c>
      <c r="C163" s="41" t="n">
        <v>45555</v>
      </c>
      <c r="D163" s="42" t="n">
        <v>45930</v>
      </c>
      <c r="E163" s="17" t="n">
        <v>133.355</v>
      </c>
      <c r="F163" s="17" t="n">
        <v>135.7959</v>
      </c>
      <c r="G163" s="17" t="n">
        <v>2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64</v>
      </c>
      <c r="B164" s="16" t="s">
        <v>66</v>
      </c>
      <c r="C164" s="41" t="n">
        <v>45593</v>
      </c>
      <c r="D164" s="42" t="n">
        <v>45930</v>
      </c>
      <c r="E164" s="17" t="n">
        <v>121.7433</v>
      </c>
      <c r="F164" s="17" t="n">
        <v>135.7959</v>
      </c>
      <c r="G164" s="17" t="n">
        <v>3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64</v>
      </c>
      <c r="B165" s="16" t="s">
        <v>66</v>
      </c>
      <c r="C165" s="41" t="n">
        <v>45596</v>
      </c>
      <c r="D165" s="42" t="n">
        <v>45930</v>
      </c>
      <c r="E165" s="17" t="n">
        <v>122.09</v>
      </c>
      <c r="F165" s="17" t="n">
        <v>135.7959</v>
      </c>
      <c r="G165" s="17" t="n">
        <v>1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64</v>
      </c>
      <c r="B166" s="16" t="s">
        <v>66</v>
      </c>
      <c r="C166" s="41" t="n">
        <v>45623</v>
      </c>
      <c r="D166" s="42" t="n">
        <v>45930</v>
      </c>
      <c r="E166" s="17" t="n">
        <v>117.09</v>
      </c>
      <c r="F166" s="17" t="n">
        <v>135.7959</v>
      </c>
      <c r="G166" s="17" t="n">
        <v>4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64</v>
      </c>
      <c r="B167" s="16" t="s">
        <v>66</v>
      </c>
      <c r="C167" s="41" t="n">
        <v>45625</v>
      </c>
      <c r="D167" s="42" t="n">
        <v>45930</v>
      </c>
      <c r="E167" s="17" t="n">
        <v>122.045</v>
      </c>
      <c r="F167" s="17" t="n">
        <v>135.7959</v>
      </c>
      <c r="G167" s="17" t="n">
        <v>2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64</v>
      </c>
      <c r="B168" s="16" t="s">
        <v>66</v>
      </c>
      <c r="C168" s="41" t="n">
        <v>45628</v>
      </c>
      <c r="D168" s="42" t="n">
        <v>45930</v>
      </c>
      <c r="E168" s="17" t="n">
        <v>122.8</v>
      </c>
      <c r="F168" s="17" t="n">
        <v>135.7959</v>
      </c>
      <c r="G168" s="17" t="n">
        <v>1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64</v>
      </c>
      <c r="B169" s="16" t="s">
        <v>66</v>
      </c>
      <c r="C169" s="41" t="n">
        <v>45650</v>
      </c>
      <c r="D169" s="42" t="n">
        <v>45930</v>
      </c>
      <c r="E169" s="17" t="n">
        <v>129.4</v>
      </c>
      <c r="F169" s="17" t="n">
        <v>135.7959</v>
      </c>
      <c r="G169" s="17" t="n">
        <v>3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64</v>
      </c>
      <c r="B170" s="16" t="s">
        <v>66</v>
      </c>
      <c r="C170" s="41" t="n">
        <v>45651</v>
      </c>
      <c r="D170" s="42" t="n">
        <v>45930</v>
      </c>
      <c r="E170" s="17" t="n">
        <v>128.65</v>
      </c>
      <c r="F170" s="17" t="n">
        <v>135.7959</v>
      </c>
      <c r="G170" s="17" t="n">
        <v>1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64</v>
      </c>
      <c r="B171" s="16" t="s">
        <v>66</v>
      </c>
      <c r="C171" s="41" t="n">
        <v>45660</v>
      </c>
      <c r="D171" s="42" t="n">
        <v>45930</v>
      </c>
      <c r="E171" s="17" t="n">
        <v>137.9567</v>
      </c>
      <c r="F171" s="17" t="n">
        <v>135.7959</v>
      </c>
      <c r="G171" s="17" t="n">
        <v>3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343</v>
      </c>
      <c r="B172" s="16" t="s">
        <v>590</v>
      </c>
      <c r="C172" s="41" t="n">
        <v>44050</v>
      </c>
      <c r="D172" s="42" t="n">
        <v>45160</v>
      </c>
      <c r="E172" s="17" t="n">
        <v>330.343</v>
      </c>
      <c r="F172" s="17" t="n">
        <v>290.218</v>
      </c>
      <c r="G172" s="17" t="n">
        <v>10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343</v>
      </c>
      <c r="B173" s="16" t="s">
        <v>590</v>
      </c>
      <c r="C173" s="41" t="n">
        <v>45030</v>
      </c>
      <c r="D173" s="42" t="n">
        <v>45160</v>
      </c>
      <c r="E173" s="17" t="n">
        <v>260.311</v>
      </c>
      <c r="F173" s="17" t="n">
        <v>290.218</v>
      </c>
      <c r="G173" s="17" t="n">
        <v>10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344</v>
      </c>
      <c r="B174" s="16" t="s">
        <v>631</v>
      </c>
      <c r="C174" s="41" t="n">
        <v>44053</v>
      </c>
      <c r="D174" s="42" t="n">
        <v>44482</v>
      </c>
      <c r="E174" s="17" t="n">
        <v>1.2848</v>
      </c>
      <c r="F174" s="17" t="n">
        <v>1.0532</v>
      </c>
      <c r="G174" s="17" t="n">
        <v>152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344</v>
      </c>
      <c r="B175" s="16" t="s">
        <v>631</v>
      </c>
      <c r="C175" s="41" t="n">
        <v>44053</v>
      </c>
      <c r="D175" s="42" t="n">
        <v>44482</v>
      </c>
      <c r="E175" s="17" t="n">
        <v>1.29</v>
      </c>
      <c r="F175" s="17" t="n">
        <v>1.0532</v>
      </c>
      <c r="G175" s="17" t="n">
        <v>4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344</v>
      </c>
      <c r="B176" s="16" t="s">
        <v>631</v>
      </c>
      <c r="C176" s="41" t="n">
        <v>44057</v>
      </c>
      <c r="D176" s="42" t="n">
        <v>44482</v>
      </c>
      <c r="E176" s="17" t="n">
        <v>1.2284</v>
      </c>
      <c r="F176" s="17" t="n">
        <v>1.0532</v>
      </c>
      <c r="G176" s="17" t="n">
        <v>159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344</v>
      </c>
      <c r="B177" s="16" t="s">
        <v>631</v>
      </c>
      <c r="C177" s="41" t="n">
        <v>44174</v>
      </c>
      <c r="D177" s="42" t="n">
        <v>44482</v>
      </c>
      <c r="E177" s="17" t="n">
        <v>1.1545</v>
      </c>
      <c r="F177" s="17" t="n">
        <v>1.0532</v>
      </c>
      <c r="G177" s="17" t="n">
        <v>235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344</v>
      </c>
      <c r="B178" s="16" t="s">
        <v>631</v>
      </c>
      <c r="C178" s="41" t="n">
        <v>44181</v>
      </c>
      <c r="D178" s="42" t="n">
        <v>44482</v>
      </c>
      <c r="E178" s="17" t="n">
        <v>1.154</v>
      </c>
      <c r="F178" s="17" t="n">
        <v>1.0532</v>
      </c>
      <c r="G178" s="17" t="n">
        <v>219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344</v>
      </c>
      <c r="B179" s="16" t="s">
        <v>631</v>
      </c>
      <c r="C179" s="41" t="n">
        <v>44309</v>
      </c>
      <c r="D179" s="42" t="n">
        <v>44482</v>
      </c>
      <c r="E179" s="17" t="n">
        <v>1.1254</v>
      </c>
      <c r="F179" s="17" t="n">
        <v>1.0532</v>
      </c>
      <c r="G179" s="17" t="n">
        <v>20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344</v>
      </c>
      <c r="B180" s="16" t="s">
        <v>631</v>
      </c>
      <c r="C180" s="41" t="n">
        <v>44309</v>
      </c>
      <c r="D180" s="42" t="n">
        <v>44482</v>
      </c>
      <c r="E180" s="17" t="n">
        <v>1.1254</v>
      </c>
      <c r="F180" s="17" t="n">
        <v>1.0532</v>
      </c>
      <c r="G180" s="17" t="n">
        <v>54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344</v>
      </c>
      <c r="B181" s="16" t="s">
        <v>631</v>
      </c>
      <c r="C181" s="41" t="n">
        <v>44316</v>
      </c>
      <c r="D181" s="42" t="n">
        <v>44482</v>
      </c>
      <c r="E181" s="17" t="n">
        <v>1.1086</v>
      </c>
      <c r="F181" s="17" t="n">
        <v>1.0532</v>
      </c>
      <c r="G181" s="17" t="n">
        <v>7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344</v>
      </c>
      <c r="B182" s="16" t="s">
        <v>631</v>
      </c>
      <c r="C182" s="41" t="n">
        <v>44347</v>
      </c>
      <c r="D182" s="42" t="n">
        <v>44482</v>
      </c>
      <c r="E182" s="17" t="n">
        <v>1.171</v>
      </c>
      <c r="F182" s="17" t="n">
        <v>1.0532</v>
      </c>
      <c r="G182" s="17" t="n">
        <v>50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344</v>
      </c>
      <c r="B183" s="16" t="s">
        <v>631</v>
      </c>
      <c r="C183" s="41" t="n">
        <v>44362</v>
      </c>
      <c r="D183" s="42" t="n">
        <v>44482</v>
      </c>
      <c r="E183" s="17" t="n">
        <v>1.1277</v>
      </c>
      <c r="F183" s="17" t="n">
        <v>1.0532</v>
      </c>
      <c r="G183" s="17" t="n">
        <v>100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344</v>
      </c>
      <c r="B184" s="16" t="s">
        <v>631</v>
      </c>
      <c r="C184" s="41" t="n">
        <v>45776</v>
      </c>
      <c r="D184" s="42" t="n">
        <v>45924</v>
      </c>
      <c r="E184" s="17" t="n">
        <v>2.2003</v>
      </c>
      <c r="F184" s="17" t="n">
        <v>2.5086</v>
      </c>
      <c r="G184" s="17" t="n">
        <v>35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344</v>
      </c>
      <c r="B185" s="16" t="s">
        <v>631</v>
      </c>
      <c r="C185" s="41" t="n">
        <v>45796</v>
      </c>
      <c r="D185" s="42" t="n">
        <v>45924</v>
      </c>
      <c r="E185" s="17" t="n">
        <v>2.1191</v>
      </c>
      <c r="F185" s="17" t="n">
        <v>2.5086</v>
      </c>
      <c r="G185" s="17" t="n">
        <v>248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344</v>
      </c>
      <c r="B186" s="16" t="s">
        <v>631</v>
      </c>
      <c r="C186" s="41" t="n">
        <v>45826</v>
      </c>
      <c r="D186" s="42" t="n">
        <v>45924</v>
      </c>
      <c r="E186" s="17" t="n">
        <v>2.1492</v>
      </c>
      <c r="F186" s="17" t="n">
        <v>2.5086</v>
      </c>
      <c r="G186" s="17" t="n">
        <v>13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344</v>
      </c>
      <c r="B187" s="16" t="s">
        <v>631</v>
      </c>
      <c r="C187" s="41" t="n">
        <v>45860</v>
      </c>
      <c r="D187" s="42" t="n">
        <v>45924</v>
      </c>
      <c r="E187" s="17" t="n">
        <v>2.1597</v>
      </c>
      <c r="F187" s="17" t="n">
        <v>2.5086</v>
      </c>
      <c r="G187" s="17" t="n">
        <v>131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344</v>
      </c>
      <c r="B188" s="16" t="s">
        <v>631</v>
      </c>
      <c r="C188" s="41" t="n">
        <v>45874</v>
      </c>
      <c r="D188" s="42" t="n">
        <v>45924</v>
      </c>
      <c r="E188" s="17" t="n">
        <v>2.1857</v>
      </c>
      <c r="F188" s="17" t="n">
        <v>2.5086</v>
      </c>
      <c r="G188" s="17" t="n">
        <v>143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344</v>
      </c>
      <c r="B189" s="16" t="s">
        <v>631</v>
      </c>
      <c r="C189" s="41" t="n">
        <v>45898</v>
      </c>
      <c r="D189" s="42" t="n">
        <v>45924</v>
      </c>
      <c r="E189" s="17" t="n">
        <v>2.2217</v>
      </c>
      <c r="F189" s="17" t="n">
        <v>2.5086</v>
      </c>
      <c r="G189" s="17" t="n">
        <v>680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344</v>
      </c>
      <c r="B190" s="16" t="s">
        <v>631</v>
      </c>
      <c r="C190" s="41" t="n">
        <v>45898</v>
      </c>
      <c r="D190" s="42" t="n">
        <v>45924</v>
      </c>
      <c r="E190" s="17" t="n">
        <v>2.2217</v>
      </c>
      <c r="F190" s="17" t="n">
        <v>2.5081</v>
      </c>
      <c r="G190" s="17" t="n">
        <v>84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344</v>
      </c>
      <c r="B191" s="16" t="s">
        <v>631</v>
      </c>
      <c r="C191" s="41" t="n">
        <v>45924</v>
      </c>
      <c r="D191" s="42" t="n">
        <v>45924</v>
      </c>
      <c r="E191" s="17" t="n">
        <v>2.5124</v>
      </c>
      <c r="F191" s="17" t="n">
        <v>2.5081</v>
      </c>
      <c r="G191" s="17" t="n">
        <v>41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345</v>
      </c>
      <c r="B192" s="16" t="s">
        <v>632</v>
      </c>
      <c r="C192" s="41" t="n">
        <v>44176</v>
      </c>
      <c r="D192" s="42" t="n">
        <v>44309</v>
      </c>
      <c r="E192" s="17" t="n">
        <v>11.3768</v>
      </c>
      <c r="F192" s="17" t="n">
        <v>13.166</v>
      </c>
      <c r="G192" s="17" t="n">
        <v>5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345</v>
      </c>
      <c r="B193" s="16" t="s">
        <v>632</v>
      </c>
      <c r="C193" s="41" t="n">
        <v>44176</v>
      </c>
      <c r="D193" s="42" t="n">
        <v>44357</v>
      </c>
      <c r="E193" s="17" t="n">
        <v>11.3768</v>
      </c>
      <c r="F193" s="17" t="n">
        <v>13.5734</v>
      </c>
      <c r="G193" s="17" t="n">
        <v>26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345</v>
      </c>
      <c r="B194" s="16" t="s">
        <v>632</v>
      </c>
      <c r="C194" s="41" t="n">
        <v>44181</v>
      </c>
      <c r="D194" s="42" t="n">
        <v>44357</v>
      </c>
      <c r="E194" s="17" t="n">
        <v>11.5368</v>
      </c>
      <c r="F194" s="17" t="n">
        <v>13.5734</v>
      </c>
      <c r="G194" s="17" t="n">
        <v>9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345</v>
      </c>
      <c r="B195" s="16" t="s">
        <v>632</v>
      </c>
      <c r="C195" s="41" t="n">
        <v>44181</v>
      </c>
      <c r="D195" s="42" t="n">
        <v>44559</v>
      </c>
      <c r="E195" s="17" t="n">
        <v>11.5368</v>
      </c>
      <c r="F195" s="17" t="n">
        <v>13.1543</v>
      </c>
      <c r="G195" s="17" t="n">
        <v>10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345</v>
      </c>
      <c r="B196" s="16" t="s">
        <v>632</v>
      </c>
      <c r="C196" s="41" t="n">
        <v>44189</v>
      </c>
      <c r="D196" s="42" t="n">
        <v>44559</v>
      </c>
      <c r="E196" s="17" t="n">
        <v>11.6638</v>
      </c>
      <c r="F196" s="17" t="n">
        <v>13.1543</v>
      </c>
      <c r="G196" s="17" t="n">
        <v>29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345</v>
      </c>
      <c r="B197" s="16" t="s">
        <v>632</v>
      </c>
      <c r="C197" s="41" t="n">
        <v>44211</v>
      </c>
      <c r="D197" s="42" t="n">
        <v>44559</v>
      </c>
      <c r="E197" s="17" t="n">
        <v>12.5223</v>
      </c>
      <c r="F197" s="17" t="n">
        <v>13.1543</v>
      </c>
      <c r="G197" s="17" t="n">
        <v>22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345</v>
      </c>
      <c r="B198" s="16" t="s">
        <v>632</v>
      </c>
      <c r="C198" s="41" t="n">
        <v>44232</v>
      </c>
      <c r="D198" s="42" t="n">
        <v>44559</v>
      </c>
      <c r="E198" s="17" t="n">
        <v>12.2822</v>
      </c>
      <c r="F198" s="17" t="n">
        <v>13.1543</v>
      </c>
      <c r="G198" s="17" t="n">
        <v>9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345</v>
      </c>
      <c r="B199" s="16" t="s">
        <v>632</v>
      </c>
      <c r="C199" s="41" t="n">
        <v>44232</v>
      </c>
      <c r="D199" s="42" t="n">
        <v>44595</v>
      </c>
      <c r="E199" s="17" t="n">
        <v>12.2822</v>
      </c>
      <c r="F199" s="17" t="n">
        <v>12.3429</v>
      </c>
      <c r="G199" s="17" t="n">
        <v>18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345</v>
      </c>
      <c r="B200" s="16" t="s">
        <v>632</v>
      </c>
      <c r="C200" s="41" t="n">
        <v>44300</v>
      </c>
      <c r="D200" s="42" t="n">
        <v>44595</v>
      </c>
      <c r="E200" s="17" t="n">
        <v>13.03</v>
      </c>
      <c r="F200" s="17" t="n">
        <v>12.3429</v>
      </c>
      <c r="G200" s="17" t="n">
        <v>7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345</v>
      </c>
      <c r="B201" s="16" t="s">
        <v>632</v>
      </c>
      <c r="C201" s="41" t="n">
        <v>44302</v>
      </c>
      <c r="D201" s="42" t="n">
        <v>44595</v>
      </c>
      <c r="E201" s="17" t="n">
        <v>13.1076</v>
      </c>
      <c r="F201" s="17" t="n">
        <v>12.3429</v>
      </c>
      <c r="G201" s="17" t="n">
        <v>21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345</v>
      </c>
      <c r="B202" s="16" t="s">
        <v>632</v>
      </c>
      <c r="C202" s="41" t="n">
        <v>44316</v>
      </c>
      <c r="D202" s="42" t="n">
        <v>44595</v>
      </c>
      <c r="E202" s="17" t="n">
        <v>12.9867</v>
      </c>
      <c r="F202" s="17" t="n">
        <v>12.3429</v>
      </c>
      <c r="G202" s="17" t="n">
        <v>2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345</v>
      </c>
      <c r="B203" s="16" t="s">
        <v>632</v>
      </c>
      <c r="C203" s="41" t="n">
        <v>44316</v>
      </c>
      <c r="D203" s="42" t="n">
        <v>44610</v>
      </c>
      <c r="E203" s="17" t="n">
        <v>12.9867</v>
      </c>
      <c r="F203" s="17" t="n">
        <v>12.1771</v>
      </c>
      <c r="G203" s="17" t="n">
        <v>1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345</v>
      </c>
      <c r="B204" s="16" t="s">
        <v>632</v>
      </c>
      <c r="C204" s="41" t="n">
        <v>44330</v>
      </c>
      <c r="D204" s="42" t="n">
        <v>44610</v>
      </c>
      <c r="E204" s="17" t="n">
        <v>13.1265</v>
      </c>
      <c r="F204" s="17" t="n">
        <v>12.1771</v>
      </c>
      <c r="G204" s="17" t="n">
        <v>17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345</v>
      </c>
      <c r="B205" s="16" t="s">
        <v>632</v>
      </c>
      <c r="C205" s="41" t="n">
        <v>44333</v>
      </c>
      <c r="D205" s="42" t="n">
        <v>44610</v>
      </c>
      <c r="E205" s="17" t="n">
        <v>13.116</v>
      </c>
      <c r="F205" s="17" t="n">
        <v>12.1771</v>
      </c>
      <c r="G205" s="17" t="n">
        <v>5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345</v>
      </c>
      <c r="B206" s="16" t="s">
        <v>632</v>
      </c>
      <c r="C206" s="41" t="n">
        <v>44337</v>
      </c>
      <c r="D206" s="42" t="n">
        <v>44610</v>
      </c>
      <c r="E206" s="17" t="n">
        <v>13.1483</v>
      </c>
      <c r="F206" s="17" t="n">
        <v>12.1771</v>
      </c>
      <c r="G206" s="17" t="n">
        <v>18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345</v>
      </c>
      <c r="B207" s="16" t="s">
        <v>632</v>
      </c>
      <c r="C207" s="41" t="n">
        <v>44337</v>
      </c>
      <c r="D207" s="42" t="n">
        <v>44610</v>
      </c>
      <c r="E207" s="17" t="n">
        <v>13.1483</v>
      </c>
      <c r="F207" s="17" t="n">
        <v>12.1771</v>
      </c>
      <c r="G207" s="17" t="n">
        <v>6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345</v>
      </c>
      <c r="B208" s="16" t="s">
        <v>632</v>
      </c>
      <c r="C208" s="41" t="n">
        <v>44347</v>
      </c>
      <c r="D208" s="42" t="n">
        <v>44610</v>
      </c>
      <c r="E208" s="17" t="n">
        <v>13.166</v>
      </c>
      <c r="F208" s="17" t="n">
        <v>12.1771</v>
      </c>
      <c r="G208" s="17" t="n">
        <v>10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345</v>
      </c>
      <c r="B209" s="16" t="s">
        <v>632</v>
      </c>
      <c r="C209" s="41" t="n">
        <v>44363</v>
      </c>
      <c r="D209" s="42" t="n">
        <v>44610</v>
      </c>
      <c r="E209" s="17" t="n">
        <v>13.6378</v>
      </c>
      <c r="F209" s="17" t="n">
        <v>12.1771</v>
      </c>
      <c r="G209" s="17" t="n">
        <v>23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345</v>
      </c>
      <c r="B210" s="16" t="s">
        <v>632</v>
      </c>
      <c r="C210" s="41" t="n">
        <v>44371</v>
      </c>
      <c r="D210" s="42" t="n">
        <v>44610</v>
      </c>
      <c r="E210" s="17" t="n">
        <v>13.407</v>
      </c>
      <c r="F210" s="17" t="n">
        <v>12.1771</v>
      </c>
      <c r="G210" s="17" t="n">
        <v>10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345</v>
      </c>
      <c r="B211" s="16" t="s">
        <v>632</v>
      </c>
      <c r="C211" s="41" t="n">
        <v>44371</v>
      </c>
      <c r="D211" s="42" t="n">
        <v>44610</v>
      </c>
      <c r="E211" s="17" t="n">
        <v>13.4071</v>
      </c>
      <c r="F211" s="17" t="n">
        <v>12.1771</v>
      </c>
      <c r="G211" s="17" t="n">
        <v>7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345</v>
      </c>
      <c r="B212" s="16" t="s">
        <v>632</v>
      </c>
      <c r="C212" s="41" t="n">
        <v>44378</v>
      </c>
      <c r="D212" s="42" t="n">
        <v>44610</v>
      </c>
      <c r="E212" s="17" t="n">
        <v>13.4579</v>
      </c>
      <c r="F212" s="17" t="n">
        <v>12.1771</v>
      </c>
      <c r="G212" s="17" t="n">
        <v>19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345</v>
      </c>
      <c r="B213" s="16" t="s">
        <v>632</v>
      </c>
      <c r="C213" s="41" t="n">
        <v>44393</v>
      </c>
      <c r="D213" s="42" t="n">
        <v>44610</v>
      </c>
      <c r="E213" s="17" t="n">
        <v>13.4782</v>
      </c>
      <c r="F213" s="17" t="n">
        <v>12.1771</v>
      </c>
      <c r="G213" s="17" t="n">
        <v>11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345</v>
      </c>
      <c r="B214" s="16" t="s">
        <v>632</v>
      </c>
      <c r="C214" s="41" t="n">
        <v>44398</v>
      </c>
      <c r="D214" s="42" t="n">
        <v>44610</v>
      </c>
      <c r="E214" s="17" t="n">
        <v>13.2331</v>
      </c>
      <c r="F214" s="17" t="n">
        <v>12.1771</v>
      </c>
      <c r="G214" s="17" t="n">
        <v>13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345</v>
      </c>
      <c r="B215" s="16" t="s">
        <v>632</v>
      </c>
      <c r="C215" s="41" t="n">
        <v>44407</v>
      </c>
      <c r="D215" s="42" t="n">
        <v>44610</v>
      </c>
      <c r="E215" s="17" t="n">
        <v>13.5145</v>
      </c>
      <c r="F215" s="17" t="n">
        <v>12.1771</v>
      </c>
      <c r="G215" s="17" t="n">
        <v>29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345</v>
      </c>
      <c r="B216" s="16" t="s">
        <v>632</v>
      </c>
      <c r="C216" s="41" t="n">
        <v>44411</v>
      </c>
      <c r="D216" s="42" t="n">
        <v>44610</v>
      </c>
      <c r="E216" s="17" t="n">
        <v>13.4908</v>
      </c>
      <c r="F216" s="17" t="n">
        <v>12.1771</v>
      </c>
      <c r="G216" s="17" t="n">
        <v>25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345</v>
      </c>
      <c r="B217" s="16" t="s">
        <v>632</v>
      </c>
      <c r="C217" s="41" t="n">
        <v>44424</v>
      </c>
      <c r="D217" s="42" t="n">
        <v>44610</v>
      </c>
      <c r="E217" s="17" t="n">
        <v>13.4915</v>
      </c>
      <c r="F217" s="17" t="n">
        <v>12.1771</v>
      </c>
      <c r="G217" s="17" t="n">
        <v>13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345</v>
      </c>
      <c r="B218" s="16" t="s">
        <v>632</v>
      </c>
      <c r="C218" s="41" t="n">
        <v>44439</v>
      </c>
      <c r="D218" s="42" t="n">
        <v>44610</v>
      </c>
      <c r="E218" s="17" t="n">
        <v>13.69</v>
      </c>
      <c r="F218" s="17" t="n">
        <v>12.1771</v>
      </c>
      <c r="G218" s="17" t="n">
        <v>4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345</v>
      </c>
      <c r="B219" s="16" t="s">
        <v>632</v>
      </c>
      <c r="C219" s="41" t="n">
        <v>44446</v>
      </c>
      <c r="D219" s="42" t="n">
        <v>44610</v>
      </c>
      <c r="E219" s="17" t="n">
        <v>13.91</v>
      </c>
      <c r="F219" s="17" t="n">
        <v>12.1771</v>
      </c>
      <c r="G219" s="17" t="n">
        <v>2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345</v>
      </c>
      <c r="B220" s="16" t="s">
        <v>632</v>
      </c>
      <c r="C220" s="41" t="n">
        <v>44455</v>
      </c>
      <c r="D220" s="42" t="n">
        <v>44610</v>
      </c>
      <c r="E220" s="17" t="n">
        <v>13.9273</v>
      </c>
      <c r="F220" s="17" t="n">
        <v>12.1771</v>
      </c>
      <c r="G220" s="17" t="n">
        <v>15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345</v>
      </c>
      <c r="B221" s="16" t="s">
        <v>632</v>
      </c>
      <c r="C221" s="41" t="n">
        <v>44459</v>
      </c>
      <c r="D221" s="42" t="n">
        <v>44610</v>
      </c>
      <c r="E221" s="17" t="n">
        <v>13.6266</v>
      </c>
      <c r="F221" s="17" t="n">
        <v>12.1771</v>
      </c>
      <c r="G221" s="17" t="n">
        <v>38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345</v>
      </c>
      <c r="B222" s="16" t="s">
        <v>632</v>
      </c>
      <c r="C222" s="41" t="n">
        <v>44459</v>
      </c>
      <c r="D222" s="42" t="n">
        <v>44610</v>
      </c>
      <c r="E222" s="17" t="n">
        <v>13.6267</v>
      </c>
      <c r="F222" s="17" t="n">
        <v>12.1771</v>
      </c>
      <c r="G222" s="17" t="n">
        <v>6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345</v>
      </c>
      <c r="B223" s="16" t="s">
        <v>632</v>
      </c>
      <c r="C223" s="41" t="n">
        <v>44462</v>
      </c>
      <c r="D223" s="42" t="n">
        <v>44610</v>
      </c>
      <c r="E223" s="17" t="n">
        <v>13.8469</v>
      </c>
      <c r="F223" s="17" t="n">
        <v>12.1771</v>
      </c>
      <c r="G223" s="17" t="n">
        <v>16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345</v>
      </c>
      <c r="B224" s="16" t="s">
        <v>632</v>
      </c>
      <c r="C224" s="41" t="n">
        <v>44468</v>
      </c>
      <c r="D224" s="42" t="n">
        <v>44610</v>
      </c>
      <c r="E224" s="17" t="n">
        <v>13.7808</v>
      </c>
      <c r="F224" s="17" t="n">
        <v>12.1771</v>
      </c>
      <c r="G224" s="17" t="n">
        <v>12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345</v>
      </c>
      <c r="B225" s="16" t="s">
        <v>632</v>
      </c>
      <c r="C225" s="41" t="n">
        <v>44482</v>
      </c>
      <c r="D225" s="42" t="n">
        <v>44610</v>
      </c>
      <c r="E225" s="17" t="n">
        <v>14.2786</v>
      </c>
      <c r="F225" s="17" t="n">
        <v>12.1771</v>
      </c>
      <c r="G225" s="17" t="n">
        <v>14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345</v>
      </c>
      <c r="B226" s="16" t="s">
        <v>632</v>
      </c>
      <c r="C226" s="41" t="n">
        <v>44482</v>
      </c>
      <c r="D226" s="42" t="n">
        <v>44610</v>
      </c>
      <c r="E226" s="17" t="n">
        <v>14.37</v>
      </c>
      <c r="F226" s="17" t="n">
        <v>12.1771</v>
      </c>
      <c r="G226" s="17" t="n">
        <v>2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345</v>
      </c>
      <c r="B227" s="16" t="s">
        <v>632</v>
      </c>
      <c r="C227" s="41" t="n">
        <v>44484</v>
      </c>
      <c r="D227" s="42" t="n">
        <v>44610</v>
      </c>
      <c r="E227" s="17" t="n">
        <v>14.53</v>
      </c>
      <c r="F227" s="17" t="n">
        <v>12.1771</v>
      </c>
      <c r="G227" s="17" t="n">
        <v>5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345</v>
      </c>
      <c r="B228" s="16" t="s">
        <v>632</v>
      </c>
      <c r="C228" s="41" t="n">
        <v>44484</v>
      </c>
      <c r="D228" s="42" t="n">
        <v>44610</v>
      </c>
      <c r="E228" s="17" t="n">
        <v>14.5464</v>
      </c>
      <c r="F228" s="17" t="n">
        <v>12.1771</v>
      </c>
      <c r="G228" s="17" t="n">
        <v>25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345</v>
      </c>
      <c r="B229" s="16" t="s">
        <v>632</v>
      </c>
      <c r="C229" s="41" t="n">
        <v>44488</v>
      </c>
      <c r="D229" s="42" t="n">
        <v>44610</v>
      </c>
      <c r="E229" s="17" t="n">
        <v>14.6607</v>
      </c>
      <c r="F229" s="17" t="n">
        <v>12.1771</v>
      </c>
      <c r="G229" s="17" t="n">
        <v>15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345</v>
      </c>
      <c r="B230" s="16" t="s">
        <v>632</v>
      </c>
      <c r="C230" s="41" t="n">
        <v>44495</v>
      </c>
      <c r="D230" s="42" t="n">
        <v>44610</v>
      </c>
      <c r="E230" s="17" t="n">
        <v>14.5663</v>
      </c>
      <c r="F230" s="17" t="n">
        <v>12.1771</v>
      </c>
      <c r="G230" s="17" t="n">
        <v>62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345</v>
      </c>
      <c r="B231" s="16" t="s">
        <v>632</v>
      </c>
      <c r="C231" s="41" t="n">
        <v>44498</v>
      </c>
      <c r="D231" s="42" t="n">
        <v>44610</v>
      </c>
      <c r="E231" s="17" t="n">
        <v>14.1931</v>
      </c>
      <c r="F231" s="17" t="n">
        <v>12.1771</v>
      </c>
      <c r="G231" s="17" t="n">
        <v>32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345</v>
      </c>
      <c r="B232" s="16" t="s">
        <v>632</v>
      </c>
      <c r="C232" s="41" t="n">
        <v>44498</v>
      </c>
      <c r="D232" s="42" t="n">
        <v>44610</v>
      </c>
      <c r="E232" s="17" t="n">
        <v>14.1893</v>
      </c>
      <c r="F232" s="17" t="n">
        <v>12.1771</v>
      </c>
      <c r="G232" s="17" t="n">
        <v>40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345</v>
      </c>
      <c r="B233" s="16" t="s">
        <v>632</v>
      </c>
      <c r="C233" s="41" t="n">
        <v>44505</v>
      </c>
      <c r="D233" s="42" t="n">
        <v>44610</v>
      </c>
      <c r="E233" s="17" t="n">
        <v>14.1903</v>
      </c>
      <c r="F233" s="17" t="n">
        <v>12.1771</v>
      </c>
      <c r="G233" s="17" t="n">
        <v>37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345</v>
      </c>
      <c r="B234" s="16" t="s">
        <v>632</v>
      </c>
      <c r="C234" s="41" t="n">
        <v>44505</v>
      </c>
      <c r="D234" s="42" t="n">
        <v>44613</v>
      </c>
      <c r="E234" s="17" t="n">
        <v>14.1903</v>
      </c>
      <c r="F234" s="17" t="n">
        <v>11.5655</v>
      </c>
      <c r="G234" s="17" t="n">
        <v>3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345</v>
      </c>
      <c r="B235" s="16" t="s">
        <v>632</v>
      </c>
      <c r="C235" s="41" t="n">
        <v>44505</v>
      </c>
      <c r="D235" s="42" t="n">
        <v>44613</v>
      </c>
      <c r="E235" s="17" t="n">
        <v>14.175</v>
      </c>
      <c r="F235" s="17" t="n">
        <v>11.5655</v>
      </c>
      <c r="G235" s="17" t="n">
        <v>4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345</v>
      </c>
      <c r="B236" s="16" t="s">
        <v>632</v>
      </c>
      <c r="C236" s="41" t="n">
        <v>44516</v>
      </c>
      <c r="D236" s="42" t="n">
        <v>44613</v>
      </c>
      <c r="E236" s="17" t="n">
        <v>14.1483</v>
      </c>
      <c r="F236" s="17" t="n">
        <v>11.5655</v>
      </c>
      <c r="G236" s="17" t="n">
        <v>12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345</v>
      </c>
      <c r="B237" s="16" t="s">
        <v>632</v>
      </c>
      <c r="C237" s="41" t="n">
        <v>44516</v>
      </c>
      <c r="D237" s="42" t="n">
        <v>44613</v>
      </c>
      <c r="E237" s="17" t="n">
        <v>14.1363</v>
      </c>
      <c r="F237" s="17" t="n">
        <v>11.5655</v>
      </c>
      <c r="G237" s="17" t="n">
        <v>35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345</v>
      </c>
      <c r="B238" s="16" t="s">
        <v>632</v>
      </c>
      <c r="C238" s="41" t="n">
        <v>44518</v>
      </c>
      <c r="D238" s="42" t="n">
        <v>44613</v>
      </c>
      <c r="E238" s="17" t="n">
        <v>14.0636</v>
      </c>
      <c r="F238" s="17" t="n">
        <v>11.5655</v>
      </c>
      <c r="G238" s="17" t="n">
        <v>14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345</v>
      </c>
      <c r="B239" s="16" t="s">
        <v>632</v>
      </c>
      <c r="C239" s="41" t="n">
        <v>44530</v>
      </c>
      <c r="D239" s="42" t="n">
        <v>44613</v>
      </c>
      <c r="E239" s="17" t="n">
        <v>13.1738</v>
      </c>
      <c r="F239" s="17" t="n">
        <v>11.5655</v>
      </c>
      <c r="G239" s="17" t="n">
        <v>8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345</v>
      </c>
      <c r="B240" s="16" t="s">
        <v>632</v>
      </c>
      <c r="C240" s="41" t="n">
        <v>44546</v>
      </c>
      <c r="D240" s="42" t="n">
        <v>44613</v>
      </c>
      <c r="E240" s="17" t="n">
        <v>12.9374</v>
      </c>
      <c r="F240" s="17" t="n">
        <v>11.5655</v>
      </c>
      <c r="G240" s="17" t="n">
        <v>24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345</v>
      </c>
      <c r="B241" s="16" t="s">
        <v>632</v>
      </c>
      <c r="C241" s="41" t="n">
        <v>44546</v>
      </c>
      <c r="D241" s="42" t="n">
        <v>44666</v>
      </c>
      <c r="E241" s="17" t="n">
        <v>12.9374</v>
      </c>
      <c r="F241" s="17" t="n">
        <v>9.3967</v>
      </c>
      <c r="G241" s="17" t="n">
        <v>7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345</v>
      </c>
      <c r="B242" s="16" t="s">
        <v>632</v>
      </c>
      <c r="C242" s="41" t="n">
        <v>44547</v>
      </c>
      <c r="D242" s="42" t="n">
        <v>44666</v>
      </c>
      <c r="E242" s="17" t="n">
        <v>12.9073</v>
      </c>
      <c r="F242" s="17" t="n">
        <v>9.3967</v>
      </c>
      <c r="G242" s="17" t="n">
        <v>20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345</v>
      </c>
      <c r="B243" s="16" t="s">
        <v>632</v>
      </c>
      <c r="C243" s="41" t="n">
        <v>44547</v>
      </c>
      <c r="D243" s="42" t="n">
        <v>44666</v>
      </c>
      <c r="E243" s="17" t="n">
        <v>12.9073</v>
      </c>
      <c r="F243" s="17" t="n">
        <v>9.3887</v>
      </c>
      <c r="G243" s="17" t="n">
        <v>24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345</v>
      </c>
      <c r="B244" s="16" t="s">
        <v>632</v>
      </c>
      <c r="C244" s="41" t="n">
        <v>44553</v>
      </c>
      <c r="D244" s="42" t="n">
        <v>44666</v>
      </c>
      <c r="E244" s="17" t="n">
        <v>13.0274</v>
      </c>
      <c r="F244" s="17" t="n">
        <v>9.3887</v>
      </c>
      <c r="G244" s="17" t="n">
        <v>35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345</v>
      </c>
      <c r="B245" s="16" t="s">
        <v>632</v>
      </c>
      <c r="C245" s="41" t="n">
        <v>44557</v>
      </c>
      <c r="D245" s="42" t="n">
        <v>44666</v>
      </c>
      <c r="E245" s="17" t="n">
        <v>13.038</v>
      </c>
      <c r="F245" s="17" t="n">
        <v>9.3887</v>
      </c>
      <c r="G245" s="17" t="n">
        <v>5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345</v>
      </c>
      <c r="B246" s="16" t="s">
        <v>632</v>
      </c>
      <c r="C246" s="41" t="n">
        <v>44557</v>
      </c>
      <c r="D246" s="42" t="n">
        <v>44666</v>
      </c>
      <c r="E246" s="17" t="n">
        <v>13.0374</v>
      </c>
      <c r="F246" s="17" t="n">
        <v>9.3887</v>
      </c>
      <c r="G246" s="17" t="n">
        <v>35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345</v>
      </c>
      <c r="B247" s="16" t="s">
        <v>632</v>
      </c>
      <c r="C247" s="41" t="n">
        <v>44559</v>
      </c>
      <c r="D247" s="42" t="n">
        <v>44666</v>
      </c>
      <c r="E247" s="17" t="n">
        <v>13.2116</v>
      </c>
      <c r="F247" s="17" t="n">
        <v>9.3887</v>
      </c>
      <c r="G247" s="17" t="n">
        <v>40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345</v>
      </c>
      <c r="B248" s="16" t="s">
        <v>632</v>
      </c>
      <c r="C248" s="41" t="n">
        <v>44559</v>
      </c>
      <c r="D248" s="42" t="n">
        <v>44666</v>
      </c>
      <c r="E248" s="17" t="n">
        <v>13.2116</v>
      </c>
      <c r="F248" s="17" t="n">
        <v>9.3907</v>
      </c>
      <c r="G248" s="17" t="n">
        <v>17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345</v>
      </c>
      <c r="B249" s="16" t="s">
        <v>632</v>
      </c>
      <c r="C249" s="41" t="n">
        <v>44559</v>
      </c>
      <c r="D249" s="42" t="n">
        <v>44666</v>
      </c>
      <c r="E249" s="17" t="n">
        <v>13.1295</v>
      </c>
      <c r="F249" s="17" t="n">
        <v>9.3907</v>
      </c>
      <c r="G249" s="17" t="n">
        <v>55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345</v>
      </c>
      <c r="B250" s="16" t="s">
        <v>632</v>
      </c>
      <c r="C250" s="41" t="n">
        <v>44559</v>
      </c>
      <c r="D250" s="42" t="n">
        <v>44666</v>
      </c>
      <c r="E250" s="17" t="n">
        <v>13.1295</v>
      </c>
      <c r="F250" s="17" t="n">
        <v>9.395</v>
      </c>
      <c r="G250" s="17" t="n">
        <v>3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345</v>
      </c>
      <c r="B251" s="16" t="s">
        <v>632</v>
      </c>
      <c r="C251" s="41" t="n">
        <v>44560</v>
      </c>
      <c r="D251" s="42" t="n">
        <v>44666</v>
      </c>
      <c r="E251" s="17" t="n">
        <v>13.1416</v>
      </c>
      <c r="F251" s="17" t="n">
        <v>9.395</v>
      </c>
      <c r="G251" s="17" t="n">
        <v>9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345</v>
      </c>
      <c r="B252" s="16" t="s">
        <v>632</v>
      </c>
      <c r="C252" s="41" t="n">
        <v>44560</v>
      </c>
      <c r="D252" s="42" t="n">
        <v>45005</v>
      </c>
      <c r="E252" s="17" t="n">
        <v>13.1416</v>
      </c>
      <c r="F252" s="17" t="n">
        <v>10.0279</v>
      </c>
      <c r="G252" s="17" t="n">
        <v>36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345</v>
      </c>
      <c r="B253" s="16" t="s">
        <v>632</v>
      </c>
      <c r="C253" s="41" t="n">
        <v>44585</v>
      </c>
      <c r="D253" s="42" t="n">
        <v>45005</v>
      </c>
      <c r="E253" s="17" t="n">
        <v>11.8286</v>
      </c>
      <c r="F253" s="17" t="n">
        <v>10.0279</v>
      </c>
      <c r="G253" s="17" t="n">
        <v>29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345</v>
      </c>
      <c r="B254" s="16" t="s">
        <v>632</v>
      </c>
      <c r="C254" s="41" t="n">
        <v>44592</v>
      </c>
      <c r="D254" s="42" t="n">
        <v>45005</v>
      </c>
      <c r="E254" s="17" t="n">
        <v>12.625</v>
      </c>
      <c r="F254" s="17" t="n">
        <v>10.0279</v>
      </c>
      <c r="G254" s="17" t="n">
        <v>20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345</v>
      </c>
      <c r="B255" s="16" t="s">
        <v>632</v>
      </c>
      <c r="C255" s="41" t="n">
        <v>44593</v>
      </c>
      <c r="D255" s="42" t="n">
        <v>45005</v>
      </c>
      <c r="E255" s="17" t="n">
        <v>12.565</v>
      </c>
      <c r="F255" s="17" t="n">
        <v>10.0279</v>
      </c>
      <c r="G255" s="17" t="n">
        <v>10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345</v>
      </c>
      <c r="B256" s="16" t="s">
        <v>632</v>
      </c>
      <c r="C256" s="41" t="n">
        <v>44659</v>
      </c>
      <c r="D256" s="42" t="n">
        <v>45005</v>
      </c>
      <c r="E256" s="17" t="n">
        <v>9.9517</v>
      </c>
      <c r="F256" s="17" t="n">
        <v>10.0279</v>
      </c>
      <c r="G256" s="17" t="n">
        <v>30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345</v>
      </c>
      <c r="B257" s="16" t="s">
        <v>632</v>
      </c>
      <c r="C257" s="41" t="n">
        <v>44728</v>
      </c>
      <c r="D257" s="42" t="n">
        <v>45005</v>
      </c>
      <c r="E257" s="17" t="n">
        <v>9.5791</v>
      </c>
      <c r="F257" s="17" t="n">
        <v>10.0279</v>
      </c>
      <c r="G257" s="17" t="n">
        <v>23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345</v>
      </c>
      <c r="B258" s="16" t="s">
        <v>632</v>
      </c>
      <c r="C258" s="41" t="n">
        <v>44728</v>
      </c>
      <c r="D258" s="42" t="n">
        <v>45005</v>
      </c>
      <c r="E258" s="17" t="n">
        <v>9.5757</v>
      </c>
      <c r="F258" s="17" t="n">
        <v>10.0279</v>
      </c>
      <c r="G258" s="17" t="n">
        <v>7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345</v>
      </c>
      <c r="B259" s="16" t="s">
        <v>632</v>
      </c>
      <c r="C259" s="41" t="n">
        <v>44771</v>
      </c>
      <c r="D259" s="42" t="n">
        <v>45005</v>
      </c>
      <c r="E259" s="17" t="n">
        <v>9.322</v>
      </c>
      <c r="F259" s="17" t="n">
        <v>10.0279</v>
      </c>
      <c r="G259" s="17" t="n">
        <v>5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345</v>
      </c>
      <c r="B260" s="16" t="s">
        <v>632</v>
      </c>
      <c r="C260" s="41" t="n">
        <v>44804</v>
      </c>
      <c r="D260" s="42" t="n">
        <v>45005</v>
      </c>
      <c r="E260" s="17" t="n">
        <v>9.7753</v>
      </c>
      <c r="F260" s="17" t="n">
        <v>10.0279</v>
      </c>
      <c r="G260" s="17" t="n">
        <v>32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345</v>
      </c>
      <c r="B261" s="16" t="s">
        <v>632</v>
      </c>
      <c r="C261" s="41" t="n">
        <v>44820</v>
      </c>
      <c r="D261" s="42" t="n">
        <v>45005</v>
      </c>
      <c r="E261" s="17" t="n">
        <v>9.9355</v>
      </c>
      <c r="F261" s="17" t="n">
        <v>10.0279</v>
      </c>
      <c r="G261" s="17" t="n">
        <v>22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345</v>
      </c>
      <c r="B262" s="16" t="s">
        <v>632</v>
      </c>
      <c r="C262" s="41" t="n">
        <v>44848</v>
      </c>
      <c r="D262" s="42" t="n">
        <v>45005</v>
      </c>
      <c r="E262" s="17" t="n">
        <v>8.1824</v>
      </c>
      <c r="F262" s="17" t="n">
        <v>10.0279</v>
      </c>
      <c r="G262" s="17" t="n">
        <v>33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345</v>
      </c>
      <c r="B263" s="16" t="s">
        <v>632</v>
      </c>
      <c r="C263" s="41" t="n">
        <v>44858</v>
      </c>
      <c r="D263" s="42" t="n">
        <v>45005</v>
      </c>
      <c r="E263" s="17" t="n">
        <v>8.7746</v>
      </c>
      <c r="F263" s="17" t="n">
        <v>10.0279</v>
      </c>
      <c r="G263" s="17" t="n">
        <v>13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345</v>
      </c>
      <c r="B264" s="16" t="s">
        <v>632</v>
      </c>
      <c r="C264" s="41" t="n">
        <v>44858</v>
      </c>
      <c r="D264" s="42" t="n">
        <v>45005</v>
      </c>
      <c r="E264" s="17" t="n">
        <v>8.775</v>
      </c>
      <c r="F264" s="17" t="n">
        <v>10.0279</v>
      </c>
      <c r="G264" s="17" t="n">
        <v>18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345</v>
      </c>
      <c r="B265" s="16" t="s">
        <v>632</v>
      </c>
      <c r="C265" s="41" t="n">
        <v>44860</v>
      </c>
      <c r="D265" s="42" t="n">
        <v>45005</v>
      </c>
      <c r="E265" s="17" t="n">
        <v>9.0091</v>
      </c>
      <c r="F265" s="17" t="n">
        <v>10.0279</v>
      </c>
      <c r="G265" s="17" t="n">
        <v>32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345</v>
      </c>
      <c r="B266" s="16" t="s">
        <v>632</v>
      </c>
      <c r="C266" s="41" t="n">
        <v>44862</v>
      </c>
      <c r="D266" s="42" t="n">
        <v>45005</v>
      </c>
      <c r="E266" s="17" t="n">
        <v>9.1869</v>
      </c>
      <c r="F266" s="17" t="n">
        <v>10.0279</v>
      </c>
      <c r="G266" s="17" t="n">
        <v>16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345</v>
      </c>
      <c r="B267" s="16" t="s">
        <v>632</v>
      </c>
      <c r="C267" s="41" t="n">
        <v>44865</v>
      </c>
      <c r="D267" s="42" t="n">
        <v>45005</v>
      </c>
      <c r="E267" s="17" t="n">
        <v>9.2132</v>
      </c>
      <c r="F267" s="17" t="n">
        <v>10.0279</v>
      </c>
      <c r="G267" s="17" t="n">
        <v>25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345</v>
      </c>
      <c r="B268" s="16" t="s">
        <v>632</v>
      </c>
      <c r="C268" s="41" t="n">
        <v>44881</v>
      </c>
      <c r="D268" s="42" t="n">
        <v>45005</v>
      </c>
      <c r="E268" s="17" t="n">
        <v>9.2853</v>
      </c>
      <c r="F268" s="17" t="n">
        <v>10.0279</v>
      </c>
      <c r="G268" s="17" t="n">
        <v>32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345</v>
      </c>
      <c r="B269" s="16" t="s">
        <v>632</v>
      </c>
      <c r="C269" s="41" t="n">
        <v>44886</v>
      </c>
      <c r="D269" s="42" t="n">
        <v>45005</v>
      </c>
      <c r="E269" s="17" t="n">
        <v>9.1532</v>
      </c>
      <c r="F269" s="17" t="n">
        <v>10.0279</v>
      </c>
      <c r="G269" s="17" t="n">
        <v>62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345</v>
      </c>
      <c r="B270" s="16" t="s">
        <v>632</v>
      </c>
      <c r="C270" s="41" t="n">
        <v>44894</v>
      </c>
      <c r="D270" s="42" t="n">
        <v>45005</v>
      </c>
      <c r="E270" s="17" t="n">
        <v>9.261</v>
      </c>
      <c r="F270" s="17" t="n">
        <v>10.0279</v>
      </c>
      <c r="G270" s="17" t="n">
        <v>21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345</v>
      </c>
      <c r="B271" s="16" t="s">
        <v>632</v>
      </c>
      <c r="C271" s="41" t="n">
        <v>44894</v>
      </c>
      <c r="D271" s="42" t="n">
        <v>45005</v>
      </c>
      <c r="E271" s="17" t="n">
        <v>9.2613</v>
      </c>
      <c r="F271" s="17" t="n">
        <v>10.0279</v>
      </c>
      <c r="G271" s="17" t="n">
        <v>15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345</v>
      </c>
      <c r="B272" s="16" t="s">
        <v>632</v>
      </c>
      <c r="C272" s="41" t="n">
        <v>44894</v>
      </c>
      <c r="D272" s="42" t="n">
        <v>45005</v>
      </c>
      <c r="E272" s="17" t="n">
        <v>9.2635</v>
      </c>
      <c r="F272" s="17" t="n">
        <v>10.0279</v>
      </c>
      <c r="G272" s="17" t="n">
        <v>46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345</v>
      </c>
      <c r="B273" s="16" t="s">
        <v>632</v>
      </c>
      <c r="C273" s="41" t="n">
        <v>44895</v>
      </c>
      <c r="D273" s="42" t="n">
        <v>45005</v>
      </c>
      <c r="E273" s="17" t="n">
        <v>9.2195</v>
      </c>
      <c r="F273" s="17" t="n">
        <v>10.0279</v>
      </c>
      <c r="G273" s="17" t="n">
        <v>20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345</v>
      </c>
      <c r="B274" s="16" t="s">
        <v>632</v>
      </c>
      <c r="C274" s="41" t="n">
        <v>44911</v>
      </c>
      <c r="D274" s="42" t="n">
        <v>45005</v>
      </c>
      <c r="E274" s="17" t="n">
        <v>8.97</v>
      </c>
      <c r="F274" s="17" t="n">
        <v>10.0279</v>
      </c>
      <c r="G274" s="17" t="n">
        <v>4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345</v>
      </c>
      <c r="B275" s="16" t="s">
        <v>632</v>
      </c>
      <c r="C275" s="41" t="n">
        <v>44922</v>
      </c>
      <c r="D275" s="42" t="n">
        <v>45005</v>
      </c>
      <c r="E275" s="17" t="n">
        <v>9.4072</v>
      </c>
      <c r="F275" s="17" t="n">
        <v>10.0279</v>
      </c>
      <c r="G275" s="17" t="n">
        <v>18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345</v>
      </c>
      <c r="B276" s="16" t="s">
        <v>632</v>
      </c>
      <c r="C276" s="41" t="n">
        <v>44925</v>
      </c>
      <c r="D276" s="42" t="n">
        <v>45005</v>
      </c>
      <c r="E276" s="17" t="n">
        <v>9.4</v>
      </c>
      <c r="F276" s="17" t="n">
        <v>10.0279</v>
      </c>
      <c r="G276" s="17" t="n">
        <v>9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345</v>
      </c>
      <c r="B277" s="16" t="s">
        <v>632</v>
      </c>
      <c r="C277" s="41" t="n">
        <v>44946</v>
      </c>
      <c r="D277" s="42" t="n">
        <v>45005</v>
      </c>
      <c r="E277" s="17" t="n">
        <v>9.4935</v>
      </c>
      <c r="F277" s="17" t="n">
        <v>10.0279</v>
      </c>
      <c r="G277" s="17" t="n">
        <v>7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345</v>
      </c>
      <c r="B278" s="16" t="s">
        <v>632</v>
      </c>
      <c r="C278" s="41" t="n">
        <v>44946</v>
      </c>
      <c r="D278" s="42" t="n">
        <v>45005</v>
      </c>
      <c r="E278" s="17" t="n">
        <v>9.4935</v>
      </c>
      <c r="F278" s="17" t="n">
        <v>10.03</v>
      </c>
      <c r="G278" s="17" t="n">
        <v>1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345</v>
      </c>
      <c r="B279" s="16" t="s">
        <v>632</v>
      </c>
      <c r="C279" s="41" t="n">
        <v>44946</v>
      </c>
      <c r="D279" s="42" t="n">
        <v>45079</v>
      </c>
      <c r="E279" s="17" t="n">
        <v>9.4935</v>
      </c>
      <c r="F279" s="17" t="n">
        <v>11.262</v>
      </c>
      <c r="G279" s="17" t="n">
        <v>9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345</v>
      </c>
      <c r="B280" s="16" t="s">
        <v>632</v>
      </c>
      <c r="C280" s="41" t="n">
        <v>44946</v>
      </c>
      <c r="D280" s="42" t="n">
        <v>45079</v>
      </c>
      <c r="E280" s="17" t="n">
        <v>9.49</v>
      </c>
      <c r="F280" s="17" t="n">
        <v>11.262</v>
      </c>
      <c r="G280" s="17" t="n">
        <v>1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345</v>
      </c>
      <c r="B281" s="16" t="s">
        <v>632</v>
      </c>
      <c r="C281" s="41" t="n">
        <v>45005</v>
      </c>
      <c r="D281" s="42" t="n">
        <v>45079</v>
      </c>
      <c r="E281" s="17" t="n">
        <v>10.054</v>
      </c>
      <c r="F281" s="17" t="n">
        <v>11.262</v>
      </c>
      <c r="G281" s="17" t="n">
        <v>25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345</v>
      </c>
      <c r="B282" s="16" t="s">
        <v>632</v>
      </c>
      <c r="C282" s="41" t="n">
        <v>45005</v>
      </c>
      <c r="D282" s="42" t="n">
        <v>45079</v>
      </c>
      <c r="E282" s="17" t="n">
        <v>10.0665</v>
      </c>
      <c r="F282" s="17" t="n">
        <v>11.262</v>
      </c>
      <c r="G282" s="17" t="n">
        <v>17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345</v>
      </c>
      <c r="B283" s="16" t="s">
        <v>632</v>
      </c>
      <c r="C283" s="41" t="n">
        <v>45016</v>
      </c>
      <c r="D283" s="42" t="n">
        <v>45079</v>
      </c>
      <c r="E283" s="17" t="n">
        <v>10.42</v>
      </c>
      <c r="F283" s="17" t="n">
        <v>11.262</v>
      </c>
      <c r="G283" s="17" t="n">
        <v>6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345</v>
      </c>
      <c r="B284" s="16" t="s">
        <v>632</v>
      </c>
      <c r="C284" s="41" t="n">
        <v>45030</v>
      </c>
      <c r="D284" s="42" t="n">
        <v>45079</v>
      </c>
      <c r="E284" s="17" t="n">
        <v>10.77</v>
      </c>
      <c r="F284" s="17" t="n">
        <v>11.262</v>
      </c>
      <c r="G284" s="17" t="n">
        <v>5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345</v>
      </c>
      <c r="B285" s="16" t="s">
        <v>632</v>
      </c>
      <c r="C285" s="41" t="n">
        <v>45035</v>
      </c>
      <c r="D285" s="42" t="n">
        <v>45079</v>
      </c>
      <c r="E285" s="17" t="n">
        <v>11.0608</v>
      </c>
      <c r="F285" s="17" t="n">
        <v>11.262</v>
      </c>
      <c r="G285" s="17" t="n">
        <v>27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345</v>
      </c>
      <c r="B286" s="16" t="s">
        <v>632</v>
      </c>
      <c r="C286" s="41" t="n">
        <v>45035</v>
      </c>
      <c r="D286" s="42" t="n">
        <v>45107</v>
      </c>
      <c r="E286" s="17" t="n">
        <v>11.0608</v>
      </c>
      <c r="F286" s="17" t="n">
        <v>11.79</v>
      </c>
      <c r="G286" s="17" t="n">
        <v>10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345</v>
      </c>
      <c r="B287" s="16" t="s">
        <v>632</v>
      </c>
      <c r="C287" s="41" t="n">
        <v>45044</v>
      </c>
      <c r="D287" s="42" t="n">
        <v>45107</v>
      </c>
      <c r="E287" s="17" t="n">
        <v>11.1038</v>
      </c>
      <c r="F287" s="17" t="n">
        <v>11.79</v>
      </c>
      <c r="G287" s="17" t="n">
        <v>5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345</v>
      </c>
      <c r="B288" s="16" t="s">
        <v>632</v>
      </c>
      <c r="C288" s="41" t="n">
        <v>45044</v>
      </c>
      <c r="D288" s="42" t="n">
        <v>45128</v>
      </c>
      <c r="E288" s="17" t="n">
        <v>11.1038</v>
      </c>
      <c r="F288" s="17" t="n">
        <v>12.47</v>
      </c>
      <c r="G288" s="17" t="n">
        <v>3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345</v>
      </c>
      <c r="B289" s="16" t="s">
        <v>632</v>
      </c>
      <c r="C289" s="41" t="n">
        <v>45068</v>
      </c>
      <c r="D289" s="42" t="n">
        <v>45128</v>
      </c>
      <c r="E289" s="17" t="n">
        <v>11.052</v>
      </c>
      <c r="F289" s="17" t="n">
        <v>12.47</v>
      </c>
      <c r="G289" s="17" t="n">
        <v>15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345</v>
      </c>
      <c r="B290" s="16" t="s">
        <v>632</v>
      </c>
      <c r="C290" s="41" t="n">
        <v>45071</v>
      </c>
      <c r="D290" s="42" t="n">
        <v>45128</v>
      </c>
      <c r="E290" s="17" t="n">
        <v>10.9562</v>
      </c>
      <c r="F290" s="17" t="n">
        <v>12.47</v>
      </c>
      <c r="G290" s="17" t="n">
        <v>12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345</v>
      </c>
      <c r="B291" s="16" t="s">
        <v>632</v>
      </c>
      <c r="C291" s="41" t="n">
        <v>45071</v>
      </c>
      <c r="D291" s="42" t="n">
        <v>45128</v>
      </c>
      <c r="E291" s="17" t="n">
        <v>10.9562</v>
      </c>
      <c r="F291" s="17" t="n">
        <v>12.466</v>
      </c>
      <c r="G291" s="17" t="n">
        <v>1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345</v>
      </c>
      <c r="B292" s="16" t="s">
        <v>632</v>
      </c>
      <c r="C292" s="41" t="n">
        <v>45077</v>
      </c>
      <c r="D292" s="42" t="n">
        <v>45128</v>
      </c>
      <c r="E292" s="17" t="n">
        <v>11.1475</v>
      </c>
      <c r="F292" s="17" t="n">
        <v>12.466</v>
      </c>
      <c r="G292" s="17" t="n">
        <v>4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345</v>
      </c>
      <c r="B293" s="16" t="s">
        <v>632</v>
      </c>
      <c r="C293" s="41" t="n">
        <v>45079</v>
      </c>
      <c r="D293" s="42" t="n">
        <v>45128</v>
      </c>
      <c r="E293" s="17" t="n">
        <v>11.28</v>
      </c>
      <c r="F293" s="17" t="n">
        <v>12.466</v>
      </c>
      <c r="G293" s="17" t="n">
        <v>14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345</v>
      </c>
      <c r="B294" s="16" t="s">
        <v>632</v>
      </c>
      <c r="C294" s="41" t="n">
        <v>45093</v>
      </c>
      <c r="D294" s="42" t="n">
        <v>45128</v>
      </c>
      <c r="E294" s="17" t="n">
        <v>11.7562</v>
      </c>
      <c r="F294" s="17" t="n">
        <v>12.466</v>
      </c>
      <c r="G294" s="17" t="n">
        <v>11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345</v>
      </c>
      <c r="B295" s="16" t="s">
        <v>632</v>
      </c>
      <c r="C295" s="41" t="n">
        <v>45093</v>
      </c>
      <c r="D295" s="42" t="n">
        <v>45169</v>
      </c>
      <c r="E295" s="17" t="n">
        <v>11.7562</v>
      </c>
      <c r="F295" s="17" t="n">
        <v>13.523</v>
      </c>
      <c r="G295" s="17" t="n">
        <v>2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345</v>
      </c>
      <c r="B296" s="16" t="s">
        <v>632</v>
      </c>
      <c r="C296" s="41" t="n">
        <v>45120</v>
      </c>
      <c r="D296" s="42" t="n">
        <v>45169</v>
      </c>
      <c r="E296" s="17" t="n">
        <v>12.2963</v>
      </c>
      <c r="F296" s="17" t="n">
        <v>13.523</v>
      </c>
      <c r="G296" s="17" t="n">
        <v>8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33</v>
      </c>
      <c r="B297" s="16" t="s">
        <v>34</v>
      </c>
      <c r="C297" s="41" t="n">
        <v>44300</v>
      </c>
      <c r="D297" s="42" t="n">
        <v>45257</v>
      </c>
      <c r="E297" s="17" t="n">
        <v>358.657</v>
      </c>
      <c r="F297" s="17" t="n">
        <v>872.56</v>
      </c>
      <c r="G297" s="17" t="n">
        <v>10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33</v>
      </c>
      <c r="B298" s="16" t="s">
        <v>34</v>
      </c>
      <c r="C298" s="41" t="n">
        <v>44656</v>
      </c>
      <c r="D298" s="42" t="n">
        <v>45257</v>
      </c>
      <c r="E298" s="17" t="n">
        <v>427.6</v>
      </c>
      <c r="F298" s="17" t="n">
        <v>872.56</v>
      </c>
      <c r="G298" s="17" t="n">
        <v>1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33</v>
      </c>
      <c r="B299" s="16" t="s">
        <v>34</v>
      </c>
      <c r="C299" s="41" t="n">
        <v>44701</v>
      </c>
      <c r="D299" s="42" t="n">
        <v>45257</v>
      </c>
      <c r="E299" s="17" t="n">
        <v>421.24</v>
      </c>
      <c r="F299" s="17" t="n">
        <v>872.56</v>
      </c>
      <c r="G299" s="17" t="n">
        <v>1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33</v>
      </c>
      <c r="B300" s="16" t="s">
        <v>34</v>
      </c>
      <c r="C300" s="41" t="n">
        <v>44946</v>
      </c>
      <c r="D300" s="42" t="n">
        <v>45257</v>
      </c>
      <c r="E300" s="17" t="n">
        <v>438.29</v>
      </c>
      <c r="F300" s="17" t="n">
        <v>872.56</v>
      </c>
      <c r="G300" s="17" t="n">
        <v>1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33</v>
      </c>
      <c r="B301" s="16" t="s">
        <v>34</v>
      </c>
      <c r="C301" s="41" t="n">
        <v>44953</v>
      </c>
      <c r="D301" s="42" t="n">
        <v>45257</v>
      </c>
      <c r="E301" s="17" t="n">
        <v>447.75</v>
      </c>
      <c r="F301" s="17" t="n">
        <v>872.56</v>
      </c>
      <c r="G301" s="17" t="n">
        <v>1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33</v>
      </c>
      <c r="B302" s="16" t="s">
        <v>34</v>
      </c>
      <c r="C302" s="41" t="n">
        <v>44985</v>
      </c>
      <c r="D302" s="42" t="n">
        <v>45257</v>
      </c>
      <c r="E302" s="17" t="n">
        <v>420.14</v>
      </c>
      <c r="F302" s="17" t="n">
        <v>872.56</v>
      </c>
      <c r="G302" s="17" t="n">
        <v>3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346</v>
      </c>
      <c r="B303" s="16" t="s">
        <v>591</v>
      </c>
      <c r="C303" s="41" t="n">
        <v>44300</v>
      </c>
      <c r="D303" s="42" t="n">
        <v>44666</v>
      </c>
      <c r="E303" s="17" t="n">
        <v>1220.7</v>
      </c>
      <c r="F303" s="17" t="n">
        <v>914.4833</v>
      </c>
      <c r="G303" s="17" t="n">
        <v>1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346</v>
      </c>
      <c r="B304" s="16" t="s">
        <v>591</v>
      </c>
      <c r="C304" s="41" t="n">
        <v>44446</v>
      </c>
      <c r="D304" s="42" t="n">
        <v>44666</v>
      </c>
      <c r="E304" s="17" t="n">
        <v>1160.66</v>
      </c>
      <c r="F304" s="17" t="n">
        <v>914.4833</v>
      </c>
      <c r="G304" s="17" t="n">
        <v>1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346</v>
      </c>
      <c r="B305" s="16" t="s">
        <v>591</v>
      </c>
      <c r="C305" s="41" t="n">
        <v>44455</v>
      </c>
      <c r="D305" s="42" t="n">
        <v>44666</v>
      </c>
      <c r="E305" s="17" t="n">
        <v>1155.66</v>
      </c>
      <c r="F305" s="17" t="n">
        <v>914.4833</v>
      </c>
      <c r="G305" s="17" t="n">
        <v>1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346</v>
      </c>
      <c r="B306" s="16" t="s">
        <v>591</v>
      </c>
      <c r="C306" s="41" t="n">
        <v>44666</v>
      </c>
      <c r="D306" s="42" t="n">
        <v>45030</v>
      </c>
      <c r="E306" s="17" t="n">
        <v>920.54</v>
      </c>
      <c r="F306" s="17" t="n">
        <v>1144.08</v>
      </c>
      <c r="G306" s="17" t="n">
        <v>1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347</v>
      </c>
      <c r="B307" s="16" t="s">
        <v>592</v>
      </c>
      <c r="C307" s="41" t="n">
        <v>44302</v>
      </c>
      <c r="D307" s="42" t="n">
        <v>44491</v>
      </c>
      <c r="E307" s="17" t="n">
        <v>859.295</v>
      </c>
      <c r="F307" s="17" t="n">
        <v>756.57</v>
      </c>
      <c r="G307" s="17" t="n">
        <v>2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347</v>
      </c>
      <c r="B308" s="16" t="s">
        <v>592</v>
      </c>
      <c r="C308" s="41" t="n">
        <v>44330</v>
      </c>
      <c r="D308" s="42" t="n">
        <v>44491</v>
      </c>
      <c r="E308" s="17" t="n">
        <v>752.23</v>
      </c>
      <c r="F308" s="17" t="n">
        <v>756.57</v>
      </c>
      <c r="G308" s="17" t="n">
        <v>1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347</v>
      </c>
      <c r="B309" s="16" t="s">
        <v>592</v>
      </c>
      <c r="C309" s="41" t="n">
        <v>44363</v>
      </c>
      <c r="D309" s="42" t="n">
        <v>44593</v>
      </c>
      <c r="E309" s="17" t="n">
        <v>765.84</v>
      </c>
      <c r="F309" s="17" t="n">
        <v>665.23</v>
      </c>
      <c r="G309" s="17" t="n">
        <v>1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347</v>
      </c>
      <c r="B310" s="16" t="s">
        <v>592</v>
      </c>
      <c r="C310" s="41" t="n">
        <v>44439</v>
      </c>
      <c r="D310" s="42" t="n">
        <v>44593</v>
      </c>
      <c r="E310" s="17" t="n">
        <v>777.44</v>
      </c>
      <c r="F310" s="17" t="n">
        <v>665.42</v>
      </c>
      <c r="G310" s="17" t="n">
        <v>1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348</v>
      </c>
      <c r="B311" s="16" t="s">
        <v>633</v>
      </c>
      <c r="C311" s="41" t="n">
        <v>44308</v>
      </c>
      <c r="D311" s="42" t="n">
        <v>44482</v>
      </c>
      <c r="E311" s="17" t="n">
        <v>104.06</v>
      </c>
      <c r="F311" s="17" t="n">
        <v>99.9609</v>
      </c>
      <c r="G311" s="17" t="n">
        <v>1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348</v>
      </c>
      <c r="B312" s="16" t="s">
        <v>633</v>
      </c>
      <c r="C312" s="41" t="n">
        <v>44309</v>
      </c>
      <c r="D312" s="42" t="n">
        <v>44482</v>
      </c>
      <c r="E312" s="17" t="n">
        <v>102.24</v>
      </c>
      <c r="F312" s="17" t="n">
        <v>99.9609</v>
      </c>
      <c r="G312" s="17" t="n">
        <v>8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348</v>
      </c>
      <c r="B313" s="16" t="s">
        <v>633</v>
      </c>
      <c r="C313" s="41" t="n">
        <v>44316</v>
      </c>
      <c r="D313" s="42" t="n">
        <v>44482</v>
      </c>
      <c r="E313" s="17" t="n">
        <v>102.25</v>
      </c>
      <c r="F313" s="17" t="n">
        <v>99.9609</v>
      </c>
      <c r="G313" s="17" t="n">
        <v>1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348</v>
      </c>
      <c r="B314" s="16" t="s">
        <v>633</v>
      </c>
      <c r="C314" s="41" t="n">
        <v>44362</v>
      </c>
      <c r="D314" s="42" t="n">
        <v>44482</v>
      </c>
      <c r="E314" s="17" t="n">
        <v>99.92</v>
      </c>
      <c r="F314" s="17" t="n">
        <v>99.9609</v>
      </c>
      <c r="G314" s="17" t="n">
        <v>1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16</v>
      </c>
      <c r="B315" s="16" t="s">
        <v>18</v>
      </c>
      <c r="C315" s="41" t="n">
        <v>44309</v>
      </c>
      <c r="D315" s="42" t="n">
        <v>45257</v>
      </c>
      <c r="E315" s="17" t="n">
        <v>5971.94</v>
      </c>
      <c r="F315" s="17" t="n">
        <v>7281.24</v>
      </c>
      <c r="G315" s="17" t="n">
        <v>1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16</v>
      </c>
      <c r="B316" s="16" t="s">
        <v>18</v>
      </c>
      <c r="C316" s="41" t="n">
        <v>44491</v>
      </c>
      <c r="D316" s="42" t="n">
        <v>45257</v>
      </c>
      <c r="E316" s="17" t="n">
        <v>7280.65</v>
      </c>
      <c r="F316" s="17" t="n">
        <v>7281.24</v>
      </c>
      <c r="G316" s="17" t="n">
        <v>1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16</v>
      </c>
      <c r="B317" s="16" t="s">
        <v>18</v>
      </c>
      <c r="C317" s="41" t="n">
        <v>44559</v>
      </c>
      <c r="D317" s="42" t="n">
        <v>45257</v>
      </c>
      <c r="E317" s="17" t="n">
        <v>6453.18</v>
      </c>
      <c r="F317" s="17" t="n">
        <v>7281.238</v>
      </c>
      <c r="G317" s="17" t="n">
        <v>1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16</v>
      </c>
      <c r="B318" s="16" t="s">
        <v>18</v>
      </c>
      <c r="C318" s="41" t="n">
        <v>44610</v>
      </c>
      <c r="D318" s="42" t="n">
        <v>45257</v>
      </c>
      <c r="E318" s="17" t="n">
        <v>6477.15</v>
      </c>
      <c r="F318" s="17" t="n">
        <v>7281.238</v>
      </c>
      <c r="G318" s="17" t="n">
        <v>1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16</v>
      </c>
      <c r="B319" s="16" t="s">
        <v>18</v>
      </c>
      <c r="C319" s="41" t="n">
        <v>44613</v>
      </c>
      <c r="D319" s="42" t="n">
        <v>45257</v>
      </c>
      <c r="E319" s="17" t="n">
        <v>6188.49</v>
      </c>
      <c r="F319" s="17" t="n">
        <v>7281.238</v>
      </c>
      <c r="G319" s="17" t="n">
        <v>1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16</v>
      </c>
      <c r="B320" s="16" t="s">
        <v>18</v>
      </c>
      <c r="C320" s="41" t="n">
        <v>44666</v>
      </c>
      <c r="D320" s="42" t="n">
        <v>45257</v>
      </c>
      <c r="E320" s="17" t="n">
        <v>4925.27</v>
      </c>
      <c r="F320" s="17" t="n">
        <v>7281.238</v>
      </c>
      <c r="G320" s="17" t="n">
        <v>1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16</v>
      </c>
      <c r="B321" s="16" t="s">
        <v>18</v>
      </c>
      <c r="C321" s="41" t="n">
        <v>44925</v>
      </c>
      <c r="D321" s="42" t="n">
        <v>45257</v>
      </c>
      <c r="E321" s="17" t="n">
        <v>4058.2</v>
      </c>
      <c r="F321" s="17" t="n">
        <v>7281.238</v>
      </c>
      <c r="G321" s="17" t="n">
        <v>1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16</v>
      </c>
      <c r="B322" s="16" t="s">
        <v>18</v>
      </c>
      <c r="C322" s="41" t="n">
        <v>45005</v>
      </c>
      <c r="D322" s="42" t="n">
        <v>45275</v>
      </c>
      <c r="E322" s="17" t="n">
        <v>4170.36</v>
      </c>
      <c r="F322" s="17" t="n">
        <v>6446.9</v>
      </c>
      <c r="G322" s="17" t="n">
        <v>1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16</v>
      </c>
      <c r="B323" s="16" t="s">
        <v>18</v>
      </c>
      <c r="C323" s="41" t="n">
        <v>45128</v>
      </c>
      <c r="D323" s="42" t="n">
        <v>45275</v>
      </c>
      <c r="E323" s="17" t="n">
        <v>5448</v>
      </c>
      <c r="F323" s="17" t="n">
        <v>6446.9</v>
      </c>
      <c r="G323" s="17" t="n">
        <v>3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16</v>
      </c>
      <c r="B324" s="16" t="s">
        <v>18</v>
      </c>
      <c r="C324" s="41" t="n">
        <v>45257</v>
      </c>
      <c r="D324" s="42" t="n">
        <v>45275</v>
      </c>
      <c r="E324" s="17" t="n">
        <v>7293.7633</v>
      </c>
      <c r="F324" s="17" t="n">
        <v>6446.9</v>
      </c>
      <c r="G324" s="17" t="n">
        <v>6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16</v>
      </c>
      <c r="B325" s="16" t="s">
        <v>18</v>
      </c>
      <c r="C325" s="41" t="n">
        <v>45257</v>
      </c>
      <c r="D325" s="42" t="n">
        <v>45275</v>
      </c>
      <c r="E325" s="17" t="n">
        <v>7296.76</v>
      </c>
      <c r="F325" s="17" t="n">
        <v>6446.9</v>
      </c>
      <c r="G325" s="17" t="n">
        <v>1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16</v>
      </c>
      <c r="B326" s="16" t="s">
        <v>18</v>
      </c>
      <c r="C326" s="41" t="n">
        <v>45275</v>
      </c>
      <c r="D326" s="42" t="n">
        <v>45966</v>
      </c>
      <c r="E326" s="17" t="n">
        <v>6457.601</v>
      </c>
      <c r="F326" s="17" t="n">
        <v>5520.7733</v>
      </c>
      <c r="G326" s="17" t="n">
        <v>10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16</v>
      </c>
      <c r="B327" s="16" t="s">
        <v>18</v>
      </c>
      <c r="C327" s="41" t="n">
        <v>45275</v>
      </c>
      <c r="D327" s="42" t="n">
        <v>45966</v>
      </c>
      <c r="E327" s="17" t="n">
        <v>6457.6</v>
      </c>
      <c r="F327" s="17" t="n">
        <v>5520.7733</v>
      </c>
      <c r="G327" s="17" t="n">
        <v>1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16</v>
      </c>
      <c r="B328" s="16" t="s">
        <v>18</v>
      </c>
      <c r="C328" s="41" t="n">
        <v>45306</v>
      </c>
      <c r="D328" s="42" t="n">
        <v>45966</v>
      </c>
      <c r="E328" s="17" t="n">
        <v>6908.46</v>
      </c>
      <c r="F328" s="17" t="n">
        <v>5520.7733</v>
      </c>
      <c r="G328" s="17" t="n">
        <v>1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349</v>
      </c>
      <c r="B329" s="16" t="s">
        <v>603</v>
      </c>
      <c r="C329" s="41" t="n">
        <v>44326</v>
      </c>
      <c r="D329" s="42" t="n">
        <v>44491</v>
      </c>
      <c r="E329" s="17" t="n">
        <v>1040.0733</v>
      </c>
      <c r="F329" s="17" t="n">
        <v>1004.85</v>
      </c>
      <c r="G329" s="17" t="n">
        <v>1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349</v>
      </c>
      <c r="B330" s="16" t="s">
        <v>603</v>
      </c>
      <c r="C330" s="41" t="n">
        <v>44326</v>
      </c>
      <c r="D330" s="42" t="n">
        <v>44491</v>
      </c>
      <c r="E330" s="17" t="n">
        <v>1040.0733</v>
      </c>
      <c r="F330" s="17" t="n">
        <v>1005.15</v>
      </c>
      <c r="G330" s="17" t="n">
        <v>1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349</v>
      </c>
      <c r="B331" s="16" t="s">
        <v>603</v>
      </c>
      <c r="C331" s="41" t="n">
        <v>44326</v>
      </c>
      <c r="D331" s="42" t="n">
        <v>44491</v>
      </c>
      <c r="E331" s="17" t="n">
        <v>1040.0733</v>
      </c>
      <c r="F331" s="17" t="n">
        <v>1004.75</v>
      </c>
      <c r="G331" s="17" t="n">
        <v>1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349</v>
      </c>
      <c r="B332" s="16" t="s">
        <v>603</v>
      </c>
      <c r="C332" s="41" t="n">
        <v>44326</v>
      </c>
      <c r="D332" s="42" t="n">
        <v>44491</v>
      </c>
      <c r="E332" s="17" t="n">
        <v>1039.97</v>
      </c>
      <c r="F332" s="17" t="n">
        <v>1004.75</v>
      </c>
      <c r="G332" s="17" t="n">
        <v>1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349</v>
      </c>
      <c r="B333" s="16" t="s">
        <v>603</v>
      </c>
      <c r="C333" s="41" t="n">
        <v>44455</v>
      </c>
      <c r="D333" s="42" t="n">
        <v>44491</v>
      </c>
      <c r="E333" s="17" t="n">
        <v>1027.93</v>
      </c>
      <c r="F333" s="17" t="n">
        <v>1005.05</v>
      </c>
      <c r="G333" s="17" t="n">
        <v>1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349</v>
      </c>
      <c r="B334" s="16" t="s">
        <v>603</v>
      </c>
      <c r="C334" s="41" t="n">
        <v>44467</v>
      </c>
      <c r="D334" s="42" t="n">
        <v>44494</v>
      </c>
      <c r="E334" s="17" t="n">
        <v>1006.9233</v>
      </c>
      <c r="F334" s="17" t="n">
        <v>1004.962</v>
      </c>
      <c r="G334" s="17" t="n">
        <v>9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349</v>
      </c>
      <c r="B335" s="16" t="s">
        <v>603</v>
      </c>
      <c r="C335" s="41" t="n">
        <v>44467</v>
      </c>
      <c r="D335" s="42" t="n">
        <v>44494</v>
      </c>
      <c r="E335" s="17" t="n">
        <v>1006.92</v>
      </c>
      <c r="F335" s="17" t="n">
        <v>1004.962</v>
      </c>
      <c r="G335" s="17" t="n">
        <v>1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350</v>
      </c>
      <c r="B336" s="16" t="s">
        <v>634</v>
      </c>
      <c r="C336" s="41" t="n">
        <v>44326</v>
      </c>
      <c r="D336" s="42" t="n">
        <v>44482</v>
      </c>
      <c r="E336" s="17" t="n">
        <v>97.86</v>
      </c>
      <c r="F336" s="17" t="n">
        <v>89.7175</v>
      </c>
      <c r="G336" s="17" t="n">
        <v>2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350</v>
      </c>
      <c r="B337" s="16" t="s">
        <v>634</v>
      </c>
      <c r="C337" s="41" t="n">
        <v>44328</v>
      </c>
      <c r="D337" s="42" t="n">
        <v>44482</v>
      </c>
      <c r="E337" s="17" t="n">
        <v>95.42</v>
      </c>
      <c r="F337" s="17" t="n">
        <v>89.7175</v>
      </c>
      <c r="G337" s="17" t="n">
        <v>1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350</v>
      </c>
      <c r="B338" s="16" t="s">
        <v>634</v>
      </c>
      <c r="C338" s="41" t="n">
        <v>44337</v>
      </c>
      <c r="D338" s="42" t="n">
        <v>44482</v>
      </c>
      <c r="E338" s="17" t="n">
        <v>95.275</v>
      </c>
      <c r="F338" s="17" t="n">
        <v>89.7175</v>
      </c>
      <c r="G338" s="17" t="n">
        <v>2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350</v>
      </c>
      <c r="B339" s="16" t="s">
        <v>634</v>
      </c>
      <c r="C339" s="41" t="n">
        <v>44347</v>
      </c>
      <c r="D339" s="42" t="n">
        <v>44482</v>
      </c>
      <c r="E339" s="17" t="n">
        <v>98.418</v>
      </c>
      <c r="F339" s="17" t="n">
        <v>89.7175</v>
      </c>
      <c r="G339" s="17" t="n">
        <v>5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350</v>
      </c>
      <c r="B340" s="16" t="s">
        <v>634</v>
      </c>
      <c r="C340" s="41" t="n">
        <v>44455</v>
      </c>
      <c r="D340" s="42" t="n">
        <v>44482</v>
      </c>
      <c r="E340" s="17" t="n">
        <v>91.704</v>
      </c>
      <c r="F340" s="17" t="n">
        <v>89.7175</v>
      </c>
      <c r="G340" s="17" t="n">
        <v>2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350</v>
      </c>
      <c r="B341" s="16" t="s">
        <v>634</v>
      </c>
      <c r="C341" s="41" t="n">
        <v>44455</v>
      </c>
      <c r="D341" s="42" t="n">
        <v>44482</v>
      </c>
      <c r="E341" s="17" t="n">
        <v>91.704</v>
      </c>
      <c r="F341" s="17" t="n">
        <v>89.87</v>
      </c>
      <c r="G341" s="17" t="n">
        <v>1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350</v>
      </c>
      <c r="B342" s="16" t="s">
        <v>634</v>
      </c>
      <c r="C342" s="41" t="n">
        <v>44455</v>
      </c>
      <c r="D342" s="42" t="n">
        <v>44482</v>
      </c>
      <c r="E342" s="17" t="n">
        <v>91.704</v>
      </c>
      <c r="F342" s="17" t="n">
        <v>89.748</v>
      </c>
      <c r="G342" s="17" t="n">
        <v>2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350</v>
      </c>
      <c r="B343" s="16" t="s">
        <v>634</v>
      </c>
      <c r="C343" s="41" t="n">
        <v>44469</v>
      </c>
      <c r="D343" s="42" t="n">
        <v>44482</v>
      </c>
      <c r="E343" s="17" t="n">
        <v>90.5967</v>
      </c>
      <c r="F343" s="17" t="n">
        <v>89.748</v>
      </c>
      <c r="G343" s="17" t="n">
        <v>3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350</v>
      </c>
      <c r="B344" s="16" t="s">
        <v>634</v>
      </c>
      <c r="C344" s="41" t="n">
        <v>44469</v>
      </c>
      <c r="D344" s="42" t="n">
        <v>44482</v>
      </c>
      <c r="E344" s="17" t="n">
        <v>90.59</v>
      </c>
      <c r="F344" s="17" t="n">
        <v>89.89</v>
      </c>
      <c r="G344" s="17" t="n">
        <v>1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351</v>
      </c>
      <c r="B345" s="16" t="s">
        <v>635</v>
      </c>
      <c r="C345" s="41" t="n">
        <v>44370</v>
      </c>
      <c r="D345" s="42" t="n">
        <v>44482</v>
      </c>
      <c r="E345" s="17" t="n">
        <v>106.45</v>
      </c>
      <c r="F345" s="17" t="n">
        <v>107.9063</v>
      </c>
      <c r="G345" s="17" t="n">
        <v>1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351</v>
      </c>
      <c r="B346" s="16" t="s">
        <v>635</v>
      </c>
      <c r="C346" s="41" t="n">
        <v>44377</v>
      </c>
      <c r="D346" s="42" t="n">
        <v>44482</v>
      </c>
      <c r="E346" s="17" t="n">
        <v>108.054</v>
      </c>
      <c r="F346" s="17" t="n">
        <v>107.9063</v>
      </c>
      <c r="G346" s="17" t="n">
        <v>5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351</v>
      </c>
      <c r="B347" s="16" t="s">
        <v>635</v>
      </c>
      <c r="C347" s="41" t="n">
        <v>44390</v>
      </c>
      <c r="D347" s="42" t="n">
        <v>44482</v>
      </c>
      <c r="E347" s="17" t="n">
        <v>111.98</v>
      </c>
      <c r="F347" s="17" t="n">
        <v>107.9063</v>
      </c>
      <c r="G347" s="17" t="n">
        <v>1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351</v>
      </c>
      <c r="B348" s="16" t="s">
        <v>635</v>
      </c>
      <c r="C348" s="41" t="n">
        <v>44393</v>
      </c>
      <c r="D348" s="42" t="n">
        <v>44482</v>
      </c>
      <c r="E348" s="17" t="n">
        <v>111.66</v>
      </c>
      <c r="F348" s="17" t="n">
        <v>107.9063</v>
      </c>
      <c r="G348" s="17" t="n">
        <v>1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351</v>
      </c>
      <c r="B349" s="16" t="s">
        <v>635</v>
      </c>
      <c r="C349" s="41" t="n">
        <v>44396</v>
      </c>
      <c r="D349" s="42" t="n">
        <v>44482</v>
      </c>
      <c r="E349" s="17" t="n">
        <v>110.16</v>
      </c>
      <c r="F349" s="17" t="n">
        <v>107.9063</v>
      </c>
      <c r="G349" s="17" t="n">
        <v>1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351</v>
      </c>
      <c r="B350" s="16" t="s">
        <v>635</v>
      </c>
      <c r="C350" s="41" t="n">
        <v>44404</v>
      </c>
      <c r="D350" s="42" t="n">
        <v>44482</v>
      </c>
      <c r="E350" s="17" t="n">
        <v>111.88</v>
      </c>
      <c r="F350" s="17" t="n">
        <v>107.9063</v>
      </c>
      <c r="G350" s="17" t="n">
        <v>1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351</v>
      </c>
      <c r="B351" s="16" t="s">
        <v>635</v>
      </c>
      <c r="C351" s="41" t="n">
        <v>44439</v>
      </c>
      <c r="D351" s="42" t="n">
        <v>44482</v>
      </c>
      <c r="E351" s="17" t="n">
        <v>114.7667</v>
      </c>
      <c r="F351" s="17" t="n">
        <v>107.9063</v>
      </c>
      <c r="G351" s="17" t="n">
        <v>3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351</v>
      </c>
      <c r="B352" s="16" t="s">
        <v>635</v>
      </c>
      <c r="C352" s="41" t="n">
        <v>44455</v>
      </c>
      <c r="D352" s="42" t="n">
        <v>44482</v>
      </c>
      <c r="E352" s="17" t="n">
        <v>111.675</v>
      </c>
      <c r="F352" s="17" t="n">
        <v>107.9063</v>
      </c>
      <c r="G352" s="17" t="n">
        <v>2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351</v>
      </c>
      <c r="B353" s="16" t="s">
        <v>635</v>
      </c>
      <c r="C353" s="41" t="n">
        <v>44469</v>
      </c>
      <c r="D353" s="42" t="n">
        <v>44482</v>
      </c>
      <c r="E353" s="17" t="n">
        <v>110.06</v>
      </c>
      <c r="F353" s="17" t="n">
        <v>107.9063</v>
      </c>
      <c r="G353" s="17" t="n">
        <v>1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48</v>
      </c>
      <c r="B354" s="16" t="s">
        <v>49</v>
      </c>
      <c r="C354" s="41" t="n">
        <v>44393</v>
      </c>
      <c r="D354" s="42" t="n">
        <v>45160</v>
      </c>
      <c r="E354" s="17" t="n">
        <v>1567.5</v>
      </c>
      <c r="F354" s="17" t="n">
        <v>1666.2673</v>
      </c>
      <c r="G354" s="17" t="n">
        <v>1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48</v>
      </c>
      <c r="B355" s="16" t="s">
        <v>49</v>
      </c>
      <c r="C355" s="41" t="n">
        <v>44407</v>
      </c>
      <c r="D355" s="42" t="n">
        <v>45160</v>
      </c>
      <c r="E355" s="17" t="n">
        <v>1634.73</v>
      </c>
      <c r="F355" s="17" t="n">
        <v>1666.2673</v>
      </c>
      <c r="G355" s="17" t="n">
        <v>1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48</v>
      </c>
      <c r="B356" s="16" t="s">
        <v>49</v>
      </c>
      <c r="C356" s="41" t="n">
        <v>44546</v>
      </c>
      <c r="D356" s="42" t="n">
        <v>45160</v>
      </c>
      <c r="E356" s="17" t="n">
        <v>1649.34</v>
      </c>
      <c r="F356" s="17" t="n">
        <v>1666.2673</v>
      </c>
      <c r="G356" s="17" t="n">
        <v>1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48</v>
      </c>
      <c r="B357" s="16" t="s">
        <v>49</v>
      </c>
      <c r="C357" s="41" t="n">
        <v>44666</v>
      </c>
      <c r="D357" s="42" t="n">
        <v>45160</v>
      </c>
      <c r="E357" s="17" t="n">
        <v>1025.58</v>
      </c>
      <c r="F357" s="17" t="n">
        <v>1666.2673</v>
      </c>
      <c r="G357" s="17" t="n">
        <v>1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48</v>
      </c>
      <c r="B358" s="16" t="s">
        <v>49</v>
      </c>
      <c r="C358" s="41" t="n">
        <v>44712</v>
      </c>
      <c r="D358" s="42" t="n">
        <v>45160</v>
      </c>
      <c r="E358" s="17" t="n">
        <v>917.52</v>
      </c>
      <c r="F358" s="17" t="n">
        <v>1666.2673</v>
      </c>
      <c r="G358" s="17" t="n">
        <v>1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48</v>
      </c>
      <c r="B359" s="16" t="s">
        <v>49</v>
      </c>
      <c r="C359" s="41" t="n">
        <v>44771</v>
      </c>
      <c r="D359" s="42" t="n">
        <v>45160</v>
      </c>
      <c r="E359" s="17" t="n">
        <v>1036.37</v>
      </c>
      <c r="F359" s="17" t="n">
        <v>1666.2673</v>
      </c>
      <c r="G359" s="17" t="n">
        <v>1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48</v>
      </c>
      <c r="B360" s="16" t="s">
        <v>49</v>
      </c>
      <c r="C360" s="41" t="n">
        <v>44789</v>
      </c>
      <c r="D360" s="42" t="n">
        <v>45160</v>
      </c>
      <c r="E360" s="17" t="n">
        <v>1086.81</v>
      </c>
      <c r="F360" s="17" t="n">
        <v>1666.2673</v>
      </c>
      <c r="G360" s="17" t="n">
        <v>1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48</v>
      </c>
      <c r="B361" s="16" t="s">
        <v>49</v>
      </c>
      <c r="C361" s="41" t="n">
        <v>44860</v>
      </c>
      <c r="D361" s="42" t="n">
        <v>45160</v>
      </c>
      <c r="E361" s="17" t="n">
        <v>1045.58</v>
      </c>
      <c r="F361" s="17" t="n">
        <v>1666.2673</v>
      </c>
      <c r="G361" s="17" t="n">
        <v>1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  <row collapsed="false" customFormat="false" customHeight="false" hidden="false" ht="12.1" outlineLevel="0" r="362">
      <c r="A362" s="16" t="s">
        <v>48</v>
      </c>
      <c r="B362" s="16" t="s">
        <v>49</v>
      </c>
      <c r="C362" s="41" t="n">
        <v>44942</v>
      </c>
      <c r="D362" s="42" t="n">
        <v>45160</v>
      </c>
      <c r="E362" s="17" t="n">
        <v>1054.04</v>
      </c>
      <c r="F362" s="17" t="n">
        <v>1666.2673</v>
      </c>
      <c r="G362" s="17" t="n">
        <v>1</v>
      </c>
      <c r="H362" s="6" t="s">
        <f>=(F362-E362)*G362</f>
      </c>
      <c r="I362" s="9" t="s">
        <f>=(F362-E362)/E362</f>
      </c>
      <c r="J362" s="7" t="s">
        <f>=MAX(1,DATEDIF(C362,D362,"d")-1)</f>
      </c>
      <c r="K362" s="9" t="s">
        <f>=I362*365/J362</f>
      </c>
    </row>
    <row collapsed="false" customFormat="false" customHeight="false" hidden="false" ht="12.1" outlineLevel="0" r="363">
      <c r="A363" s="16" t="s">
        <v>48</v>
      </c>
      <c r="B363" s="16" t="s">
        <v>49</v>
      </c>
      <c r="C363" s="41" t="n">
        <v>44973</v>
      </c>
      <c r="D363" s="42" t="n">
        <v>45160</v>
      </c>
      <c r="E363" s="17" t="n">
        <v>1035.43</v>
      </c>
      <c r="F363" s="17" t="n">
        <v>1666.2673</v>
      </c>
      <c r="G363" s="17" t="n">
        <v>1</v>
      </c>
      <c r="H363" s="6" t="s">
        <f>=(F363-E363)*G363</f>
      </c>
      <c r="I363" s="9" t="s">
        <f>=(F363-E363)/E363</f>
      </c>
      <c r="J363" s="7" t="s">
        <f>=MAX(1,DATEDIF(C363,D363,"d")-1)</f>
      </c>
      <c r="K363" s="9" t="s">
        <f>=I363*365/J363</f>
      </c>
    </row>
    <row collapsed="false" customFormat="false" customHeight="false" hidden="false" ht="12.1" outlineLevel="0" r="364">
      <c r="A364" s="16" t="s">
        <v>48</v>
      </c>
      <c r="B364" s="16" t="s">
        <v>49</v>
      </c>
      <c r="C364" s="41" t="n">
        <v>45077</v>
      </c>
      <c r="D364" s="42" t="n">
        <v>45160</v>
      </c>
      <c r="E364" s="17" t="n">
        <v>1302.8</v>
      </c>
      <c r="F364" s="17" t="n">
        <v>1666.2673</v>
      </c>
      <c r="G364" s="17" t="n">
        <v>1</v>
      </c>
      <c r="H364" s="6" t="s">
        <f>=(F364-E364)*G364</f>
      </c>
      <c r="I364" s="9" t="s">
        <f>=(F364-E364)/E364</f>
      </c>
      <c r="J364" s="7" t="s">
        <f>=MAX(1,DATEDIF(C364,D364,"d")-1)</f>
      </c>
      <c r="K364" s="9" t="s">
        <f>=I364*365/J364</f>
      </c>
    </row>
    <row collapsed="false" customFormat="false" customHeight="false" hidden="false" ht="12.1" outlineLevel="0" r="365">
      <c r="A365" s="16" t="s">
        <v>352</v>
      </c>
      <c r="B365" s="16" t="s">
        <v>594</v>
      </c>
      <c r="C365" s="41" t="n">
        <v>44393</v>
      </c>
      <c r="D365" s="42" t="n">
        <v>45160</v>
      </c>
      <c r="E365" s="17" t="n">
        <v>0.6989</v>
      </c>
      <c r="F365" s="17" t="n">
        <v>0.6743</v>
      </c>
      <c r="G365" s="17" t="n">
        <v>1000</v>
      </c>
      <c r="H365" s="6" t="s">
        <f>=(F365-E365)*G365</f>
      </c>
      <c r="I365" s="9" t="s">
        <f>=(F365-E365)/E365</f>
      </c>
      <c r="J365" s="7" t="s">
        <f>=MAX(1,DATEDIF(C365,D365,"d")-1)</f>
      </c>
      <c r="K365" s="9" t="s">
        <f>=I365*365/J365</f>
      </c>
    </row>
    <row collapsed="false" customFormat="false" customHeight="false" hidden="false" ht="12.1" outlineLevel="0" r="366">
      <c r="A366" s="16" t="s">
        <v>352</v>
      </c>
      <c r="B366" s="16" t="s">
        <v>594</v>
      </c>
      <c r="C366" s="41" t="n">
        <v>44398</v>
      </c>
      <c r="D366" s="42" t="n">
        <v>45160</v>
      </c>
      <c r="E366" s="17" t="n">
        <v>0.6847</v>
      </c>
      <c r="F366" s="17" t="n">
        <v>0.6743</v>
      </c>
      <c r="G366" s="17" t="n">
        <v>1000</v>
      </c>
      <c r="H366" s="6" t="s">
        <f>=(F366-E366)*G366</f>
      </c>
      <c r="I366" s="9" t="s">
        <f>=(F366-E366)/E366</f>
      </c>
      <c r="J366" s="7" t="s">
        <f>=MAX(1,DATEDIF(C366,D366,"d")-1)</f>
      </c>
      <c r="K366" s="9" t="s">
        <f>=I366*365/J366</f>
      </c>
    </row>
    <row collapsed="false" customFormat="false" customHeight="false" hidden="false" ht="12.1" outlineLevel="0" r="367">
      <c r="A367" s="16" t="s">
        <v>352</v>
      </c>
      <c r="B367" s="16" t="s">
        <v>594</v>
      </c>
      <c r="C367" s="41" t="n">
        <v>44407</v>
      </c>
      <c r="D367" s="42" t="n">
        <v>45160</v>
      </c>
      <c r="E367" s="17" t="n">
        <v>0.6767</v>
      </c>
      <c r="F367" s="17" t="n">
        <v>0.6743</v>
      </c>
      <c r="G367" s="17" t="n">
        <v>1000</v>
      </c>
      <c r="H367" s="6" t="s">
        <f>=(F367-E367)*G367</f>
      </c>
      <c r="I367" s="9" t="s">
        <f>=(F367-E367)/E367</f>
      </c>
      <c r="J367" s="7" t="s">
        <f>=MAX(1,DATEDIF(C367,D367,"d")-1)</f>
      </c>
      <c r="K367" s="9" t="s">
        <f>=I367*365/J367</f>
      </c>
    </row>
    <row collapsed="false" customFormat="false" customHeight="false" hidden="false" ht="12.1" outlineLevel="0" r="368">
      <c r="A368" s="16" t="s">
        <v>352</v>
      </c>
      <c r="B368" s="16" t="s">
        <v>594</v>
      </c>
      <c r="C368" s="41" t="n">
        <v>44439</v>
      </c>
      <c r="D368" s="42" t="n">
        <v>45160</v>
      </c>
      <c r="E368" s="17" t="n">
        <v>0.7126</v>
      </c>
      <c r="F368" s="17" t="n">
        <v>0.6743</v>
      </c>
      <c r="G368" s="17" t="n">
        <v>1000</v>
      </c>
      <c r="H368" s="6" t="s">
        <f>=(F368-E368)*G368</f>
      </c>
      <c r="I368" s="9" t="s">
        <f>=(F368-E368)/E368</f>
      </c>
      <c r="J368" s="7" t="s">
        <f>=MAX(1,DATEDIF(C368,D368,"d")-1)</f>
      </c>
      <c r="K368" s="9" t="s">
        <f>=I368*365/J368</f>
      </c>
    </row>
    <row collapsed="false" customFormat="false" customHeight="false" hidden="false" ht="12.1" outlineLevel="0" r="369">
      <c r="A369" s="16" t="s">
        <v>352</v>
      </c>
      <c r="B369" s="16" t="s">
        <v>594</v>
      </c>
      <c r="C369" s="41" t="n">
        <v>44608</v>
      </c>
      <c r="D369" s="42" t="n">
        <v>45160</v>
      </c>
      <c r="E369" s="17" t="n">
        <v>0.5748</v>
      </c>
      <c r="F369" s="17" t="n">
        <v>0.6743</v>
      </c>
      <c r="G369" s="17" t="n">
        <v>1000</v>
      </c>
      <c r="H369" s="6" t="s">
        <f>=(F369-E369)*G369</f>
      </c>
      <c r="I369" s="9" t="s">
        <f>=(F369-E369)/E369</f>
      </c>
      <c r="J369" s="7" t="s">
        <f>=MAX(1,DATEDIF(C369,D369,"d")-1)</f>
      </c>
      <c r="K369" s="9" t="s">
        <f>=I369*365/J369</f>
      </c>
    </row>
    <row collapsed="false" customFormat="false" customHeight="false" hidden="false" ht="12.1" outlineLevel="0" r="370">
      <c r="A370" s="16" t="s">
        <v>352</v>
      </c>
      <c r="B370" s="16" t="s">
        <v>594</v>
      </c>
      <c r="C370" s="41" t="n">
        <v>44651</v>
      </c>
      <c r="D370" s="42" t="n">
        <v>45160</v>
      </c>
      <c r="E370" s="17" t="n">
        <v>0.4027</v>
      </c>
      <c r="F370" s="17" t="n">
        <v>0.6743</v>
      </c>
      <c r="G370" s="17" t="n">
        <v>1000</v>
      </c>
      <c r="H370" s="6" t="s">
        <f>=(F370-E370)*G370</f>
      </c>
      <c r="I370" s="9" t="s">
        <f>=(F370-E370)/E370</f>
      </c>
      <c r="J370" s="7" t="s">
        <f>=MAX(1,DATEDIF(C370,D370,"d")-1)</f>
      </c>
      <c r="K370" s="9" t="s">
        <f>=I370*365/J370</f>
      </c>
    </row>
    <row collapsed="false" customFormat="false" customHeight="false" hidden="false" ht="12.1" outlineLevel="0" r="371">
      <c r="A371" s="16" t="s">
        <v>352</v>
      </c>
      <c r="B371" s="16" t="s">
        <v>594</v>
      </c>
      <c r="C371" s="41" t="n">
        <v>44757</v>
      </c>
      <c r="D371" s="42" t="n">
        <v>45160</v>
      </c>
      <c r="E371" s="17" t="n">
        <v>0.491</v>
      </c>
      <c r="F371" s="17" t="n">
        <v>0.6743</v>
      </c>
      <c r="G371" s="17" t="n">
        <v>1000</v>
      </c>
      <c r="H371" s="6" t="s">
        <f>=(F371-E371)*G371</f>
      </c>
      <c r="I371" s="9" t="s">
        <f>=(F371-E371)/E371</f>
      </c>
      <c r="J371" s="7" t="s">
        <f>=MAX(1,DATEDIF(C371,D371,"d")-1)</f>
      </c>
      <c r="K371" s="9" t="s">
        <f>=I371*365/J371</f>
      </c>
    </row>
    <row collapsed="false" customFormat="false" customHeight="false" hidden="false" ht="12.1" outlineLevel="0" r="372">
      <c r="A372" s="16" t="s">
        <v>352</v>
      </c>
      <c r="B372" s="16" t="s">
        <v>594</v>
      </c>
      <c r="C372" s="41" t="n">
        <v>44771</v>
      </c>
      <c r="D372" s="42" t="n">
        <v>45160</v>
      </c>
      <c r="E372" s="17" t="n">
        <v>0.5626</v>
      </c>
      <c r="F372" s="17" t="n">
        <v>0.6743</v>
      </c>
      <c r="G372" s="17" t="n">
        <v>1000</v>
      </c>
      <c r="H372" s="6" t="s">
        <f>=(F372-E372)*G372</f>
      </c>
      <c r="I372" s="9" t="s">
        <f>=(F372-E372)/E372</f>
      </c>
      <c r="J372" s="7" t="s">
        <f>=MAX(1,DATEDIF(C372,D372,"d")-1)</f>
      </c>
      <c r="K372" s="9" t="s">
        <f>=I372*365/J372</f>
      </c>
    </row>
    <row collapsed="false" customFormat="false" customHeight="false" hidden="false" ht="12.1" outlineLevel="0" r="373">
      <c r="A373" s="16" t="s">
        <v>352</v>
      </c>
      <c r="B373" s="16" t="s">
        <v>594</v>
      </c>
      <c r="C373" s="41" t="n">
        <v>44804</v>
      </c>
      <c r="D373" s="42" t="n">
        <v>45160</v>
      </c>
      <c r="E373" s="17" t="n">
        <v>0.5218</v>
      </c>
      <c r="F373" s="17" t="n">
        <v>0.6743</v>
      </c>
      <c r="G373" s="17" t="n">
        <v>1000</v>
      </c>
      <c r="H373" s="6" t="s">
        <f>=(F373-E373)*G373</f>
      </c>
      <c r="I373" s="9" t="s">
        <f>=(F373-E373)/E373</f>
      </c>
      <c r="J373" s="7" t="s">
        <f>=MAX(1,DATEDIF(C373,D373,"d")-1)</f>
      </c>
      <c r="K373" s="9" t="s">
        <f>=I373*365/J373</f>
      </c>
    </row>
    <row collapsed="false" customFormat="false" customHeight="false" hidden="false" ht="12.1" outlineLevel="0" r="374">
      <c r="A374" s="16" t="s">
        <v>352</v>
      </c>
      <c r="B374" s="16" t="s">
        <v>594</v>
      </c>
      <c r="C374" s="41" t="n">
        <v>44973</v>
      </c>
      <c r="D374" s="42" t="n">
        <v>45160</v>
      </c>
      <c r="E374" s="17" t="n">
        <v>0.581</v>
      </c>
      <c r="F374" s="17" t="n">
        <v>0.6743</v>
      </c>
      <c r="G374" s="17" t="n">
        <v>1000</v>
      </c>
      <c r="H374" s="6" t="s">
        <f>=(F374-E374)*G374</f>
      </c>
      <c r="I374" s="9" t="s">
        <f>=(F374-E374)/E374</f>
      </c>
      <c r="J374" s="7" t="s">
        <f>=MAX(1,DATEDIF(C374,D374,"d")-1)</f>
      </c>
      <c r="K374" s="9" t="s">
        <f>=I374*365/J374</f>
      </c>
    </row>
    <row collapsed="false" customFormat="false" customHeight="false" hidden="false" ht="12.1" outlineLevel="0" r="375">
      <c r="A375" s="16" t="s">
        <v>352</v>
      </c>
      <c r="B375" s="16" t="s">
        <v>594</v>
      </c>
      <c r="C375" s="41" t="n">
        <v>45134</v>
      </c>
      <c r="D375" s="42" t="n">
        <v>45160</v>
      </c>
      <c r="E375" s="17" t="n">
        <v>0.6831</v>
      </c>
      <c r="F375" s="17" t="n">
        <v>0.6743</v>
      </c>
      <c r="G375" s="17" t="n">
        <v>2000</v>
      </c>
      <c r="H375" s="6" t="s">
        <f>=(F375-E375)*G375</f>
      </c>
      <c r="I375" s="9" t="s">
        <f>=(F375-E375)/E375</f>
      </c>
      <c r="J375" s="7" t="s">
        <f>=MAX(1,DATEDIF(C375,D375,"d")-1)</f>
      </c>
      <c r="K375" s="9" t="s">
        <f>=I375*365/J375</f>
      </c>
    </row>
    <row collapsed="false" customFormat="false" customHeight="false" hidden="false" ht="12.1" outlineLevel="0" r="376">
      <c r="A376" s="16" t="s">
        <v>352</v>
      </c>
      <c r="B376" s="16" t="s">
        <v>594</v>
      </c>
      <c r="C376" s="41" t="n">
        <v>45138</v>
      </c>
      <c r="D376" s="42" t="n">
        <v>45160</v>
      </c>
      <c r="E376" s="17" t="n">
        <v>0.6884</v>
      </c>
      <c r="F376" s="17" t="n">
        <v>0.6743</v>
      </c>
      <c r="G376" s="17" t="n">
        <v>1000</v>
      </c>
      <c r="H376" s="6" t="s">
        <f>=(F376-E376)*G376</f>
      </c>
      <c r="I376" s="9" t="s">
        <f>=(F376-E376)/E376</f>
      </c>
      <c r="J376" s="7" t="s">
        <f>=MAX(1,DATEDIF(C376,D376,"d")-1)</f>
      </c>
      <c r="K376" s="9" t="s">
        <f>=I376*365/J376</f>
      </c>
    </row>
    <row collapsed="false" customFormat="false" customHeight="false" hidden="false" ht="12.1" outlineLevel="0" r="377">
      <c r="A377" s="16" t="s">
        <v>353</v>
      </c>
      <c r="B377" s="16" t="s">
        <v>636</v>
      </c>
      <c r="C377" s="41" t="n">
        <v>44396</v>
      </c>
      <c r="D377" s="42" t="n">
        <v>44482</v>
      </c>
      <c r="E377" s="17" t="n">
        <v>81.99</v>
      </c>
      <c r="F377" s="17" t="n">
        <v>79.2536</v>
      </c>
      <c r="G377" s="17" t="n">
        <v>1</v>
      </c>
      <c r="H377" s="6" t="s">
        <f>=(F377-E377)*G377</f>
      </c>
      <c r="I377" s="9" t="s">
        <f>=(F377-E377)/E377</f>
      </c>
      <c r="J377" s="7" t="s">
        <f>=MAX(1,DATEDIF(C377,D377,"d")-1)</f>
      </c>
      <c r="K377" s="9" t="s">
        <f>=I377*365/J377</f>
      </c>
    </row>
    <row collapsed="false" customFormat="false" customHeight="false" hidden="false" ht="12.1" outlineLevel="0" r="378">
      <c r="A378" s="16" t="s">
        <v>353</v>
      </c>
      <c r="B378" s="16" t="s">
        <v>636</v>
      </c>
      <c r="C378" s="41" t="n">
        <v>44411</v>
      </c>
      <c r="D378" s="42" t="n">
        <v>44482</v>
      </c>
      <c r="E378" s="17" t="n">
        <v>80.695</v>
      </c>
      <c r="F378" s="17" t="n">
        <v>79.2536</v>
      </c>
      <c r="G378" s="17" t="n">
        <v>2</v>
      </c>
      <c r="H378" s="6" t="s">
        <f>=(F378-E378)*G378</f>
      </c>
      <c r="I378" s="9" t="s">
        <f>=(F378-E378)/E378</f>
      </c>
      <c r="J378" s="7" t="s">
        <f>=MAX(1,DATEDIF(C378,D378,"d")-1)</f>
      </c>
      <c r="K378" s="9" t="s">
        <f>=I378*365/J378</f>
      </c>
    </row>
    <row collapsed="false" customFormat="false" customHeight="false" hidden="false" ht="12.1" outlineLevel="0" r="379">
      <c r="A379" s="16" t="s">
        <v>353</v>
      </c>
      <c r="B379" s="16" t="s">
        <v>636</v>
      </c>
      <c r="C379" s="41" t="n">
        <v>44411</v>
      </c>
      <c r="D379" s="42" t="n">
        <v>44482</v>
      </c>
      <c r="E379" s="17" t="n">
        <v>80.69</v>
      </c>
      <c r="F379" s="17" t="n">
        <v>79.2536</v>
      </c>
      <c r="G379" s="17" t="n">
        <v>1</v>
      </c>
      <c r="H379" s="6" t="s">
        <f>=(F379-E379)*G379</f>
      </c>
      <c r="I379" s="9" t="s">
        <f>=(F379-E379)/E379</f>
      </c>
      <c r="J379" s="7" t="s">
        <f>=MAX(1,DATEDIF(C379,D379,"d")-1)</f>
      </c>
      <c r="K379" s="9" t="s">
        <f>=I379*365/J379</f>
      </c>
    </row>
    <row collapsed="false" customFormat="false" customHeight="false" hidden="false" ht="12.1" outlineLevel="0" r="380">
      <c r="A380" s="16" t="s">
        <v>353</v>
      </c>
      <c r="B380" s="16" t="s">
        <v>636</v>
      </c>
      <c r="C380" s="41" t="n">
        <v>44428</v>
      </c>
      <c r="D380" s="42" t="n">
        <v>44482</v>
      </c>
      <c r="E380" s="17" t="n">
        <v>81.8883</v>
      </c>
      <c r="F380" s="17" t="n">
        <v>79.2536</v>
      </c>
      <c r="G380" s="17" t="n">
        <v>6</v>
      </c>
      <c r="H380" s="6" t="s">
        <f>=(F380-E380)*G380</f>
      </c>
      <c r="I380" s="9" t="s">
        <f>=(F380-E380)/E380</f>
      </c>
      <c r="J380" s="7" t="s">
        <f>=MAX(1,DATEDIF(C380,D380,"d")-1)</f>
      </c>
      <c r="K380" s="9" t="s">
        <f>=I380*365/J380</f>
      </c>
    </row>
    <row collapsed="false" customFormat="false" customHeight="false" hidden="false" ht="12.1" outlineLevel="0" r="381">
      <c r="A381" s="16" t="s">
        <v>353</v>
      </c>
      <c r="B381" s="16" t="s">
        <v>636</v>
      </c>
      <c r="C381" s="41" t="n">
        <v>44428</v>
      </c>
      <c r="D381" s="42" t="n">
        <v>44482</v>
      </c>
      <c r="E381" s="17" t="n">
        <v>81.89</v>
      </c>
      <c r="F381" s="17" t="n">
        <v>79.2536</v>
      </c>
      <c r="G381" s="17" t="n">
        <v>1</v>
      </c>
      <c r="H381" s="6" t="s">
        <f>=(F381-E381)*G381</f>
      </c>
      <c r="I381" s="9" t="s">
        <f>=(F381-E381)/E381</f>
      </c>
      <c r="J381" s="7" t="s">
        <f>=MAX(1,DATEDIF(C381,D381,"d")-1)</f>
      </c>
      <c r="K381" s="9" t="s">
        <f>=I381*365/J381</f>
      </c>
    </row>
    <row collapsed="false" customFormat="false" customHeight="false" hidden="false" ht="12.1" outlineLevel="0" r="382">
      <c r="A382" s="16" t="s">
        <v>354</v>
      </c>
      <c r="B382" s="16" t="s">
        <v>637</v>
      </c>
      <c r="C382" s="41" t="n">
        <v>44467</v>
      </c>
      <c r="D382" s="42" t="n">
        <v>44494</v>
      </c>
      <c r="E382" s="17" t="n">
        <v>1013.01</v>
      </c>
      <c r="F382" s="17" t="n">
        <v>1007.795</v>
      </c>
      <c r="G382" s="17" t="n">
        <v>10</v>
      </c>
      <c r="H382" s="6" t="s">
        <f>=(F382-E382)*G382</f>
      </c>
      <c r="I382" s="9" t="s">
        <f>=(F382-E382)/E382</f>
      </c>
      <c r="J382" s="7" t="s">
        <f>=MAX(1,DATEDIF(C382,D382,"d")-1)</f>
      </c>
      <c r="K382" s="9" t="s">
        <f>=I382*365/J382</f>
      </c>
    </row>
    <row collapsed="false" customFormat="false" customHeight="false" hidden="false" ht="12.1" outlineLevel="0" r="383">
      <c r="A383" s="16" t="s">
        <v>355</v>
      </c>
      <c r="B383" s="16" t="s">
        <v>638</v>
      </c>
      <c r="C383" s="41" t="n">
        <v>44475</v>
      </c>
      <c r="D383" s="42" t="n">
        <v>44494</v>
      </c>
      <c r="E383" s="17" t="n">
        <v>1025.0214</v>
      </c>
      <c r="F383" s="17" t="n">
        <v>1023.72</v>
      </c>
      <c r="G383" s="17" t="n">
        <v>1</v>
      </c>
      <c r="H383" s="6" t="s">
        <f>=(F383-E383)*G383</f>
      </c>
      <c r="I383" s="9" t="s">
        <f>=(F383-E383)/E383</f>
      </c>
      <c r="J383" s="7" t="s">
        <f>=MAX(1,DATEDIF(C383,D383,"d")-1)</f>
      </c>
      <c r="K383" s="9" t="s">
        <f>=I383*365/J383</f>
      </c>
    </row>
    <row collapsed="false" customFormat="false" customHeight="false" hidden="false" ht="12.1" outlineLevel="0" r="384">
      <c r="A384" s="16" t="s">
        <v>355</v>
      </c>
      <c r="B384" s="16" t="s">
        <v>638</v>
      </c>
      <c r="C384" s="41" t="n">
        <v>44475</v>
      </c>
      <c r="D384" s="42" t="n">
        <v>44494</v>
      </c>
      <c r="E384" s="17" t="n">
        <v>1025.0214</v>
      </c>
      <c r="F384" s="17" t="n">
        <v>1023.6214</v>
      </c>
      <c r="G384" s="17" t="n">
        <v>6</v>
      </c>
      <c r="H384" s="6" t="s">
        <f>=(F384-E384)*G384</f>
      </c>
      <c r="I384" s="9" t="s">
        <f>=(F384-E384)/E384</f>
      </c>
      <c r="J384" s="7" t="s">
        <f>=MAX(1,DATEDIF(C384,D384,"d")-1)</f>
      </c>
      <c r="K384" s="9" t="s">
        <f>=I384*365/J384</f>
      </c>
    </row>
    <row collapsed="false" customFormat="false" customHeight="false" hidden="false" ht="12.1" outlineLevel="0" r="385">
      <c r="A385" s="16" t="s">
        <v>355</v>
      </c>
      <c r="B385" s="16" t="s">
        <v>638</v>
      </c>
      <c r="C385" s="41" t="n">
        <v>44484</v>
      </c>
      <c r="D385" s="42" t="n">
        <v>44494</v>
      </c>
      <c r="E385" s="17" t="n">
        <v>1027.37</v>
      </c>
      <c r="F385" s="17" t="n">
        <v>1023.6214</v>
      </c>
      <c r="G385" s="17" t="n">
        <v>1</v>
      </c>
      <c r="H385" s="6" t="s">
        <f>=(F385-E385)*G385</f>
      </c>
      <c r="I385" s="9" t="s">
        <f>=(F385-E385)/E385</f>
      </c>
      <c r="J385" s="7" t="s">
        <f>=MAX(1,DATEDIF(C385,D385,"d")-1)</f>
      </c>
      <c r="K385" s="9" t="s">
        <f>=I385*365/J385</f>
      </c>
    </row>
    <row collapsed="false" customFormat="false" customHeight="false" hidden="false" ht="12.1" outlineLevel="0" r="386">
      <c r="A386" s="16" t="s">
        <v>356</v>
      </c>
      <c r="B386" s="16" t="s">
        <v>593</v>
      </c>
      <c r="C386" s="41" t="n">
        <v>44482</v>
      </c>
      <c r="D386" s="42" t="n">
        <v>45078</v>
      </c>
      <c r="E386" s="17" t="n">
        <v>1714.41</v>
      </c>
      <c r="F386" s="17" t="n">
        <v>2065.648</v>
      </c>
      <c r="G386" s="17" t="n">
        <v>5</v>
      </c>
      <c r="H386" s="6" t="s">
        <f>=(F386-E386)*G386</f>
      </c>
      <c r="I386" s="9" t="s">
        <f>=(F386-E386)/E386</f>
      </c>
      <c r="J386" s="7" t="s">
        <f>=MAX(1,DATEDIF(C386,D386,"d")-1)</f>
      </c>
      <c r="K386" s="9" t="s">
        <f>=I386*365/J386</f>
      </c>
    </row>
    <row collapsed="false" customFormat="false" customHeight="false" hidden="false" ht="12.1" outlineLevel="0" r="387">
      <c r="A387" s="16" t="s">
        <v>356</v>
      </c>
      <c r="B387" s="16" t="s">
        <v>593</v>
      </c>
      <c r="C387" s="41" t="n">
        <v>44559</v>
      </c>
      <c r="D387" s="42" t="n">
        <v>45078</v>
      </c>
      <c r="E387" s="17" t="n">
        <v>1711.99</v>
      </c>
      <c r="F387" s="17" t="n">
        <v>2065.648</v>
      </c>
      <c r="G387" s="17" t="n">
        <v>1</v>
      </c>
      <c r="H387" s="6" t="s">
        <f>=(F387-E387)*G387</f>
      </c>
      <c r="I387" s="9" t="s">
        <f>=(F387-E387)/E387</f>
      </c>
      <c r="J387" s="7" t="s">
        <f>=MAX(1,DATEDIF(C387,D387,"d")-1)</f>
      </c>
      <c r="K387" s="9" t="s">
        <f>=I387*365/J387</f>
      </c>
    </row>
    <row collapsed="false" customFormat="false" customHeight="false" hidden="false" ht="12.1" outlineLevel="0" r="388">
      <c r="A388" s="16" t="s">
        <v>356</v>
      </c>
      <c r="B388" s="16" t="s">
        <v>593</v>
      </c>
      <c r="C388" s="41" t="n">
        <v>44595</v>
      </c>
      <c r="D388" s="42" t="n">
        <v>45078</v>
      </c>
      <c r="E388" s="17" t="n">
        <v>1729.01</v>
      </c>
      <c r="F388" s="17" t="n">
        <v>2065.648</v>
      </c>
      <c r="G388" s="17" t="n">
        <v>1</v>
      </c>
      <c r="H388" s="6" t="s">
        <f>=(F388-E388)*G388</f>
      </c>
      <c r="I388" s="9" t="s">
        <f>=(F388-E388)/E388</f>
      </c>
      <c r="J388" s="7" t="s">
        <f>=MAX(1,DATEDIF(C388,D388,"d")-1)</f>
      </c>
      <c r="K388" s="9" t="s">
        <f>=I388*365/J388</f>
      </c>
    </row>
    <row collapsed="false" customFormat="false" customHeight="false" hidden="false" ht="12.1" outlineLevel="0" r="389">
      <c r="A389" s="16" t="s">
        <v>356</v>
      </c>
      <c r="B389" s="16" t="s">
        <v>593</v>
      </c>
      <c r="C389" s="41" t="n">
        <v>44742</v>
      </c>
      <c r="D389" s="42" t="n">
        <v>45078</v>
      </c>
      <c r="E389" s="17" t="n">
        <v>1729.6</v>
      </c>
      <c r="F389" s="17" t="n">
        <v>2065.648</v>
      </c>
      <c r="G389" s="17" t="n">
        <v>1</v>
      </c>
      <c r="H389" s="6" t="s">
        <f>=(F389-E389)*G389</f>
      </c>
      <c r="I389" s="9" t="s">
        <f>=(F389-E389)/E389</f>
      </c>
      <c r="J389" s="7" t="s">
        <f>=MAX(1,DATEDIF(C389,D389,"d")-1)</f>
      </c>
      <c r="K389" s="9" t="s">
        <f>=I389*365/J389</f>
      </c>
    </row>
    <row collapsed="false" customFormat="false" customHeight="false" hidden="false" ht="12.1" outlineLevel="0" r="390">
      <c r="A390" s="16" t="s">
        <v>356</v>
      </c>
      <c r="B390" s="16" t="s">
        <v>593</v>
      </c>
      <c r="C390" s="41" t="n">
        <v>44771</v>
      </c>
      <c r="D390" s="42" t="n">
        <v>45078</v>
      </c>
      <c r="E390" s="17" t="n">
        <v>1746.2</v>
      </c>
      <c r="F390" s="17" t="n">
        <v>2065.648</v>
      </c>
      <c r="G390" s="17" t="n">
        <v>1</v>
      </c>
      <c r="H390" s="6" t="s">
        <f>=(F390-E390)*G390</f>
      </c>
      <c r="I390" s="9" t="s">
        <f>=(F390-E390)/E390</f>
      </c>
      <c r="J390" s="7" t="s">
        <f>=MAX(1,DATEDIF(C390,D390,"d")-1)</f>
      </c>
      <c r="K390" s="9" t="s">
        <f>=I390*365/J390</f>
      </c>
    </row>
    <row collapsed="false" customFormat="false" customHeight="false" hidden="false" ht="12.1" outlineLevel="0" r="391">
      <c r="A391" s="16" t="s">
        <v>356</v>
      </c>
      <c r="B391" s="16" t="s">
        <v>593</v>
      </c>
      <c r="C391" s="41" t="n">
        <v>44830</v>
      </c>
      <c r="D391" s="42" t="n">
        <v>45078</v>
      </c>
      <c r="E391" s="17" t="n">
        <v>1740.6</v>
      </c>
      <c r="F391" s="17" t="n">
        <v>2065.648</v>
      </c>
      <c r="G391" s="17" t="n">
        <v>1</v>
      </c>
      <c r="H391" s="6" t="s">
        <f>=(F391-E391)*G391</f>
      </c>
      <c r="I391" s="9" t="s">
        <f>=(F391-E391)/E391</f>
      </c>
      <c r="J391" s="7" t="s">
        <f>=MAX(1,DATEDIF(C391,D391,"d")-1)</f>
      </c>
      <c r="K391" s="9" t="s">
        <f>=I391*365/J391</f>
      </c>
    </row>
    <row collapsed="false" customFormat="false" customHeight="false" hidden="false" ht="12.1" outlineLevel="0" r="392">
      <c r="A392" s="16" t="s">
        <v>357</v>
      </c>
      <c r="B392" s="16" t="s">
        <v>639</v>
      </c>
      <c r="C392" s="41" t="n">
        <v>44494</v>
      </c>
      <c r="D392" s="42" t="n">
        <v>44530</v>
      </c>
      <c r="E392" s="17" t="n">
        <v>1017.65</v>
      </c>
      <c r="F392" s="17" t="n">
        <v>1023.51</v>
      </c>
      <c r="G392" s="17" t="n">
        <v>1</v>
      </c>
      <c r="H392" s="6" t="s">
        <f>=(F392-E392)*G392</f>
      </c>
      <c r="I392" s="9" t="s">
        <f>=(F392-E392)/E392</f>
      </c>
      <c r="J392" s="7" t="s">
        <f>=MAX(1,DATEDIF(C392,D392,"d")-1)</f>
      </c>
      <c r="K392" s="9" t="s">
        <f>=I392*365/J392</f>
      </c>
    </row>
    <row collapsed="false" customFormat="false" customHeight="false" hidden="false" ht="12.1" outlineLevel="0" r="393">
      <c r="A393" s="16" t="s">
        <v>357</v>
      </c>
      <c r="B393" s="16" t="s">
        <v>639</v>
      </c>
      <c r="C393" s="41" t="n">
        <v>44494</v>
      </c>
      <c r="D393" s="42" t="n">
        <v>44557</v>
      </c>
      <c r="E393" s="17" t="n">
        <v>1017.65</v>
      </c>
      <c r="F393" s="17" t="n">
        <v>1030.23</v>
      </c>
      <c r="G393" s="17" t="n">
        <v>3</v>
      </c>
      <c r="H393" s="6" t="s">
        <f>=(F393-E393)*G393</f>
      </c>
      <c r="I393" s="9" t="s">
        <f>=(F393-E393)/E393</f>
      </c>
      <c r="J393" s="7" t="s">
        <f>=MAX(1,DATEDIF(C393,D393,"d")-1)</f>
      </c>
      <c r="K393" s="9" t="s">
        <f>=I393*365/J393</f>
      </c>
    </row>
    <row collapsed="false" customFormat="false" customHeight="false" hidden="false" ht="12.1" outlineLevel="0" r="394">
      <c r="A394" s="16" t="s">
        <v>357</v>
      </c>
      <c r="B394" s="16" t="s">
        <v>639</v>
      </c>
      <c r="C394" s="41" t="n">
        <v>44494</v>
      </c>
      <c r="D394" s="42" t="n">
        <v>44559</v>
      </c>
      <c r="E394" s="17" t="n">
        <v>1017.65</v>
      </c>
      <c r="F394" s="17" t="n">
        <v>1030.55</v>
      </c>
      <c r="G394" s="17" t="n">
        <v>5</v>
      </c>
      <c r="H394" s="6" t="s">
        <f>=(F394-E394)*G394</f>
      </c>
      <c r="I394" s="9" t="s">
        <f>=(F394-E394)/E394</f>
      </c>
      <c r="J394" s="7" t="s">
        <f>=MAX(1,DATEDIF(C394,D394,"d")-1)</f>
      </c>
      <c r="K394" s="9" t="s">
        <f>=I394*365/J394</f>
      </c>
    </row>
    <row collapsed="false" customFormat="false" customHeight="false" hidden="false" ht="12.1" outlineLevel="0" r="395">
      <c r="A395" s="16" t="s">
        <v>357</v>
      </c>
      <c r="B395" s="16" t="s">
        <v>639</v>
      </c>
      <c r="C395" s="41" t="n">
        <v>44494</v>
      </c>
      <c r="D395" s="42" t="n">
        <v>44559</v>
      </c>
      <c r="E395" s="17" t="n">
        <v>1017.25</v>
      </c>
      <c r="F395" s="17" t="n">
        <v>1030.55</v>
      </c>
      <c r="G395" s="17" t="n">
        <v>1</v>
      </c>
      <c r="H395" s="6" t="s">
        <f>=(F395-E395)*G395</f>
      </c>
      <c r="I395" s="9" t="s">
        <f>=(F395-E395)/E395</f>
      </c>
      <c r="J395" s="7" t="s">
        <f>=MAX(1,DATEDIF(C395,D395,"d")-1)</f>
      </c>
      <c r="K395" s="9" t="s">
        <f>=I395*365/J395</f>
      </c>
    </row>
    <row collapsed="false" customFormat="false" customHeight="false" hidden="false" ht="12.1" outlineLevel="0" r="396">
      <c r="A396" s="16" t="s">
        <v>357</v>
      </c>
      <c r="B396" s="16" t="s">
        <v>639</v>
      </c>
      <c r="C396" s="41" t="n">
        <v>44494</v>
      </c>
      <c r="D396" s="42" t="n">
        <v>44559</v>
      </c>
      <c r="E396" s="17" t="n">
        <v>1017.25</v>
      </c>
      <c r="F396" s="17" t="n">
        <v>1030.65</v>
      </c>
      <c r="G396" s="17" t="n">
        <v>7</v>
      </c>
      <c r="H396" s="6" t="s">
        <f>=(F396-E396)*G396</f>
      </c>
      <c r="I396" s="9" t="s">
        <f>=(F396-E396)/E396</f>
      </c>
      <c r="J396" s="7" t="s">
        <f>=MAX(1,DATEDIF(C396,D396,"d")-1)</f>
      </c>
      <c r="K396" s="9" t="s">
        <f>=I396*365/J396</f>
      </c>
    </row>
    <row collapsed="false" customFormat="false" customHeight="false" hidden="false" ht="12.1" outlineLevel="0" r="397">
      <c r="A397" s="16" t="s">
        <v>358</v>
      </c>
      <c r="B397" s="16" t="s">
        <v>640</v>
      </c>
      <c r="C397" s="41" t="n">
        <v>44494</v>
      </c>
      <c r="D397" s="42" t="n">
        <v>44495</v>
      </c>
      <c r="E397" s="17" t="n">
        <v>201.575</v>
      </c>
      <c r="F397" s="17" t="n">
        <v>201.3753</v>
      </c>
      <c r="G397" s="17" t="n">
        <v>4</v>
      </c>
      <c r="H397" s="6" t="s">
        <f>=(F397-E397)*G397</f>
      </c>
      <c r="I397" s="9" t="s">
        <f>=(F397-E397)/E397</f>
      </c>
      <c r="J397" s="7" t="s">
        <f>=MAX(1,DATEDIF(C397,D397,"d")-1)</f>
      </c>
      <c r="K397" s="9" t="s">
        <f>=I397*365/J397</f>
      </c>
    </row>
    <row collapsed="false" customFormat="false" customHeight="false" hidden="false" ht="12.1" outlineLevel="0" r="398">
      <c r="A398" s="16" t="s">
        <v>358</v>
      </c>
      <c r="B398" s="16" t="s">
        <v>640</v>
      </c>
      <c r="C398" s="41" t="n">
        <v>44494</v>
      </c>
      <c r="D398" s="42" t="n">
        <v>44495</v>
      </c>
      <c r="E398" s="17" t="n">
        <v>201.5144</v>
      </c>
      <c r="F398" s="17" t="n">
        <v>201.3753</v>
      </c>
      <c r="G398" s="17" t="n">
        <v>9</v>
      </c>
      <c r="H398" s="6" t="s">
        <f>=(F398-E398)*G398</f>
      </c>
      <c r="I398" s="9" t="s">
        <f>=(F398-E398)/E398</f>
      </c>
      <c r="J398" s="7" t="s">
        <f>=MAX(1,DATEDIF(C398,D398,"d")-1)</f>
      </c>
      <c r="K398" s="9" t="s">
        <f>=I398*365/J398</f>
      </c>
    </row>
    <row collapsed="false" customFormat="false" customHeight="false" hidden="false" ht="12.1" outlineLevel="0" r="399">
      <c r="A399" s="16" t="s">
        <v>358</v>
      </c>
      <c r="B399" s="16" t="s">
        <v>640</v>
      </c>
      <c r="C399" s="41" t="n">
        <v>44494</v>
      </c>
      <c r="D399" s="42" t="n">
        <v>44495</v>
      </c>
      <c r="E399" s="17" t="n">
        <v>201.5346</v>
      </c>
      <c r="F399" s="17" t="n">
        <v>201.3753</v>
      </c>
      <c r="G399" s="17" t="n">
        <v>41</v>
      </c>
      <c r="H399" s="6" t="s">
        <f>=(F399-E399)*G399</f>
      </c>
      <c r="I399" s="9" t="s">
        <f>=(F399-E399)/E399</f>
      </c>
      <c r="J399" s="7" t="s">
        <f>=MAX(1,DATEDIF(C399,D399,"d")-1)</f>
      </c>
      <c r="K399" s="9" t="s">
        <f>=I399*365/J399</f>
      </c>
    </row>
    <row collapsed="false" customFormat="false" customHeight="false" hidden="false" ht="12.1" outlineLevel="0" r="400">
      <c r="A400" s="16" t="s">
        <v>358</v>
      </c>
      <c r="B400" s="16" t="s">
        <v>640</v>
      </c>
      <c r="C400" s="41" t="n">
        <v>44495</v>
      </c>
      <c r="D400" s="42" t="n">
        <v>44495</v>
      </c>
      <c r="E400" s="17" t="n">
        <v>201.64</v>
      </c>
      <c r="F400" s="17" t="n">
        <v>201.3753</v>
      </c>
      <c r="G400" s="17" t="n">
        <v>1</v>
      </c>
      <c r="H400" s="6" t="s">
        <f>=(F400-E400)*G400</f>
      </c>
      <c r="I400" s="9" t="s">
        <f>=(F400-E400)/E400</f>
      </c>
      <c r="J400" s="7" t="s">
        <f>=MAX(1,DATEDIF(C400,D400,"d")-1)</f>
      </c>
      <c r="K400" s="9" t="s">
        <f>=I400*365/J400</f>
      </c>
    </row>
    <row collapsed="false" customFormat="false" customHeight="false" hidden="false" ht="12.1" outlineLevel="0" r="401">
      <c r="A401" s="16" t="s">
        <v>359</v>
      </c>
      <c r="B401" s="16" t="s">
        <v>641</v>
      </c>
      <c r="C401" s="41" t="n">
        <v>44495</v>
      </c>
      <c r="D401" s="42" t="n">
        <v>44557</v>
      </c>
      <c r="E401" s="17" t="n">
        <v>1022.631</v>
      </c>
      <c r="F401" s="17" t="n">
        <v>1035.07</v>
      </c>
      <c r="G401" s="17" t="n">
        <v>1</v>
      </c>
      <c r="H401" s="6" t="s">
        <f>=(F401-E401)*G401</f>
      </c>
      <c r="I401" s="9" t="s">
        <f>=(F401-E401)/E401</f>
      </c>
      <c r="J401" s="7" t="s">
        <f>=MAX(1,DATEDIF(C401,D401,"d")-1)</f>
      </c>
      <c r="K401" s="9" t="s">
        <f>=I401*365/J401</f>
      </c>
    </row>
    <row collapsed="false" customFormat="false" customHeight="false" hidden="false" ht="12.1" outlineLevel="0" r="402">
      <c r="A402" s="16" t="s">
        <v>359</v>
      </c>
      <c r="B402" s="16" t="s">
        <v>641</v>
      </c>
      <c r="C402" s="41" t="n">
        <v>44495</v>
      </c>
      <c r="D402" s="42" t="n">
        <v>44557</v>
      </c>
      <c r="E402" s="17" t="n">
        <v>1022.631</v>
      </c>
      <c r="F402" s="17" t="n">
        <v>1035.0689</v>
      </c>
      <c r="G402" s="17" t="n">
        <v>9</v>
      </c>
      <c r="H402" s="6" t="s">
        <f>=(F402-E402)*G402</f>
      </c>
      <c r="I402" s="9" t="s">
        <f>=(F402-E402)/E402</f>
      </c>
      <c r="J402" s="7" t="s">
        <f>=MAX(1,DATEDIF(C402,D402,"d")-1)</f>
      </c>
      <c r="K402" s="9" t="s">
        <f>=I402*365/J402</f>
      </c>
    </row>
    <row collapsed="false" customFormat="false" customHeight="false" hidden="false" ht="12.1" outlineLevel="0" r="403">
      <c r="A403" s="16" t="s">
        <v>360</v>
      </c>
      <c r="B403" s="16" t="s">
        <v>642</v>
      </c>
      <c r="C403" s="41" t="n">
        <v>44557</v>
      </c>
      <c r="D403" s="42" t="n">
        <v>44894</v>
      </c>
      <c r="E403" s="17" t="n">
        <v>965.55</v>
      </c>
      <c r="F403" s="17" t="n">
        <v>117.008</v>
      </c>
      <c r="G403" s="17" t="n">
        <v>2</v>
      </c>
      <c r="H403" s="6" t="s">
        <f>=(F403-E403)*G403</f>
      </c>
      <c r="I403" s="9" t="s">
        <f>=(F403-E403)/E403</f>
      </c>
      <c r="J403" s="7" t="s">
        <f>=MAX(1,DATEDIF(C403,D403,"d")-1)</f>
      </c>
      <c r="K403" s="9" t="s">
        <f>=I403*365/J403</f>
      </c>
    </row>
    <row collapsed="false" customFormat="false" customHeight="false" hidden="false" ht="12.1" outlineLevel="0" r="404">
      <c r="A404" s="16" t="s">
        <v>360</v>
      </c>
      <c r="B404" s="16" t="s">
        <v>642</v>
      </c>
      <c r="C404" s="41" t="n">
        <v>44659</v>
      </c>
      <c r="D404" s="42" t="n">
        <v>44894</v>
      </c>
      <c r="E404" s="17" t="n">
        <v>316.88</v>
      </c>
      <c r="F404" s="17" t="n">
        <v>117.008</v>
      </c>
      <c r="G404" s="17" t="n">
        <v>1</v>
      </c>
      <c r="H404" s="6" t="s">
        <f>=(F404-E404)*G404</f>
      </c>
      <c r="I404" s="9" t="s">
        <f>=(F404-E404)/E404</f>
      </c>
      <c r="J404" s="7" t="s">
        <f>=MAX(1,DATEDIF(C404,D404,"d")-1)</f>
      </c>
      <c r="K404" s="9" t="s">
        <f>=I404*365/J404</f>
      </c>
    </row>
    <row collapsed="false" customFormat="false" customHeight="false" hidden="false" ht="12.1" outlineLevel="0" r="405">
      <c r="A405" s="16" t="s">
        <v>360</v>
      </c>
      <c r="B405" s="16" t="s">
        <v>642</v>
      </c>
      <c r="C405" s="41" t="n">
        <v>44742</v>
      </c>
      <c r="D405" s="42" t="n">
        <v>44894</v>
      </c>
      <c r="E405" s="17" t="n">
        <v>169</v>
      </c>
      <c r="F405" s="17" t="n">
        <v>117.008</v>
      </c>
      <c r="G405" s="17" t="n">
        <v>1</v>
      </c>
      <c r="H405" s="6" t="s">
        <f>=(F405-E405)*G405</f>
      </c>
      <c r="I405" s="9" t="s">
        <f>=(F405-E405)/E405</f>
      </c>
      <c r="J405" s="7" t="s">
        <f>=MAX(1,DATEDIF(C405,D405,"d")-1)</f>
      </c>
      <c r="K405" s="9" t="s">
        <f>=I405*365/J405</f>
      </c>
    </row>
    <row collapsed="false" customFormat="false" customHeight="false" hidden="false" ht="12.1" outlineLevel="0" r="406">
      <c r="A406" s="16" t="s">
        <v>360</v>
      </c>
      <c r="B406" s="16" t="s">
        <v>642</v>
      </c>
      <c r="C406" s="41" t="n">
        <v>44771</v>
      </c>
      <c r="D406" s="42" t="n">
        <v>44894</v>
      </c>
      <c r="E406" s="17" t="n">
        <v>98.86</v>
      </c>
      <c r="F406" s="17" t="n">
        <v>117.008</v>
      </c>
      <c r="G406" s="17" t="n">
        <v>1</v>
      </c>
      <c r="H406" s="6" t="s">
        <f>=(F406-E406)*G406</f>
      </c>
      <c r="I406" s="9" t="s">
        <f>=(F406-E406)/E406</f>
      </c>
      <c r="J406" s="7" t="s">
        <f>=MAX(1,DATEDIF(C406,D406,"d")-1)</f>
      </c>
      <c r="K406" s="9" t="s">
        <f>=I406*365/J406</f>
      </c>
    </row>
    <row collapsed="false" customFormat="false" customHeight="false" hidden="false" ht="12.1" outlineLevel="0" r="407">
      <c r="A407" s="16" t="s">
        <v>42</v>
      </c>
      <c r="B407" s="16" t="s">
        <v>43</v>
      </c>
      <c r="C407" s="41" t="n">
        <v>44557</v>
      </c>
      <c r="D407" s="42" t="n">
        <v>45169</v>
      </c>
      <c r="E407" s="17" t="n">
        <v>12982.39</v>
      </c>
      <c r="F407" s="17" t="n">
        <v>11687.16</v>
      </c>
      <c r="G407" s="17" t="n">
        <v>1</v>
      </c>
      <c r="H407" s="6" t="s">
        <f>=(F407-E407)*G407</f>
      </c>
      <c r="I407" s="9" t="s">
        <f>=(F407-E407)/E407</f>
      </c>
      <c r="J407" s="7" t="s">
        <f>=MAX(1,DATEDIF(C407,D407,"d")-1)</f>
      </c>
      <c r="K407" s="9" t="s">
        <f>=I407*365/J407</f>
      </c>
    </row>
    <row collapsed="false" customFormat="false" customHeight="false" hidden="false" ht="12.1" outlineLevel="0" r="408">
      <c r="A408" s="16" t="s">
        <v>42</v>
      </c>
      <c r="B408" s="16" t="s">
        <v>43</v>
      </c>
      <c r="C408" s="41" t="n">
        <v>45169</v>
      </c>
      <c r="D408" s="42" t="n">
        <v>45257</v>
      </c>
      <c r="E408" s="17" t="n">
        <v>11709.35</v>
      </c>
      <c r="F408" s="17" t="n">
        <v>11170.16</v>
      </c>
      <c r="G408" s="17" t="n">
        <v>1</v>
      </c>
      <c r="H408" s="6" t="s">
        <f>=(F408-E408)*G408</f>
      </c>
      <c r="I408" s="9" t="s">
        <f>=(F408-E408)/E408</f>
      </c>
      <c r="J408" s="7" t="s">
        <f>=MAX(1,DATEDIF(C408,D408,"d")-1)</f>
      </c>
      <c r="K408" s="9" t="s">
        <f>=I408*365/J408</f>
      </c>
    </row>
    <row collapsed="false" customFormat="false" customHeight="false" hidden="false" ht="12.1" outlineLevel="0" r="409">
      <c r="A409" s="16" t="s">
        <v>42</v>
      </c>
      <c r="B409" s="16" t="s">
        <v>43</v>
      </c>
      <c r="C409" s="41" t="n">
        <v>45257</v>
      </c>
      <c r="D409" s="42" t="n">
        <v>45271</v>
      </c>
      <c r="E409" s="17" t="n">
        <v>11187.34</v>
      </c>
      <c r="F409" s="17" t="n">
        <v>10356.81</v>
      </c>
      <c r="G409" s="17" t="n">
        <v>1</v>
      </c>
      <c r="H409" s="6" t="s">
        <f>=(F409-E409)*G409</f>
      </c>
      <c r="I409" s="9" t="s">
        <f>=(F409-E409)/E409</f>
      </c>
      <c r="J409" s="7" t="s">
        <f>=MAX(1,DATEDIF(C409,D409,"d")-1)</f>
      </c>
      <c r="K409" s="9" t="s">
        <f>=I409*365/J409</f>
      </c>
    </row>
    <row collapsed="false" customFormat="false" customHeight="false" hidden="false" ht="12.1" outlineLevel="0" r="410">
      <c r="A410" s="16" t="s">
        <v>42</v>
      </c>
      <c r="B410" s="16" t="s">
        <v>43</v>
      </c>
      <c r="C410" s="41" t="n">
        <v>45271</v>
      </c>
      <c r="D410" s="42" t="n">
        <v>45272</v>
      </c>
      <c r="E410" s="17" t="n">
        <v>10372.19</v>
      </c>
      <c r="F410" s="17" t="n">
        <v>9902.17</v>
      </c>
      <c r="G410" s="17" t="n">
        <v>1</v>
      </c>
      <c r="H410" s="6" t="s">
        <f>=(F410-E410)*G410</f>
      </c>
      <c r="I410" s="9" t="s">
        <f>=(F410-E410)/E410</f>
      </c>
      <c r="J410" s="7" t="s">
        <f>=MAX(1,DATEDIF(C410,D410,"d")-1)</f>
      </c>
      <c r="K410" s="9" t="s">
        <f>=I410*365/J410</f>
      </c>
    </row>
    <row collapsed="false" customFormat="false" customHeight="false" hidden="false" ht="12.1" outlineLevel="0" r="411">
      <c r="A411" s="16" t="s">
        <v>361</v>
      </c>
      <c r="B411" s="16" t="s">
        <v>643</v>
      </c>
      <c r="C411" s="41" t="n">
        <v>44559</v>
      </c>
      <c r="D411" s="42" t="n">
        <v>45160</v>
      </c>
      <c r="E411" s="17" t="n">
        <v>5438.6</v>
      </c>
      <c r="F411" s="17" t="n">
        <v>5946.25</v>
      </c>
      <c r="G411" s="17" t="n">
        <v>1</v>
      </c>
      <c r="H411" s="6" t="s">
        <f>=(F411-E411)*G411</f>
      </c>
      <c r="I411" s="9" t="s">
        <f>=(F411-E411)/E411</f>
      </c>
      <c r="J411" s="7" t="s">
        <f>=MAX(1,DATEDIF(C411,D411,"d")-1)</f>
      </c>
      <c r="K411" s="9" t="s">
        <f>=I411*365/J411</f>
      </c>
    </row>
    <row collapsed="false" customFormat="false" customHeight="false" hidden="false" ht="12.1" outlineLevel="0" r="412">
      <c r="A412" s="16" t="s">
        <v>362</v>
      </c>
      <c r="B412" s="16" t="s">
        <v>644</v>
      </c>
      <c r="C412" s="41" t="n">
        <v>44592</v>
      </c>
      <c r="D412" s="42" t="n">
        <v>44855</v>
      </c>
      <c r="E412" s="17" t="n">
        <v>61.5195</v>
      </c>
      <c r="F412" s="17" t="n">
        <v>28.059</v>
      </c>
      <c r="G412" s="17" t="n">
        <v>20</v>
      </c>
      <c r="H412" s="6" t="s">
        <f>=(F412-E412)*G412</f>
      </c>
      <c r="I412" s="9" t="s">
        <f>=(F412-E412)/E412</f>
      </c>
      <c r="J412" s="7" t="s">
        <f>=MAX(1,DATEDIF(C412,D412,"d")-1)</f>
      </c>
      <c r="K412" s="9" t="s">
        <f>=I412*365/J412</f>
      </c>
    </row>
    <row collapsed="false" customFormat="false" customHeight="false" hidden="false" ht="12.1" outlineLevel="0" r="413">
      <c r="A413" s="16" t="s">
        <v>362</v>
      </c>
      <c r="B413" s="16" t="s">
        <v>644</v>
      </c>
      <c r="C413" s="41" t="n">
        <v>44593</v>
      </c>
      <c r="D413" s="42" t="n">
        <v>44855</v>
      </c>
      <c r="E413" s="17" t="n">
        <v>60.314</v>
      </c>
      <c r="F413" s="17" t="n">
        <v>28.059</v>
      </c>
      <c r="G413" s="17" t="n">
        <v>10</v>
      </c>
      <c r="H413" s="6" t="s">
        <f>=(F413-E413)*G413</f>
      </c>
      <c r="I413" s="9" t="s">
        <f>=(F413-E413)/E413</f>
      </c>
      <c r="J413" s="7" t="s">
        <f>=MAX(1,DATEDIF(C413,D413,"d")-1)</f>
      </c>
      <c r="K413" s="9" t="s">
        <f>=I413*365/J413</f>
      </c>
    </row>
    <row collapsed="false" customFormat="false" customHeight="false" hidden="false" ht="12.1" outlineLevel="0" r="414">
      <c r="A414" s="16" t="s">
        <v>362</v>
      </c>
      <c r="B414" s="16" t="s">
        <v>644</v>
      </c>
      <c r="C414" s="41" t="n">
        <v>44593</v>
      </c>
      <c r="D414" s="42" t="n">
        <v>45160</v>
      </c>
      <c r="E414" s="17" t="n">
        <v>60.314</v>
      </c>
      <c r="F414" s="17" t="n">
        <v>52.8527</v>
      </c>
      <c r="G414" s="17" t="n">
        <v>10</v>
      </c>
      <c r="H414" s="6" t="s">
        <f>=(F414-E414)*G414</f>
      </c>
      <c r="I414" s="9" t="s">
        <f>=(F414-E414)/E414</f>
      </c>
      <c r="J414" s="7" t="s">
        <f>=MAX(1,DATEDIF(C414,D414,"d")-1)</f>
      </c>
      <c r="K414" s="9" t="s">
        <f>=I414*365/J414</f>
      </c>
    </row>
    <row collapsed="false" customFormat="false" customHeight="false" hidden="false" ht="12.1" outlineLevel="0" r="415">
      <c r="A415" s="16" t="s">
        <v>362</v>
      </c>
      <c r="B415" s="16" t="s">
        <v>644</v>
      </c>
      <c r="C415" s="41" t="n">
        <v>44644</v>
      </c>
      <c r="D415" s="42" t="n">
        <v>45160</v>
      </c>
      <c r="E415" s="17" t="n">
        <v>47.723</v>
      </c>
      <c r="F415" s="17" t="n">
        <v>52.8527</v>
      </c>
      <c r="G415" s="17" t="n">
        <v>20</v>
      </c>
      <c r="H415" s="6" t="s">
        <f>=(F415-E415)*G415</f>
      </c>
      <c r="I415" s="9" t="s">
        <f>=(F415-E415)/E415</f>
      </c>
      <c r="J415" s="7" t="s">
        <f>=MAX(1,DATEDIF(C415,D415,"d")-1)</f>
      </c>
      <c r="K415" s="9" t="s">
        <f>=I415*365/J415</f>
      </c>
    </row>
    <row collapsed="false" customFormat="false" customHeight="false" hidden="false" ht="12.1" outlineLevel="0" r="416">
      <c r="A416" s="16" t="s">
        <v>362</v>
      </c>
      <c r="B416" s="16" t="s">
        <v>644</v>
      </c>
      <c r="C416" s="41" t="n">
        <v>44659</v>
      </c>
      <c r="D416" s="42" t="n">
        <v>45160</v>
      </c>
      <c r="E416" s="17" t="n">
        <v>42.984</v>
      </c>
      <c r="F416" s="17" t="n">
        <v>52.8527</v>
      </c>
      <c r="G416" s="17" t="n">
        <v>10</v>
      </c>
      <c r="H416" s="6" t="s">
        <f>=(F416-E416)*G416</f>
      </c>
      <c r="I416" s="9" t="s">
        <f>=(F416-E416)/E416</f>
      </c>
      <c r="J416" s="7" t="s">
        <f>=MAX(1,DATEDIF(C416,D416,"d")-1)</f>
      </c>
      <c r="K416" s="9" t="s">
        <f>=I416*365/J416</f>
      </c>
    </row>
    <row collapsed="false" customFormat="false" customHeight="false" hidden="false" ht="12.1" outlineLevel="0" r="417">
      <c r="A417" s="16" t="s">
        <v>362</v>
      </c>
      <c r="B417" s="16" t="s">
        <v>644</v>
      </c>
      <c r="C417" s="41" t="n">
        <v>44680</v>
      </c>
      <c r="D417" s="42" t="n">
        <v>45160</v>
      </c>
      <c r="E417" s="17" t="n">
        <v>44.165</v>
      </c>
      <c r="F417" s="17" t="n">
        <v>52.8527</v>
      </c>
      <c r="G417" s="17" t="n">
        <v>10</v>
      </c>
      <c r="H417" s="6" t="s">
        <f>=(F417-E417)*G417</f>
      </c>
      <c r="I417" s="9" t="s">
        <f>=(F417-E417)/E417</f>
      </c>
      <c r="J417" s="7" t="s">
        <f>=MAX(1,DATEDIF(C417,D417,"d")-1)</f>
      </c>
      <c r="K417" s="9" t="s">
        <f>=I417*365/J417</f>
      </c>
    </row>
    <row collapsed="false" customFormat="false" customHeight="false" hidden="false" ht="12.1" outlineLevel="0" r="418">
      <c r="A418" s="16" t="s">
        <v>362</v>
      </c>
      <c r="B418" s="16" t="s">
        <v>644</v>
      </c>
      <c r="C418" s="41" t="n">
        <v>44680</v>
      </c>
      <c r="D418" s="42" t="n">
        <v>45160</v>
      </c>
      <c r="E418" s="17" t="n">
        <v>44.16</v>
      </c>
      <c r="F418" s="17" t="n">
        <v>52.8527</v>
      </c>
      <c r="G418" s="17" t="n">
        <v>10</v>
      </c>
      <c r="H418" s="6" t="s">
        <f>=(F418-E418)*G418</f>
      </c>
      <c r="I418" s="9" t="s">
        <f>=(F418-E418)/E418</f>
      </c>
      <c r="J418" s="7" t="s">
        <f>=MAX(1,DATEDIF(C418,D418,"d")-1)</f>
      </c>
      <c r="K418" s="9" t="s">
        <f>=I418*365/J418</f>
      </c>
    </row>
    <row collapsed="false" customFormat="false" customHeight="false" hidden="false" ht="12.1" outlineLevel="0" r="419">
      <c r="A419" s="16" t="s">
        <v>362</v>
      </c>
      <c r="B419" s="16" t="s">
        <v>644</v>
      </c>
      <c r="C419" s="41" t="n">
        <v>44697</v>
      </c>
      <c r="D419" s="42" t="n">
        <v>45160</v>
      </c>
      <c r="E419" s="17" t="n">
        <v>43.024</v>
      </c>
      <c r="F419" s="17" t="n">
        <v>52.8527</v>
      </c>
      <c r="G419" s="17" t="n">
        <v>10</v>
      </c>
      <c r="H419" s="6" t="s">
        <f>=(F419-E419)*G419</f>
      </c>
      <c r="I419" s="9" t="s">
        <f>=(F419-E419)/E419</f>
      </c>
      <c r="J419" s="7" t="s">
        <f>=MAX(1,DATEDIF(C419,D419,"d")-1)</f>
      </c>
      <c r="K419" s="9" t="s">
        <f>=I419*365/J419</f>
      </c>
    </row>
    <row collapsed="false" customFormat="false" customHeight="false" hidden="false" ht="12.1" outlineLevel="0" r="420">
      <c r="A420" s="16" t="s">
        <v>362</v>
      </c>
      <c r="B420" s="16" t="s">
        <v>644</v>
      </c>
      <c r="C420" s="41" t="n">
        <v>44739</v>
      </c>
      <c r="D420" s="42" t="n">
        <v>45160</v>
      </c>
      <c r="E420" s="17" t="n">
        <v>33.309</v>
      </c>
      <c r="F420" s="17" t="n">
        <v>52.8527</v>
      </c>
      <c r="G420" s="17" t="n">
        <v>10</v>
      </c>
      <c r="H420" s="6" t="s">
        <f>=(F420-E420)*G420</f>
      </c>
      <c r="I420" s="9" t="s">
        <f>=(F420-E420)/E420</f>
      </c>
      <c r="J420" s="7" t="s">
        <f>=MAX(1,DATEDIF(C420,D420,"d")-1)</f>
      </c>
      <c r="K420" s="9" t="s">
        <f>=I420*365/J420</f>
      </c>
    </row>
    <row collapsed="false" customFormat="false" customHeight="false" hidden="false" ht="12.1" outlineLevel="0" r="421">
      <c r="A421" s="16" t="s">
        <v>362</v>
      </c>
      <c r="B421" s="16" t="s">
        <v>644</v>
      </c>
      <c r="C421" s="41" t="n">
        <v>44742</v>
      </c>
      <c r="D421" s="42" t="n">
        <v>45160</v>
      </c>
      <c r="E421" s="17" t="n">
        <v>32.6185</v>
      </c>
      <c r="F421" s="17" t="n">
        <v>52.8527</v>
      </c>
      <c r="G421" s="17" t="n">
        <v>20</v>
      </c>
      <c r="H421" s="6" t="s">
        <f>=(F421-E421)*G421</f>
      </c>
      <c r="I421" s="9" t="s">
        <f>=(F421-E421)/E421</f>
      </c>
      <c r="J421" s="7" t="s">
        <f>=MAX(1,DATEDIF(C421,D421,"d")-1)</f>
      </c>
      <c r="K421" s="9" t="s">
        <f>=I421*365/J421</f>
      </c>
    </row>
    <row collapsed="false" customFormat="false" customHeight="false" hidden="false" ht="12.1" outlineLevel="0" r="422">
      <c r="A422" s="16" t="s">
        <v>362</v>
      </c>
      <c r="B422" s="16" t="s">
        <v>644</v>
      </c>
      <c r="C422" s="41" t="n">
        <v>44749</v>
      </c>
      <c r="D422" s="42" t="n">
        <v>45160</v>
      </c>
      <c r="E422" s="17" t="n">
        <v>31.558</v>
      </c>
      <c r="F422" s="17" t="n">
        <v>52.8527</v>
      </c>
      <c r="G422" s="17" t="n">
        <v>10</v>
      </c>
      <c r="H422" s="6" t="s">
        <f>=(F422-E422)*G422</f>
      </c>
      <c r="I422" s="9" t="s">
        <f>=(F422-E422)/E422</f>
      </c>
      <c r="J422" s="7" t="s">
        <f>=MAX(1,DATEDIF(C422,D422,"d")-1)</f>
      </c>
      <c r="K422" s="9" t="s">
        <f>=I422*365/J422</f>
      </c>
    </row>
    <row collapsed="false" customFormat="false" customHeight="false" hidden="false" ht="12.1" outlineLevel="0" r="423">
      <c r="A423" s="16" t="s">
        <v>362</v>
      </c>
      <c r="B423" s="16" t="s">
        <v>644</v>
      </c>
      <c r="C423" s="41" t="n">
        <v>44757</v>
      </c>
      <c r="D423" s="42" t="n">
        <v>45160</v>
      </c>
      <c r="E423" s="17" t="n">
        <v>27.255</v>
      </c>
      <c r="F423" s="17" t="n">
        <v>52.8527</v>
      </c>
      <c r="G423" s="17" t="n">
        <v>10</v>
      </c>
      <c r="H423" s="6" t="s">
        <f>=(F423-E423)*G423</f>
      </c>
      <c r="I423" s="9" t="s">
        <f>=(F423-E423)/E423</f>
      </c>
      <c r="J423" s="7" t="s">
        <f>=MAX(1,DATEDIF(C423,D423,"d")-1)</f>
      </c>
      <c r="K423" s="9" t="s">
        <f>=I423*365/J423</f>
      </c>
    </row>
    <row collapsed="false" customFormat="false" customHeight="false" hidden="false" ht="12.1" outlineLevel="0" r="424">
      <c r="A424" s="16" t="s">
        <v>362</v>
      </c>
      <c r="B424" s="16" t="s">
        <v>644</v>
      </c>
      <c r="C424" s="41" t="n">
        <v>44789</v>
      </c>
      <c r="D424" s="42" t="n">
        <v>45160</v>
      </c>
      <c r="E424" s="17" t="n">
        <v>27.27</v>
      </c>
      <c r="F424" s="17" t="n">
        <v>52.8527</v>
      </c>
      <c r="G424" s="17" t="n">
        <v>10</v>
      </c>
      <c r="H424" s="6" t="s">
        <f>=(F424-E424)*G424</f>
      </c>
      <c r="I424" s="9" t="s">
        <f>=(F424-E424)/E424</f>
      </c>
      <c r="J424" s="7" t="s">
        <f>=MAX(1,DATEDIF(C424,D424,"d")-1)</f>
      </c>
      <c r="K424" s="9" t="s">
        <f>=I424*365/J424</f>
      </c>
    </row>
    <row collapsed="false" customFormat="false" customHeight="false" hidden="false" ht="12.1" outlineLevel="0" r="425">
      <c r="A425" s="16" t="s">
        <v>362</v>
      </c>
      <c r="B425" s="16" t="s">
        <v>644</v>
      </c>
      <c r="C425" s="41" t="n">
        <v>44820</v>
      </c>
      <c r="D425" s="42" t="n">
        <v>45160</v>
      </c>
      <c r="E425" s="17" t="n">
        <v>30.147</v>
      </c>
      <c r="F425" s="17" t="n">
        <v>52.8527</v>
      </c>
      <c r="G425" s="17" t="n">
        <v>20</v>
      </c>
      <c r="H425" s="6" t="s">
        <f>=(F425-E425)*G425</f>
      </c>
      <c r="I425" s="9" t="s">
        <f>=(F425-E425)/E425</f>
      </c>
      <c r="J425" s="7" t="s">
        <f>=MAX(1,DATEDIF(C425,D425,"d")-1)</f>
      </c>
      <c r="K425" s="9" t="s">
        <f>=I425*365/J425</f>
      </c>
    </row>
    <row collapsed="false" customFormat="false" customHeight="false" hidden="false" ht="12.1" outlineLevel="0" r="426">
      <c r="A426" s="16" t="s">
        <v>362</v>
      </c>
      <c r="B426" s="16" t="s">
        <v>644</v>
      </c>
      <c r="C426" s="41" t="n">
        <v>44881</v>
      </c>
      <c r="D426" s="42" t="n">
        <v>45160</v>
      </c>
      <c r="E426" s="17" t="n">
        <v>30.309</v>
      </c>
      <c r="F426" s="17" t="n">
        <v>52.8527</v>
      </c>
      <c r="G426" s="17" t="n">
        <v>10</v>
      </c>
      <c r="H426" s="6" t="s">
        <f>=(F426-E426)*G426</f>
      </c>
      <c r="I426" s="9" t="s">
        <f>=(F426-E426)/E426</f>
      </c>
      <c r="J426" s="7" t="s">
        <f>=MAX(1,DATEDIF(C426,D426,"d")-1)</f>
      </c>
      <c r="K426" s="9" t="s">
        <f>=I426*365/J426</f>
      </c>
    </row>
    <row collapsed="false" customFormat="false" customHeight="false" hidden="false" ht="12.1" outlineLevel="0" r="427">
      <c r="A427" s="16" t="s">
        <v>362</v>
      </c>
      <c r="B427" s="16" t="s">
        <v>644</v>
      </c>
      <c r="C427" s="41" t="n">
        <v>44911</v>
      </c>
      <c r="D427" s="42" t="n">
        <v>45160</v>
      </c>
      <c r="E427" s="17" t="n">
        <v>31.585</v>
      </c>
      <c r="F427" s="17" t="n">
        <v>52.8527</v>
      </c>
      <c r="G427" s="17" t="n">
        <v>30</v>
      </c>
      <c r="H427" s="6" t="s">
        <f>=(F427-E427)*G427</f>
      </c>
      <c r="I427" s="9" t="s">
        <f>=(F427-E427)/E427</f>
      </c>
      <c r="J427" s="7" t="s">
        <f>=MAX(1,DATEDIF(C427,D427,"d")-1)</f>
      </c>
      <c r="K427" s="9" t="s">
        <f>=I427*365/J427</f>
      </c>
    </row>
    <row collapsed="false" customFormat="false" customHeight="false" hidden="false" ht="12.1" outlineLevel="0" r="428">
      <c r="A428" s="16" t="s">
        <v>362</v>
      </c>
      <c r="B428" s="16" t="s">
        <v>644</v>
      </c>
      <c r="C428" s="41" t="n">
        <v>44946</v>
      </c>
      <c r="D428" s="42" t="n">
        <v>45160</v>
      </c>
      <c r="E428" s="17" t="n">
        <v>33.582</v>
      </c>
      <c r="F428" s="17" t="n">
        <v>52.8527</v>
      </c>
      <c r="G428" s="17" t="n">
        <v>10</v>
      </c>
      <c r="H428" s="6" t="s">
        <f>=(F428-E428)*G428</f>
      </c>
      <c r="I428" s="9" t="s">
        <f>=(F428-E428)/E428</f>
      </c>
      <c r="J428" s="7" t="s">
        <f>=MAX(1,DATEDIF(C428,D428,"d")-1)</f>
      </c>
      <c r="K428" s="9" t="s">
        <f>=I428*365/J428</f>
      </c>
    </row>
    <row collapsed="false" customFormat="false" customHeight="false" hidden="false" ht="12.1" outlineLevel="0" r="429">
      <c r="A429" s="16" t="s">
        <v>362</v>
      </c>
      <c r="B429" s="16" t="s">
        <v>644</v>
      </c>
      <c r="C429" s="41" t="n">
        <v>45072</v>
      </c>
      <c r="D429" s="42" t="n">
        <v>45160</v>
      </c>
      <c r="E429" s="17" t="n">
        <v>39.86</v>
      </c>
      <c r="F429" s="17" t="n">
        <v>52.8527</v>
      </c>
      <c r="G429" s="17" t="n">
        <v>10</v>
      </c>
      <c r="H429" s="6" t="s">
        <f>=(F429-E429)*G429</f>
      </c>
      <c r="I429" s="9" t="s">
        <f>=(F429-E429)/E429</f>
      </c>
      <c r="J429" s="7" t="s">
        <f>=MAX(1,DATEDIF(C429,D429,"d")-1)</f>
      </c>
      <c r="K429" s="9" t="s">
        <f>=I429*365/J429</f>
      </c>
    </row>
    <row collapsed="false" customFormat="false" customHeight="false" hidden="false" ht="12.1" outlineLevel="0" r="430">
      <c r="A430" s="16" t="s">
        <v>362</v>
      </c>
      <c r="B430" s="16" t="s">
        <v>644</v>
      </c>
      <c r="C430" s="41" t="n">
        <v>45093</v>
      </c>
      <c r="D430" s="42" t="n">
        <v>45160</v>
      </c>
      <c r="E430" s="17" t="n">
        <v>43.665</v>
      </c>
      <c r="F430" s="17" t="n">
        <v>52.8527</v>
      </c>
      <c r="G430" s="17" t="n">
        <v>20</v>
      </c>
      <c r="H430" s="6" t="s">
        <f>=(F430-E430)*G430</f>
      </c>
      <c r="I430" s="9" t="s">
        <f>=(F430-E430)/E430</f>
      </c>
      <c r="J430" s="7" t="s">
        <f>=MAX(1,DATEDIF(C430,D430,"d")-1)</f>
      </c>
      <c r="K430" s="9" t="s">
        <f>=I430*365/J430</f>
      </c>
    </row>
    <row collapsed="false" customFormat="false" customHeight="false" hidden="false" ht="12.1" outlineLevel="0" r="431">
      <c r="A431" s="16" t="s">
        <v>21</v>
      </c>
      <c r="B431" s="16" t="s">
        <v>22</v>
      </c>
      <c r="C431" s="41" t="n">
        <v>44651</v>
      </c>
      <c r="D431" s="42" t="n">
        <v>45160</v>
      </c>
      <c r="E431" s="17" t="n">
        <v>137.477</v>
      </c>
      <c r="F431" s="17" t="n">
        <v>260.112</v>
      </c>
      <c r="G431" s="17" t="n">
        <v>10</v>
      </c>
      <c r="H431" s="6" t="s">
        <f>=(F431-E431)*G431</f>
      </c>
      <c r="I431" s="9" t="s">
        <f>=(F431-E431)/E431</f>
      </c>
      <c r="J431" s="7" t="s">
        <f>=MAX(1,DATEDIF(C431,D431,"d")-1)</f>
      </c>
      <c r="K431" s="9" t="s">
        <f>=I431*365/J431</f>
      </c>
    </row>
    <row collapsed="false" customFormat="false" customHeight="false" hidden="false" ht="12.1" outlineLevel="0" r="432">
      <c r="A432" s="16" t="s">
        <v>21</v>
      </c>
      <c r="B432" s="16" t="s">
        <v>22</v>
      </c>
      <c r="C432" s="41" t="n">
        <v>44680</v>
      </c>
      <c r="D432" s="42" t="n">
        <v>45160</v>
      </c>
      <c r="E432" s="17" t="n">
        <v>126.441</v>
      </c>
      <c r="F432" s="17" t="n">
        <v>260.112</v>
      </c>
      <c r="G432" s="17" t="n">
        <v>10</v>
      </c>
      <c r="H432" s="6" t="s">
        <f>=(F432-E432)*G432</f>
      </c>
      <c r="I432" s="9" t="s">
        <f>=(F432-E432)/E432</f>
      </c>
      <c r="J432" s="7" t="s">
        <f>=MAX(1,DATEDIF(C432,D432,"d")-1)</f>
      </c>
      <c r="K432" s="9" t="s">
        <f>=I432*365/J432</f>
      </c>
    </row>
    <row collapsed="false" customFormat="false" customHeight="false" hidden="false" ht="12.1" outlineLevel="0" r="433">
      <c r="A433" s="16" t="s">
        <v>21</v>
      </c>
      <c r="B433" s="16" t="s">
        <v>22</v>
      </c>
      <c r="C433" s="41" t="n">
        <v>44848</v>
      </c>
      <c r="D433" s="42" t="n">
        <v>45160</v>
      </c>
      <c r="E433" s="17" t="n">
        <v>106.12</v>
      </c>
      <c r="F433" s="17" t="n">
        <v>260.112</v>
      </c>
      <c r="G433" s="17" t="n">
        <v>10</v>
      </c>
      <c r="H433" s="6" t="s">
        <f>=(F433-E433)*G433</f>
      </c>
      <c r="I433" s="9" t="s">
        <f>=(F433-E433)/E433</f>
      </c>
      <c r="J433" s="7" t="s">
        <f>=MAX(1,DATEDIF(C433,D433,"d")-1)</f>
      </c>
      <c r="K433" s="9" t="s">
        <f>=I433*365/J433</f>
      </c>
    </row>
    <row collapsed="false" customFormat="false" customHeight="false" hidden="false" ht="12.1" outlineLevel="0" r="434">
      <c r="A434" s="16" t="s">
        <v>21</v>
      </c>
      <c r="B434" s="16" t="s">
        <v>22</v>
      </c>
      <c r="C434" s="41" t="n">
        <v>45160</v>
      </c>
      <c r="D434" s="42" t="n">
        <v>45190</v>
      </c>
      <c r="E434" s="17" t="n">
        <v>260.568</v>
      </c>
      <c r="F434" s="17" t="n">
        <v>249.8802</v>
      </c>
      <c r="G434" s="17" t="n">
        <v>110</v>
      </c>
      <c r="H434" s="6" t="s">
        <f>=(F434-E434)*G434</f>
      </c>
      <c r="I434" s="9" t="s">
        <f>=(F434-E434)/E434</f>
      </c>
      <c r="J434" s="7" t="s">
        <f>=MAX(1,DATEDIF(C434,D434,"d")-1)</f>
      </c>
      <c r="K434" s="9" t="s">
        <f>=I434*365/J434</f>
      </c>
    </row>
    <row collapsed="false" customFormat="false" customHeight="false" hidden="false" ht="12.1" outlineLevel="0" r="435">
      <c r="A435" s="16" t="s">
        <v>24</v>
      </c>
      <c r="B435" s="16" t="s">
        <v>25</v>
      </c>
      <c r="C435" s="41" t="n">
        <v>44651</v>
      </c>
      <c r="D435" s="42" t="n">
        <v>45160</v>
      </c>
      <c r="E435" s="17" t="n">
        <v>417.25</v>
      </c>
      <c r="F435" s="17" t="n">
        <v>543.6153</v>
      </c>
      <c r="G435" s="17" t="n">
        <v>1</v>
      </c>
      <c r="H435" s="6" t="s">
        <f>=(F435-E435)*G435</f>
      </c>
      <c r="I435" s="9" t="s">
        <f>=(F435-E435)/E435</f>
      </c>
      <c r="J435" s="7" t="s">
        <f>=MAX(1,DATEDIF(C435,D435,"d")-1)</f>
      </c>
      <c r="K435" s="9" t="s">
        <f>=I435*365/J435</f>
      </c>
    </row>
    <row collapsed="false" customFormat="false" customHeight="false" hidden="false" ht="12.1" outlineLevel="0" r="436">
      <c r="A436" s="16" t="s">
        <v>24</v>
      </c>
      <c r="B436" s="16" t="s">
        <v>25</v>
      </c>
      <c r="C436" s="41" t="n">
        <v>44651</v>
      </c>
      <c r="D436" s="42" t="n">
        <v>45160</v>
      </c>
      <c r="E436" s="17" t="n">
        <v>417.14</v>
      </c>
      <c r="F436" s="17" t="n">
        <v>543.6153</v>
      </c>
      <c r="G436" s="17" t="n">
        <v>1</v>
      </c>
      <c r="H436" s="6" t="s">
        <f>=(F436-E436)*G436</f>
      </c>
      <c r="I436" s="9" t="s">
        <f>=(F436-E436)/E436</f>
      </c>
      <c r="J436" s="7" t="s">
        <f>=MAX(1,DATEDIF(C436,D436,"d")-1)</f>
      </c>
      <c r="K436" s="9" t="s">
        <f>=I436*365/J436</f>
      </c>
    </row>
    <row collapsed="false" customFormat="false" customHeight="false" hidden="false" ht="12.1" outlineLevel="0" r="437">
      <c r="A437" s="16" t="s">
        <v>24</v>
      </c>
      <c r="B437" s="16" t="s">
        <v>25</v>
      </c>
      <c r="C437" s="41" t="n">
        <v>44760</v>
      </c>
      <c r="D437" s="42" t="n">
        <v>45160</v>
      </c>
      <c r="E437" s="17" t="n">
        <v>332.39</v>
      </c>
      <c r="F437" s="17" t="n">
        <v>543.6153</v>
      </c>
      <c r="G437" s="17" t="n">
        <v>1</v>
      </c>
      <c r="H437" s="6" t="s">
        <f>=(F437-E437)*G437</f>
      </c>
      <c r="I437" s="9" t="s">
        <f>=(F437-E437)/E437</f>
      </c>
      <c r="J437" s="7" t="s">
        <f>=MAX(1,DATEDIF(C437,D437,"d")-1)</f>
      </c>
      <c r="K437" s="9" t="s">
        <f>=I437*365/J437</f>
      </c>
    </row>
    <row collapsed="false" customFormat="false" customHeight="false" hidden="false" ht="12.1" outlineLevel="0" r="438">
      <c r="A438" s="16" t="s">
        <v>24</v>
      </c>
      <c r="B438" s="16" t="s">
        <v>25</v>
      </c>
      <c r="C438" s="41" t="n">
        <v>44819</v>
      </c>
      <c r="D438" s="42" t="n">
        <v>45160</v>
      </c>
      <c r="E438" s="17" t="n">
        <v>366.51</v>
      </c>
      <c r="F438" s="17" t="n">
        <v>543.6153</v>
      </c>
      <c r="G438" s="17" t="n">
        <v>1</v>
      </c>
      <c r="H438" s="6" t="s">
        <f>=(F438-E438)*G438</f>
      </c>
      <c r="I438" s="9" t="s">
        <f>=(F438-E438)/E438</f>
      </c>
      <c r="J438" s="7" t="s">
        <f>=MAX(1,DATEDIF(C438,D438,"d")-1)</f>
      </c>
      <c r="K438" s="9" t="s">
        <f>=I438*365/J438</f>
      </c>
    </row>
    <row collapsed="false" customFormat="false" customHeight="false" hidden="false" ht="12.1" outlineLevel="0" r="439">
      <c r="A439" s="16" t="s">
        <v>24</v>
      </c>
      <c r="B439" s="16" t="s">
        <v>25</v>
      </c>
      <c r="C439" s="41" t="n">
        <v>44855</v>
      </c>
      <c r="D439" s="42" t="n">
        <v>45160</v>
      </c>
      <c r="E439" s="17" t="n">
        <v>308.93</v>
      </c>
      <c r="F439" s="17" t="n">
        <v>543.6153</v>
      </c>
      <c r="G439" s="17" t="n">
        <v>2</v>
      </c>
      <c r="H439" s="6" t="s">
        <f>=(F439-E439)*G439</f>
      </c>
      <c r="I439" s="9" t="s">
        <f>=(F439-E439)/E439</f>
      </c>
      <c r="J439" s="7" t="s">
        <f>=MAX(1,DATEDIF(C439,D439,"d")-1)</f>
      </c>
      <c r="K439" s="9" t="s">
        <f>=I439*365/J439</f>
      </c>
    </row>
    <row collapsed="false" customFormat="false" customHeight="false" hidden="false" ht="12.1" outlineLevel="0" r="440">
      <c r="A440" s="16" t="s">
        <v>24</v>
      </c>
      <c r="B440" s="16" t="s">
        <v>25</v>
      </c>
      <c r="C440" s="41" t="n">
        <v>44880</v>
      </c>
      <c r="D440" s="42" t="n">
        <v>45160</v>
      </c>
      <c r="E440" s="17" t="n">
        <v>345.53</v>
      </c>
      <c r="F440" s="17" t="n">
        <v>543.6153</v>
      </c>
      <c r="G440" s="17" t="n">
        <v>1</v>
      </c>
      <c r="H440" s="6" t="s">
        <f>=(F440-E440)*G440</f>
      </c>
      <c r="I440" s="9" t="s">
        <f>=(F440-E440)/E440</f>
      </c>
      <c r="J440" s="7" t="s">
        <f>=MAX(1,DATEDIF(C440,D440,"d")-1)</f>
      </c>
      <c r="K440" s="9" t="s">
        <f>=I440*365/J440</f>
      </c>
    </row>
    <row collapsed="false" customFormat="false" customHeight="false" hidden="false" ht="12.1" outlineLevel="0" r="441">
      <c r="A441" s="16" t="s">
        <v>24</v>
      </c>
      <c r="B441" s="16" t="s">
        <v>25</v>
      </c>
      <c r="C441" s="41" t="n">
        <v>44881</v>
      </c>
      <c r="D441" s="42" t="n">
        <v>45160</v>
      </c>
      <c r="E441" s="17" t="n">
        <v>344.1733</v>
      </c>
      <c r="F441" s="17" t="n">
        <v>543.6153</v>
      </c>
      <c r="G441" s="17" t="n">
        <v>3</v>
      </c>
      <c r="H441" s="6" t="s">
        <f>=(F441-E441)*G441</f>
      </c>
      <c r="I441" s="9" t="s">
        <f>=(F441-E441)/E441</f>
      </c>
      <c r="J441" s="7" t="s">
        <f>=MAX(1,DATEDIF(C441,D441,"d")-1)</f>
      </c>
      <c r="K441" s="9" t="s">
        <f>=I441*365/J441</f>
      </c>
    </row>
    <row collapsed="false" customFormat="false" customHeight="false" hidden="false" ht="12.1" outlineLevel="0" r="442">
      <c r="A442" s="16" t="s">
        <v>24</v>
      </c>
      <c r="B442" s="16" t="s">
        <v>25</v>
      </c>
      <c r="C442" s="41" t="n">
        <v>44894</v>
      </c>
      <c r="D442" s="42" t="n">
        <v>45160</v>
      </c>
      <c r="E442" s="17" t="n">
        <v>334.7147</v>
      </c>
      <c r="F442" s="17" t="n">
        <v>543.6153</v>
      </c>
      <c r="G442" s="17" t="n">
        <v>15</v>
      </c>
      <c r="H442" s="6" t="s">
        <f>=(F442-E442)*G442</f>
      </c>
      <c r="I442" s="9" t="s">
        <f>=(F442-E442)/E442</f>
      </c>
      <c r="J442" s="7" t="s">
        <f>=MAX(1,DATEDIF(C442,D442,"d")-1)</f>
      </c>
      <c r="K442" s="9" t="s">
        <f>=I442*365/J442</f>
      </c>
    </row>
    <row collapsed="false" customFormat="false" customHeight="false" hidden="false" ht="12.1" outlineLevel="0" r="443">
      <c r="A443" s="16" t="s">
        <v>24</v>
      </c>
      <c r="B443" s="16" t="s">
        <v>25</v>
      </c>
      <c r="C443" s="41" t="n">
        <v>44895</v>
      </c>
      <c r="D443" s="42" t="n">
        <v>45160</v>
      </c>
      <c r="E443" s="17" t="n">
        <v>336.065</v>
      </c>
      <c r="F443" s="17" t="n">
        <v>543.6153</v>
      </c>
      <c r="G443" s="17" t="n">
        <v>2</v>
      </c>
      <c r="H443" s="6" t="s">
        <f>=(F443-E443)*G443</f>
      </c>
      <c r="I443" s="9" t="s">
        <f>=(F443-E443)/E443</f>
      </c>
      <c r="J443" s="7" t="s">
        <f>=MAX(1,DATEDIF(C443,D443,"d")-1)</f>
      </c>
      <c r="K443" s="9" t="s">
        <f>=I443*365/J443</f>
      </c>
    </row>
    <row collapsed="false" customFormat="false" customHeight="false" hidden="false" ht="12.1" outlineLevel="0" r="444">
      <c r="A444" s="16" t="s">
        <v>24</v>
      </c>
      <c r="B444" s="16" t="s">
        <v>25</v>
      </c>
      <c r="C444" s="41" t="n">
        <v>44914</v>
      </c>
      <c r="D444" s="42" t="n">
        <v>45160</v>
      </c>
      <c r="E444" s="17" t="n">
        <v>332.87</v>
      </c>
      <c r="F444" s="17" t="n">
        <v>543.6153</v>
      </c>
      <c r="G444" s="17" t="n">
        <v>2</v>
      </c>
      <c r="H444" s="6" t="s">
        <f>=(F444-E444)*G444</f>
      </c>
      <c r="I444" s="9" t="s">
        <f>=(F444-E444)/E444</f>
      </c>
      <c r="J444" s="7" t="s">
        <f>=MAX(1,DATEDIF(C444,D444,"d")-1)</f>
      </c>
      <c r="K444" s="9" t="s">
        <f>=I444*365/J444</f>
      </c>
    </row>
    <row collapsed="false" customFormat="false" customHeight="false" hidden="false" ht="12.1" outlineLevel="0" r="445">
      <c r="A445" s="16" t="s">
        <v>24</v>
      </c>
      <c r="B445" s="16" t="s">
        <v>25</v>
      </c>
      <c r="C445" s="41" t="n">
        <v>44937</v>
      </c>
      <c r="D445" s="42" t="n">
        <v>45160</v>
      </c>
      <c r="E445" s="17" t="n">
        <v>348.18</v>
      </c>
      <c r="F445" s="17" t="n">
        <v>543.6153</v>
      </c>
      <c r="G445" s="17" t="n">
        <v>1</v>
      </c>
      <c r="H445" s="6" t="s">
        <f>=(F445-E445)*G445</f>
      </c>
      <c r="I445" s="9" t="s">
        <f>=(F445-E445)/E445</f>
      </c>
      <c r="J445" s="7" t="s">
        <f>=MAX(1,DATEDIF(C445,D445,"d")-1)</f>
      </c>
      <c r="K445" s="9" t="s">
        <f>=I445*365/J445</f>
      </c>
    </row>
    <row collapsed="false" customFormat="false" customHeight="false" hidden="false" ht="12.1" outlineLevel="0" r="446">
      <c r="A446" s="16" t="s">
        <v>24</v>
      </c>
      <c r="B446" s="16" t="s">
        <v>25</v>
      </c>
      <c r="C446" s="41" t="n">
        <v>45044</v>
      </c>
      <c r="D446" s="42" t="n">
        <v>45160</v>
      </c>
      <c r="E446" s="17" t="n">
        <v>398.1</v>
      </c>
      <c r="F446" s="17" t="n">
        <v>543.6153</v>
      </c>
      <c r="G446" s="17" t="n">
        <v>1</v>
      </c>
      <c r="H446" s="6" t="s">
        <f>=(F446-E446)*G446</f>
      </c>
      <c r="I446" s="9" t="s">
        <f>=(F446-E446)/E446</f>
      </c>
      <c r="J446" s="7" t="s">
        <f>=MAX(1,DATEDIF(C446,D446,"d")-1)</f>
      </c>
      <c r="K446" s="9" t="s">
        <f>=I446*365/J446</f>
      </c>
    </row>
    <row collapsed="false" customFormat="false" customHeight="false" hidden="false" ht="12.1" outlineLevel="0" r="447">
      <c r="A447" s="16" t="s">
        <v>24</v>
      </c>
      <c r="B447" s="16" t="s">
        <v>25</v>
      </c>
      <c r="C447" s="41" t="n">
        <v>45065</v>
      </c>
      <c r="D447" s="42" t="n">
        <v>45160</v>
      </c>
      <c r="E447" s="17" t="n">
        <v>413</v>
      </c>
      <c r="F447" s="17" t="n">
        <v>543.6153</v>
      </c>
      <c r="G447" s="17" t="n">
        <v>1</v>
      </c>
      <c r="H447" s="6" t="s">
        <f>=(F447-E447)*G447</f>
      </c>
      <c r="I447" s="9" t="s">
        <f>=(F447-E447)/E447</f>
      </c>
      <c r="J447" s="7" t="s">
        <f>=MAX(1,DATEDIF(C447,D447,"d")-1)</f>
      </c>
      <c r="K447" s="9" t="s">
        <f>=I447*365/J447</f>
      </c>
    </row>
    <row collapsed="false" customFormat="false" customHeight="false" hidden="false" ht="12.1" outlineLevel="0" r="448">
      <c r="A448" s="16" t="s">
        <v>24</v>
      </c>
      <c r="B448" s="16" t="s">
        <v>25</v>
      </c>
      <c r="C448" s="41" t="n">
        <v>45079</v>
      </c>
      <c r="D448" s="42" t="n">
        <v>45160</v>
      </c>
      <c r="E448" s="17" t="n">
        <v>454.6</v>
      </c>
      <c r="F448" s="17" t="n">
        <v>543.615</v>
      </c>
      <c r="G448" s="17" t="n">
        <v>2</v>
      </c>
      <c r="H448" s="6" t="s">
        <f>=(F448-E448)*G448</f>
      </c>
      <c r="I448" s="9" t="s">
        <f>=(F448-E448)/E448</f>
      </c>
      <c r="J448" s="7" t="s">
        <f>=MAX(1,DATEDIF(C448,D448,"d")-1)</f>
      </c>
      <c r="K448" s="9" t="s">
        <f>=I448*365/J448</f>
      </c>
    </row>
    <row collapsed="false" customFormat="false" customHeight="false" hidden="false" ht="12.1" outlineLevel="0" r="449">
      <c r="A449" s="16" t="s">
        <v>24</v>
      </c>
      <c r="B449" s="16" t="s">
        <v>25</v>
      </c>
      <c r="C449" s="41" t="n">
        <v>45079</v>
      </c>
      <c r="D449" s="42" t="n">
        <v>45160</v>
      </c>
      <c r="E449" s="17" t="n">
        <v>454.7</v>
      </c>
      <c r="F449" s="17" t="n">
        <v>543.615</v>
      </c>
      <c r="G449" s="17" t="n">
        <v>1</v>
      </c>
      <c r="H449" s="6" t="s">
        <f>=(F449-E449)*G449</f>
      </c>
      <c r="I449" s="9" t="s">
        <f>=(F449-E449)/E449</f>
      </c>
      <c r="J449" s="7" t="s">
        <f>=MAX(1,DATEDIF(C449,D449,"d")-1)</f>
      </c>
      <c r="K449" s="9" t="s">
        <f>=I449*365/J449</f>
      </c>
    </row>
    <row collapsed="false" customFormat="false" customHeight="false" hidden="false" ht="12.1" outlineLevel="0" r="450">
      <c r="A450" s="16" t="s">
        <v>24</v>
      </c>
      <c r="B450" s="16" t="s">
        <v>25</v>
      </c>
      <c r="C450" s="41" t="n">
        <v>45093</v>
      </c>
      <c r="D450" s="42" t="n">
        <v>45160</v>
      </c>
      <c r="E450" s="17" t="n">
        <v>480.75</v>
      </c>
      <c r="F450" s="17" t="n">
        <v>543.615</v>
      </c>
      <c r="G450" s="17" t="n">
        <v>2</v>
      </c>
      <c r="H450" s="6" t="s">
        <f>=(F450-E450)*G450</f>
      </c>
      <c r="I450" s="9" t="s">
        <f>=(F450-E450)/E450</f>
      </c>
      <c r="J450" s="7" t="s">
        <f>=MAX(1,DATEDIF(C450,D450,"d")-1)</f>
      </c>
      <c r="K450" s="9" t="s">
        <f>=I450*365/J450</f>
      </c>
    </row>
    <row collapsed="false" customFormat="false" customHeight="false" hidden="false" ht="12.1" outlineLevel="0" r="451">
      <c r="A451" s="16" t="s">
        <v>24</v>
      </c>
      <c r="B451" s="16" t="s">
        <v>25</v>
      </c>
      <c r="C451" s="41" t="n">
        <v>45107</v>
      </c>
      <c r="D451" s="42" t="n">
        <v>45160</v>
      </c>
      <c r="E451" s="17" t="n">
        <v>481.75</v>
      </c>
      <c r="F451" s="17" t="n">
        <v>543.615</v>
      </c>
      <c r="G451" s="17" t="n">
        <v>1</v>
      </c>
      <c r="H451" s="6" t="s">
        <f>=(F451-E451)*G451</f>
      </c>
      <c r="I451" s="9" t="s">
        <f>=(F451-E451)/E451</f>
      </c>
      <c r="J451" s="7" t="s">
        <f>=MAX(1,DATEDIF(C451,D451,"d")-1)</f>
      </c>
      <c r="K451" s="9" t="s">
        <f>=I451*365/J451</f>
      </c>
    </row>
    <row collapsed="false" customFormat="false" customHeight="false" hidden="false" ht="12.1" outlineLevel="0" r="452">
      <c r="A452" s="16" t="s">
        <v>24</v>
      </c>
      <c r="B452" s="16" t="s">
        <v>25</v>
      </c>
      <c r="C452" s="41" t="n">
        <v>45128</v>
      </c>
      <c r="D452" s="42" t="n">
        <v>45160</v>
      </c>
      <c r="E452" s="17" t="n">
        <v>481.2</v>
      </c>
      <c r="F452" s="17" t="n">
        <v>543.615</v>
      </c>
      <c r="G452" s="17" t="n">
        <v>2</v>
      </c>
      <c r="H452" s="6" t="s">
        <f>=(F452-E452)*G452</f>
      </c>
      <c r="I452" s="9" t="s">
        <f>=(F452-E452)/E452</f>
      </c>
      <c r="J452" s="7" t="s">
        <f>=MAX(1,DATEDIF(C452,D452,"d")-1)</f>
      </c>
      <c r="K452" s="9" t="s">
        <f>=I452*365/J452</f>
      </c>
    </row>
    <row collapsed="false" customFormat="false" customHeight="false" hidden="false" ht="12.1" outlineLevel="0" r="453">
      <c r="A453" s="16" t="s">
        <v>363</v>
      </c>
      <c r="B453" s="16" t="s">
        <v>645</v>
      </c>
      <c r="C453" s="41" t="n">
        <v>44651</v>
      </c>
      <c r="D453" s="42" t="n">
        <v>44771</v>
      </c>
      <c r="E453" s="17" t="n">
        <v>105.7</v>
      </c>
      <c r="F453" s="17" t="n">
        <v>109.7213</v>
      </c>
      <c r="G453" s="17" t="n">
        <v>2</v>
      </c>
      <c r="H453" s="6" t="s">
        <f>=(F453-E453)*G453</f>
      </c>
      <c r="I453" s="9" t="s">
        <f>=(F453-E453)/E453</f>
      </c>
      <c r="J453" s="7" t="s">
        <f>=MAX(1,DATEDIF(C453,D453,"d")-1)</f>
      </c>
      <c r="K453" s="9" t="s">
        <f>=I453*365/J453</f>
      </c>
    </row>
    <row collapsed="false" customFormat="false" customHeight="false" hidden="false" ht="12.1" outlineLevel="0" r="454">
      <c r="A454" s="16" t="s">
        <v>363</v>
      </c>
      <c r="B454" s="16" t="s">
        <v>645</v>
      </c>
      <c r="C454" s="41" t="n">
        <v>44656</v>
      </c>
      <c r="D454" s="42" t="n">
        <v>44771</v>
      </c>
      <c r="E454" s="17" t="n">
        <v>105.93</v>
      </c>
      <c r="F454" s="17" t="n">
        <v>109.7213</v>
      </c>
      <c r="G454" s="17" t="n">
        <v>1</v>
      </c>
      <c r="H454" s="6" t="s">
        <f>=(F454-E454)*G454</f>
      </c>
      <c r="I454" s="9" t="s">
        <f>=(F454-E454)/E454</f>
      </c>
      <c r="J454" s="7" t="s">
        <f>=MAX(1,DATEDIF(C454,D454,"d")-1)</f>
      </c>
      <c r="K454" s="9" t="s">
        <f>=I454*365/J454</f>
      </c>
    </row>
    <row collapsed="false" customFormat="false" customHeight="false" hidden="false" ht="12.1" outlineLevel="0" r="455">
      <c r="A455" s="16" t="s">
        <v>363</v>
      </c>
      <c r="B455" s="16" t="s">
        <v>645</v>
      </c>
      <c r="C455" s="41" t="n">
        <v>44659</v>
      </c>
      <c r="D455" s="42" t="n">
        <v>44771</v>
      </c>
      <c r="E455" s="17" t="n">
        <v>106.14</v>
      </c>
      <c r="F455" s="17" t="n">
        <v>109.7213</v>
      </c>
      <c r="G455" s="17" t="n">
        <v>1</v>
      </c>
      <c r="H455" s="6" t="s">
        <f>=(F455-E455)*G455</f>
      </c>
      <c r="I455" s="9" t="s">
        <f>=(F455-E455)/E455</f>
      </c>
      <c r="J455" s="7" t="s">
        <f>=MAX(1,DATEDIF(C455,D455,"d")-1)</f>
      </c>
      <c r="K455" s="9" t="s">
        <f>=I455*365/J455</f>
      </c>
    </row>
    <row collapsed="false" customFormat="false" customHeight="false" hidden="false" ht="12.1" outlineLevel="0" r="456">
      <c r="A456" s="16" t="s">
        <v>363</v>
      </c>
      <c r="B456" s="16" t="s">
        <v>645</v>
      </c>
      <c r="C456" s="41" t="n">
        <v>44666</v>
      </c>
      <c r="D456" s="42" t="n">
        <v>44771</v>
      </c>
      <c r="E456" s="17" t="n">
        <v>106.47</v>
      </c>
      <c r="F456" s="17" t="n">
        <v>109.7213</v>
      </c>
      <c r="G456" s="17" t="n">
        <v>1</v>
      </c>
      <c r="H456" s="6" t="s">
        <f>=(F456-E456)*G456</f>
      </c>
      <c r="I456" s="9" t="s">
        <f>=(F456-E456)/E456</f>
      </c>
      <c r="J456" s="7" t="s">
        <f>=MAX(1,DATEDIF(C456,D456,"d")-1)</f>
      </c>
      <c r="K456" s="9" t="s">
        <f>=I456*365/J456</f>
      </c>
    </row>
    <row collapsed="false" customFormat="false" customHeight="false" hidden="false" ht="12.1" outlineLevel="0" r="457">
      <c r="A457" s="16" t="s">
        <v>363</v>
      </c>
      <c r="B457" s="16" t="s">
        <v>645</v>
      </c>
      <c r="C457" s="41" t="n">
        <v>44669</v>
      </c>
      <c r="D457" s="42" t="n">
        <v>44771</v>
      </c>
      <c r="E457" s="17" t="n">
        <v>106.52</v>
      </c>
      <c r="F457" s="17" t="n">
        <v>109.7213</v>
      </c>
      <c r="G457" s="17" t="n">
        <v>1</v>
      </c>
      <c r="H457" s="6" t="s">
        <f>=(F457-E457)*G457</f>
      </c>
      <c r="I457" s="9" t="s">
        <f>=(F457-E457)/E457</f>
      </c>
      <c r="J457" s="7" t="s">
        <f>=MAX(1,DATEDIF(C457,D457,"d")-1)</f>
      </c>
      <c r="K457" s="9" t="s">
        <f>=I457*365/J457</f>
      </c>
    </row>
    <row collapsed="false" customFormat="false" customHeight="false" hidden="false" ht="12.1" outlineLevel="0" r="458">
      <c r="A458" s="16" t="s">
        <v>363</v>
      </c>
      <c r="B458" s="16" t="s">
        <v>645</v>
      </c>
      <c r="C458" s="41" t="n">
        <v>44670</v>
      </c>
      <c r="D458" s="42" t="n">
        <v>44771</v>
      </c>
      <c r="E458" s="17" t="n">
        <v>106.6167</v>
      </c>
      <c r="F458" s="17" t="n">
        <v>109.7213</v>
      </c>
      <c r="G458" s="17" t="n">
        <v>2</v>
      </c>
      <c r="H458" s="6" t="s">
        <f>=(F458-E458)*G458</f>
      </c>
      <c r="I458" s="9" t="s">
        <f>=(F458-E458)/E458</f>
      </c>
      <c r="J458" s="7" t="s">
        <f>=MAX(1,DATEDIF(C458,D458,"d")-1)</f>
      </c>
      <c r="K458" s="9" t="s">
        <f>=I458*365/J458</f>
      </c>
    </row>
    <row collapsed="false" customFormat="false" customHeight="false" hidden="false" ht="12.1" outlineLevel="0" r="459">
      <c r="A459" s="16" t="s">
        <v>363</v>
      </c>
      <c r="B459" s="16" t="s">
        <v>645</v>
      </c>
      <c r="C459" s="41" t="n">
        <v>44670</v>
      </c>
      <c r="D459" s="42" t="n">
        <v>44855</v>
      </c>
      <c r="E459" s="17" t="n">
        <v>106.6167</v>
      </c>
      <c r="F459" s="17" t="n">
        <v>111.335</v>
      </c>
      <c r="G459" s="17" t="n">
        <v>1</v>
      </c>
      <c r="H459" s="6" t="s">
        <f>=(F459-E459)*G459</f>
      </c>
      <c r="I459" s="9" t="s">
        <f>=(F459-E459)/E459</f>
      </c>
      <c r="J459" s="7" t="s">
        <f>=MAX(1,DATEDIF(C459,D459,"d")-1)</f>
      </c>
      <c r="K459" s="9" t="s">
        <f>=I459*365/J459</f>
      </c>
    </row>
    <row collapsed="false" customFormat="false" customHeight="false" hidden="false" ht="12.1" outlineLevel="0" r="460">
      <c r="A460" s="16" t="s">
        <v>363</v>
      </c>
      <c r="B460" s="16" t="s">
        <v>645</v>
      </c>
      <c r="C460" s="41" t="n">
        <v>44685</v>
      </c>
      <c r="D460" s="42" t="n">
        <v>44855</v>
      </c>
      <c r="E460" s="17" t="n">
        <v>107.16</v>
      </c>
      <c r="F460" s="17" t="n">
        <v>111.335</v>
      </c>
      <c r="G460" s="17" t="n">
        <v>1</v>
      </c>
      <c r="H460" s="6" t="s">
        <f>=(F460-E460)*G460</f>
      </c>
      <c r="I460" s="9" t="s">
        <f>=(F460-E460)/E460</f>
      </c>
      <c r="J460" s="7" t="s">
        <f>=MAX(1,DATEDIF(C460,D460,"d")-1)</f>
      </c>
      <c r="K460" s="9" t="s">
        <f>=I460*365/J460</f>
      </c>
    </row>
    <row collapsed="false" customFormat="false" customHeight="false" hidden="false" ht="12.1" outlineLevel="0" r="461">
      <c r="A461" s="16" t="s">
        <v>363</v>
      </c>
      <c r="B461" s="16" t="s">
        <v>645</v>
      </c>
      <c r="C461" s="41" t="n">
        <v>44984</v>
      </c>
      <c r="D461" s="42" t="n">
        <v>44998</v>
      </c>
      <c r="E461" s="17" t="n">
        <v>114.2127</v>
      </c>
      <c r="F461" s="17" t="n">
        <v>114.3138</v>
      </c>
      <c r="G461" s="17" t="n">
        <v>875</v>
      </c>
      <c r="H461" s="6" t="s">
        <f>=(F461-E461)*G461</f>
      </c>
      <c r="I461" s="9" t="s">
        <f>=(F461-E461)/E461</f>
      </c>
      <c r="J461" s="7" t="s">
        <f>=MAX(1,DATEDIF(C461,D461,"d")-1)</f>
      </c>
      <c r="K461" s="9" t="s">
        <f>=I461*365/J461</f>
      </c>
    </row>
    <row collapsed="false" customFormat="false" customHeight="false" hidden="false" ht="12.1" outlineLevel="0" r="462">
      <c r="A462" s="16" t="s">
        <v>364</v>
      </c>
      <c r="B462" s="16" t="s">
        <v>604</v>
      </c>
      <c r="C462" s="41" t="n">
        <v>44656</v>
      </c>
      <c r="D462" s="42" t="n">
        <v>44830</v>
      </c>
      <c r="E462" s="17" t="n">
        <v>983.49</v>
      </c>
      <c r="F462" s="17" t="n">
        <v>1020.225</v>
      </c>
      <c r="G462" s="17" t="n">
        <v>1</v>
      </c>
      <c r="H462" s="6" t="s">
        <f>=(F462-E462)*G462</f>
      </c>
      <c r="I462" s="9" t="s">
        <f>=(F462-E462)/E462</f>
      </c>
      <c r="J462" s="7" t="s">
        <f>=MAX(1,DATEDIF(C462,D462,"d")-1)</f>
      </c>
      <c r="K462" s="9" t="s">
        <f>=I462*365/J462</f>
      </c>
    </row>
    <row collapsed="false" customFormat="false" customHeight="false" hidden="false" ht="12.1" outlineLevel="0" r="463">
      <c r="A463" s="16" t="s">
        <v>364</v>
      </c>
      <c r="B463" s="16" t="s">
        <v>604</v>
      </c>
      <c r="C463" s="41" t="n">
        <v>44666</v>
      </c>
      <c r="D463" s="42" t="n">
        <v>44830</v>
      </c>
      <c r="E463" s="17" t="n">
        <v>996.89</v>
      </c>
      <c r="F463" s="17" t="n">
        <v>1020.225</v>
      </c>
      <c r="G463" s="17" t="n">
        <v>1</v>
      </c>
      <c r="H463" s="6" t="s">
        <f>=(F463-E463)*G463</f>
      </c>
      <c r="I463" s="9" t="s">
        <f>=(F463-E463)/E463</f>
      </c>
      <c r="J463" s="7" t="s">
        <f>=MAX(1,DATEDIF(C463,D463,"d")-1)</f>
      </c>
      <c r="K463" s="9" t="s">
        <f>=I463*365/J463</f>
      </c>
    </row>
    <row collapsed="false" customFormat="false" customHeight="false" hidden="false" ht="12.1" outlineLevel="0" r="464">
      <c r="A464" s="16" t="s">
        <v>365</v>
      </c>
      <c r="B464" s="16" t="s">
        <v>646</v>
      </c>
      <c r="C464" s="41" t="n">
        <v>44659</v>
      </c>
      <c r="D464" s="42" t="n">
        <v>45030</v>
      </c>
      <c r="E464" s="17" t="n">
        <v>6.6839</v>
      </c>
      <c r="F464" s="17" t="n">
        <v>5.8053</v>
      </c>
      <c r="G464" s="17" t="n">
        <v>100</v>
      </c>
      <c r="H464" s="6" t="s">
        <f>=(F464-E464)*G464</f>
      </c>
      <c r="I464" s="9" t="s">
        <f>=(F464-E464)/E464</f>
      </c>
      <c r="J464" s="7" t="s">
        <f>=MAX(1,DATEDIF(C464,D464,"d")-1)</f>
      </c>
      <c r="K464" s="9" t="s">
        <f>=I464*365/J464</f>
      </c>
    </row>
    <row collapsed="false" customFormat="false" customHeight="false" hidden="false" ht="12.1" outlineLevel="0" r="465">
      <c r="A465" s="16" t="s">
        <v>366</v>
      </c>
      <c r="B465" s="16" t="s">
        <v>647</v>
      </c>
      <c r="C465" s="41" t="n">
        <v>44659</v>
      </c>
      <c r="D465" s="42" t="n">
        <v>44855</v>
      </c>
      <c r="E465" s="17" t="n">
        <v>0.0223</v>
      </c>
      <c r="F465" s="17" t="n">
        <v>0.0159</v>
      </c>
      <c r="G465" s="17" t="n">
        <v>10000</v>
      </c>
      <c r="H465" s="6" t="s">
        <f>=(F465-E465)*G465</f>
      </c>
      <c r="I465" s="9" t="s">
        <f>=(F465-E465)/E465</f>
      </c>
      <c r="J465" s="7" t="s">
        <f>=MAX(1,DATEDIF(C465,D465,"d")-1)</f>
      </c>
      <c r="K465" s="9" t="s">
        <f>=I465*365/J465</f>
      </c>
    </row>
    <row collapsed="false" customFormat="false" customHeight="false" hidden="false" ht="12.1" outlineLevel="0" r="466">
      <c r="A466" s="16" t="s">
        <v>366</v>
      </c>
      <c r="B466" s="16" t="s">
        <v>647</v>
      </c>
      <c r="C466" s="41" t="n">
        <v>44701</v>
      </c>
      <c r="D466" s="42" t="n">
        <v>44855</v>
      </c>
      <c r="E466" s="17" t="n">
        <v>0.0193</v>
      </c>
      <c r="F466" s="17" t="n">
        <v>0.0159</v>
      </c>
      <c r="G466" s="17" t="n">
        <v>10000</v>
      </c>
      <c r="H466" s="6" t="s">
        <f>=(F466-E466)*G466</f>
      </c>
      <c r="I466" s="9" t="s">
        <f>=(F466-E466)/E466</f>
      </c>
      <c r="J466" s="7" t="s">
        <f>=MAX(1,DATEDIF(C466,D466,"d")-1)</f>
      </c>
      <c r="K466" s="9" t="s">
        <f>=I466*365/J466</f>
      </c>
    </row>
    <row collapsed="false" customFormat="false" customHeight="false" hidden="false" ht="12.1" outlineLevel="0" r="467">
      <c r="A467" s="16" t="s">
        <v>366</v>
      </c>
      <c r="B467" s="16" t="s">
        <v>647</v>
      </c>
      <c r="C467" s="41" t="n">
        <v>44749</v>
      </c>
      <c r="D467" s="42" t="n">
        <v>44855</v>
      </c>
      <c r="E467" s="17" t="n">
        <v>0.0186</v>
      </c>
      <c r="F467" s="17" t="n">
        <v>0.0159</v>
      </c>
      <c r="G467" s="17" t="n">
        <v>10000</v>
      </c>
      <c r="H467" s="6" t="s">
        <f>=(F467-E467)*G467</f>
      </c>
      <c r="I467" s="9" t="s">
        <f>=(F467-E467)/E467</f>
      </c>
      <c r="J467" s="7" t="s">
        <f>=MAX(1,DATEDIF(C467,D467,"d")-1)</f>
      </c>
      <c r="K467" s="9" t="s">
        <f>=I467*365/J467</f>
      </c>
    </row>
    <row collapsed="false" customFormat="false" customHeight="false" hidden="false" ht="12.1" outlineLevel="0" r="468">
      <c r="A468" s="16" t="s">
        <v>366</v>
      </c>
      <c r="B468" s="16" t="s">
        <v>647</v>
      </c>
      <c r="C468" s="41" t="n">
        <v>44771</v>
      </c>
      <c r="D468" s="42" t="n">
        <v>44855</v>
      </c>
      <c r="E468" s="17" t="n">
        <v>0.0184</v>
      </c>
      <c r="F468" s="17" t="n">
        <v>0.0159</v>
      </c>
      <c r="G468" s="17" t="n">
        <v>10000</v>
      </c>
      <c r="H468" s="6" t="s">
        <f>=(F468-E468)*G468</f>
      </c>
      <c r="I468" s="9" t="s">
        <f>=(F468-E468)/E468</f>
      </c>
      <c r="J468" s="7" t="s">
        <f>=MAX(1,DATEDIF(C468,D468,"d")-1)</f>
      </c>
      <c r="K468" s="9" t="s">
        <f>=I468*365/J468</f>
      </c>
    </row>
    <row collapsed="false" customFormat="false" customHeight="false" hidden="false" ht="12.1" outlineLevel="0" r="469">
      <c r="A469" s="16" t="s">
        <v>367</v>
      </c>
      <c r="B469" s="16" t="s">
        <v>648</v>
      </c>
      <c r="C469" s="41" t="n">
        <v>44705</v>
      </c>
      <c r="D469" s="42" t="n">
        <v>44824</v>
      </c>
      <c r="E469" s="17" t="n">
        <v>500.79</v>
      </c>
      <c r="F469" s="17" t="n">
        <v>485.22</v>
      </c>
      <c r="G469" s="17" t="n">
        <v>1</v>
      </c>
      <c r="H469" s="6" t="s">
        <f>=(F469-E469)*G469</f>
      </c>
      <c r="I469" s="9" t="s">
        <f>=(F469-E469)/E469</f>
      </c>
      <c r="J469" s="7" t="s">
        <f>=MAX(1,DATEDIF(C469,D469,"d")-1)</f>
      </c>
      <c r="K469" s="9" t="s">
        <f>=I469*365/J469</f>
      </c>
    </row>
    <row collapsed="false" customFormat="false" customHeight="false" hidden="false" ht="12.1" outlineLevel="0" r="470">
      <c r="A470" s="16" t="s">
        <v>367</v>
      </c>
      <c r="B470" s="16" t="s">
        <v>648</v>
      </c>
      <c r="C470" s="41" t="n">
        <v>44712</v>
      </c>
      <c r="D470" s="42" t="n">
        <v>44824</v>
      </c>
      <c r="E470" s="17" t="n">
        <v>552.82</v>
      </c>
      <c r="F470" s="17" t="n">
        <v>484.72</v>
      </c>
      <c r="G470" s="17" t="n">
        <v>1</v>
      </c>
      <c r="H470" s="6" t="s">
        <f>=(F470-E470)*G470</f>
      </c>
      <c r="I470" s="9" t="s">
        <f>=(F470-E470)/E470</f>
      </c>
      <c r="J470" s="7" t="s">
        <f>=MAX(1,DATEDIF(C470,D470,"d")-1)</f>
      </c>
      <c r="K470" s="9" t="s">
        <f>=I470*365/J470</f>
      </c>
    </row>
    <row collapsed="false" customFormat="false" customHeight="false" hidden="false" ht="12.1" outlineLevel="0" r="471">
      <c r="A471" s="16" t="s">
        <v>367</v>
      </c>
      <c r="B471" s="16" t="s">
        <v>648</v>
      </c>
      <c r="C471" s="41" t="n">
        <v>44735</v>
      </c>
      <c r="D471" s="42" t="n">
        <v>44824</v>
      </c>
      <c r="E471" s="17" t="n">
        <v>450.26</v>
      </c>
      <c r="F471" s="17" t="n">
        <v>484.72</v>
      </c>
      <c r="G471" s="17" t="n">
        <v>1</v>
      </c>
      <c r="H471" s="6" t="s">
        <f>=(F471-E471)*G471</f>
      </c>
      <c r="I471" s="9" t="s">
        <f>=(F471-E471)/E471</f>
      </c>
      <c r="J471" s="7" t="s">
        <f>=MAX(1,DATEDIF(C471,D471,"d")-1)</f>
      </c>
      <c r="K471" s="9" t="s">
        <f>=I471*365/J471</f>
      </c>
    </row>
    <row collapsed="false" customFormat="false" customHeight="false" hidden="false" ht="12.1" outlineLevel="0" r="472">
      <c r="A472" s="16" t="s">
        <v>368</v>
      </c>
      <c r="B472" s="16" t="s">
        <v>649</v>
      </c>
      <c r="C472" s="41" t="n">
        <v>44705</v>
      </c>
      <c r="D472" s="42" t="n">
        <v>44824</v>
      </c>
      <c r="E472" s="17" t="n">
        <v>69.24</v>
      </c>
      <c r="F472" s="17" t="n">
        <v>71.76</v>
      </c>
      <c r="G472" s="17" t="n">
        <v>1</v>
      </c>
      <c r="H472" s="6" t="s">
        <f>=(F472-E472)*G472</f>
      </c>
      <c r="I472" s="9" t="s">
        <f>=(F472-E472)/E472</f>
      </c>
      <c r="J472" s="7" t="s">
        <f>=MAX(1,DATEDIF(C472,D472,"d")-1)</f>
      </c>
      <c r="K472" s="9" t="s">
        <f>=I472*365/J472</f>
      </c>
    </row>
    <row collapsed="false" customFormat="false" customHeight="false" hidden="false" ht="12.1" outlineLevel="0" r="473">
      <c r="A473" s="16" t="s">
        <v>368</v>
      </c>
      <c r="B473" s="16" t="s">
        <v>649</v>
      </c>
      <c r="C473" s="41" t="n">
        <v>44705</v>
      </c>
      <c r="D473" s="42" t="n">
        <v>44824</v>
      </c>
      <c r="E473" s="17" t="n">
        <v>69.24</v>
      </c>
      <c r="F473" s="17" t="n">
        <v>71.16</v>
      </c>
      <c r="G473" s="17" t="n">
        <v>1</v>
      </c>
      <c r="H473" s="6" t="s">
        <f>=(F473-E473)*G473</f>
      </c>
      <c r="I473" s="9" t="s">
        <f>=(F473-E473)/E473</f>
      </c>
      <c r="J473" s="7" t="s">
        <f>=MAX(1,DATEDIF(C473,D473,"d")-1)</f>
      </c>
      <c r="K473" s="9" t="s">
        <f>=I473*365/J473</f>
      </c>
    </row>
    <row collapsed="false" customFormat="false" customHeight="false" hidden="false" ht="12.1" outlineLevel="0" r="474">
      <c r="A474" s="16" t="s">
        <v>368</v>
      </c>
      <c r="B474" s="16" t="s">
        <v>649</v>
      </c>
      <c r="C474" s="41" t="n">
        <v>44705</v>
      </c>
      <c r="D474" s="42" t="n">
        <v>44824</v>
      </c>
      <c r="E474" s="17" t="n">
        <v>69.24</v>
      </c>
      <c r="F474" s="17" t="n">
        <v>71.0593</v>
      </c>
      <c r="G474" s="17" t="n">
        <v>6</v>
      </c>
      <c r="H474" s="6" t="s">
        <f>=(F474-E474)*G474</f>
      </c>
      <c r="I474" s="9" t="s">
        <f>=(F474-E474)/E474</f>
      </c>
      <c r="J474" s="7" t="s">
        <f>=MAX(1,DATEDIF(C474,D474,"d")-1)</f>
      </c>
      <c r="K474" s="9" t="s">
        <f>=I474*365/J474</f>
      </c>
    </row>
    <row collapsed="false" customFormat="false" customHeight="false" hidden="false" ht="12.1" outlineLevel="0" r="475">
      <c r="A475" s="16" t="s">
        <v>368</v>
      </c>
      <c r="B475" s="16" t="s">
        <v>649</v>
      </c>
      <c r="C475" s="41" t="n">
        <v>44712</v>
      </c>
      <c r="D475" s="42" t="n">
        <v>44824</v>
      </c>
      <c r="E475" s="17" t="n">
        <v>76.3833</v>
      </c>
      <c r="F475" s="17" t="n">
        <v>71.0593</v>
      </c>
      <c r="G475" s="17" t="n">
        <v>3</v>
      </c>
      <c r="H475" s="6" t="s">
        <f>=(F475-E475)*G475</f>
      </c>
      <c r="I475" s="9" t="s">
        <f>=(F475-E475)/E475</f>
      </c>
      <c r="J475" s="7" t="s">
        <f>=MAX(1,DATEDIF(C475,D475,"d")-1)</f>
      </c>
      <c r="K475" s="9" t="s">
        <f>=I475*365/J475</f>
      </c>
    </row>
    <row collapsed="false" customFormat="false" customHeight="false" hidden="false" ht="12.1" outlineLevel="0" r="476">
      <c r="A476" s="16" t="s">
        <v>368</v>
      </c>
      <c r="B476" s="16" t="s">
        <v>649</v>
      </c>
      <c r="C476" s="41" t="n">
        <v>44712</v>
      </c>
      <c r="D476" s="42" t="n">
        <v>44824</v>
      </c>
      <c r="E476" s="17" t="n">
        <v>76.245</v>
      </c>
      <c r="F476" s="17" t="n">
        <v>71.0593</v>
      </c>
      <c r="G476" s="17" t="n">
        <v>2</v>
      </c>
      <c r="H476" s="6" t="s">
        <f>=(F476-E476)*G476</f>
      </c>
      <c r="I476" s="9" t="s">
        <f>=(F476-E476)/E476</f>
      </c>
      <c r="J476" s="7" t="s">
        <f>=MAX(1,DATEDIF(C476,D476,"d")-1)</f>
      </c>
      <c r="K476" s="9" t="s">
        <f>=I476*365/J476</f>
      </c>
    </row>
    <row collapsed="false" customFormat="false" customHeight="false" hidden="false" ht="12.1" outlineLevel="0" r="477">
      <c r="A477" s="16" t="s">
        <v>368</v>
      </c>
      <c r="B477" s="16" t="s">
        <v>649</v>
      </c>
      <c r="C477" s="41" t="n">
        <v>44712</v>
      </c>
      <c r="D477" s="42" t="n">
        <v>44824</v>
      </c>
      <c r="E477" s="17" t="n">
        <v>76.24</v>
      </c>
      <c r="F477" s="17" t="n">
        <v>71.0593</v>
      </c>
      <c r="G477" s="17" t="n">
        <v>1</v>
      </c>
      <c r="H477" s="6" t="s">
        <f>=(F477-E477)*G477</f>
      </c>
      <c r="I477" s="9" t="s">
        <f>=(F477-E477)/E477</f>
      </c>
      <c r="J477" s="7" t="s">
        <f>=MAX(1,DATEDIF(C477,D477,"d")-1)</f>
      </c>
      <c r="K477" s="9" t="s">
        <f>=I477*365/J477</f>
      </c>
    </row>
    <row collapsed="false" customFormat="false" customHeight="false" hidden="false" ht="12.1" outlineLevel="0" r="478">
      <c r="A478" s="16" t="s">
        <v>368</v>
      </c>
      <c r="B478" s="16" t="s">
        <v>649</v>
      </c>
      <c r="C478" s="41" t="n">
        <v>44733</v>
      </c>
      <c r="D478" s="42" t="n">
        <v>44824</v>
      </c>
      <c r="E478" s="17" t="n">
        <v>67.0375</v>
      </c>
      <c r="F478" s="17" t="n">
        <v>71.0593</v>
      </c>
      <c r="G478" s="17" t="n">
        <v>3</v>
      </c>
      <c r="H478" s="6" t="s">
        <f>=(F478-E478)*G478</f>
      </c>
      <c r="I478" s="9" t="s">
        <f>=(F478-E478)/E478</f>
      </c>
      <c r="J478" s="7" t="s">
        <f>=MAX(1,DATEDIF(C478,D478,"d")-1)</f>
      </c>
      <c r="K478" s="9" t="s">
        <f>=I478*365/J478</f>
      </c>
    </row>
    <row collapsed="false" customFormat="false" customHeight="false" hidden="false" ht="12.1" outlineLevel="0" r="479">
      <c r="A479" s="16" t="s">
        <v>368</v>
      </c>
      <c r="B479" s="16" t="s">
        <v>649</v>
      </c>
      <c r="C479" s="41" t="n">
        <v>44733</v>
      </c>
      <c r="D479" s="42" t="n">
        <v>44824</v>
      </c>
      <c r="E479" s="17" t="n">
        <v>67.0375</v>
      </c>
      <c r="F479" s="17" t="n">
        <v>71.76</v>
      </c>
      <c r="G479" s="17" t="n">
        <v>1</v>
      </c>
      <c r="H479" s="6" t="s">
        <f>=(F479-E479)*G479</f>
      </c>
      <c r="I479" s="9" t="s">
        <f>=(F479-E479)/E479</f>
      </c>
      <c r="J479" s="7" t="s">
        <f>=MAX(1,DATEDIF(C479,D479,"d")-1)</f>
      </c>
      <c r="K479" s="9" t="s">
        <f>=I479*365/J479</f>
      </c>
    </row>
    <row collapsed="false" customFormat="false" customHeight="false" hidden="false" ht="12.1" outlineLevel="0" r="480">
      <c r="A480" s="16" t="s">
        <v>369</v>
      </c>
      <c r="B480" s="16" t="s">
        <v>605</v>
      </c>
      <c r="C480" s="41" t="n">
        <v>44771</v>
      </c>
      <c r="D480" s="42" t="n">
        <v>45030</v>
      </c>
      <c r="E480" s="17" t="n">
        <v>1321.79</v>
      </c>
      <c r="F480" s="17" t="n">
        <v>1365.39</v>
      </c>
      <c r="G480" s="17" t="n">
        <v>1</v>
      </c>
      <c r="H480" s="6" t="s">
        <f>=(F480-E480)*G480</f>
      </c>
      <c r="I480" s="9" t="s">
        <f>=(F480-E480)/E480</f>
      </c>
      <c r="J480" s="7" t="s">
        <f>=MAX(1,DATEDIF(C480,D480,"d")-1)</f>
      </c>
      <c r="K480" s="9" t="s">
        <f>=I480*365/J480</f>
      </c>
    </row>
    <row collapsed="false" customFormat="false" customHeight="false" hidden="false" ht="12.1" outlineLevel="0" r="481">
      <c r="A481" s="16" t="s">
        <v>370</v>
      </c>
      <c r="B481" s="16" t="s">
        <v>650</v>
      </c>
      <c r="C481" s="41" t="n">
        <v>44789</v>
      </c>
      <c r="D481" s="42" t="n">
        <v>44886</v>
      </c>
      <c r="E481" s="17" t="n">
        <v>61.594</v>
      </c>
      <c r="F481" s="17" t="n">
        <v>56.865</v>
      </c>
      <c r="G481" s="17" t="n">
        <v>10</v>
      </c>
      <c r="H481" s="6" t="s">
        <f>=(F481-E481)*G481</f>
      </c>
      <c r="I481" s="9" t="s">
        <f>=(F481-E481)/E481</f>
      </c>
      <c r="J481" s="7" t="s">
        <f>=MAX(1,DATEDIF(C481,D481,"d")-1)</f>
      </c>
      <c r="K481" s="9" t="s">
        <f>=I481*365/J481</f>
      </c>
    </row>
    <row collapsed="false" customFormat="false" customHeight="false" hidden="false" ht="12.1" outlineLevel="0" r="482">
      <c r="A482" s="16" t="s">
        <v>371</v>
      </c>
      <c r="B482" s="16" t="s">
        <v>651</v>
      </c>
      <c r="C482" s="41" t="n">
        <v>44790</v>
      </c>
      <c r="D482" s="42" t="n">
        <v>45160</v>
      </c>
      <c r="E482" s="17" t="n">
        <v>4.5346</v>
      </c>
      <c r="F482" s="17" t="n">
        <v>7.4041</v>
      </c>
      <c r="G482" s="17" t="n">
        <v>35</v>
      </c>
      <c r="H482" s="6" t="s">
        <f>=(F482-E482)*G482</f>
      </c>
      <c r="I482" s="9" t="s">
        <f>=(F482-E482)/E482</f>
      </c>
      <c r="J482" s="7" t="s">
        <f>=MAX(1,DATEDIF(C482,D482,"d")-1)</f>
      </c>
      <c r="K482" s="9" t="s">
        <f>=I482*365/J482</f>
      </c>
    </row>
    <row collapsed="false" customFormat="false" customHeight="false" hidden="false" ht="12.1" outlineLevel="0" r="483">
      <c r="A483" s="16" t="s">
        <v>371</v>
      </c>
      <c r="B483" s="16" t="s">
        <v>651</v>
      </c>
      <c r="C483" s="41" t="n">
        <v>44804</v>
      </c>
      <c r="D483" s="42" t="n">
        <v>45160</v>
      </c>
      <c r="E483" s="17" t="n">
        <v>4.3845</v>
      </c>
      <c r="F483" s="17" t="n">
        <v>7.4041</v>
      </c>
      <c r="G483" s="17" t="n">
        <v>20</v>
      </c>
      <c r="H483" s="6" t="s">
        <f>=(F483-E483)*G483</f>
      </c>
      <c r="I483" s="9" t="s">
        <f>=(F483-E483)/E483</f>
      </c>
      <c r="J483" s="7" t="s">
        <f>=MAX(1,DATEDIF(C483,D483,"d")-1)</f>
      </c>
      <c r="K483" s="9" t="s">
        <f>=I483*365/J483</f>
      </c>
    </row>
    <row collapsed="false" customFormat="false" customHeight="false" hidden="false" ht="12.1" outlineLevel="0" r="484">
      <c r="A484" s="16" t="s">
        <v>371</v>
      </c>
      <c r="B484" s="16" t="s">
        <v>651</v>
      </c>
      <c r="C484" s="41" t="n">
        <v>44819</v>
      </c>
      <c r="D484" s="42" t="n">
        <v>45160</v>
      </c>
      <c r="E484" s="17" t="n">
        <v>4.2623</v>
      </c>
      <c r="F484" s="17" t="n">
        <v>7.4041</v>
      </c>
      <c r="G484" s="17" t="n">
        <v>30</v>
      </c>
      <c r="H484" s="6" t="s">
        <f>=(F484-E484)*G484</f>
      </c>
      <c r="I484" s="9" t="s">
        <f>=(F484-E484)/E484</f>
      </c>
      <c r="J484" s="7" t="s">
        <f>=MAX(1,DATEDIF(C484,D484,"d")-1)</f>
      </c>
      <c r="K484" s="9" t="s">
        <f>=I484*365/J484</f>
      </c>
    </row>
    <row collapsed="false" customFormat="false" customHeight="false" hidden="false" ht="12.1" outlineLevel="0" r="485">
      <c r="A485" s="16" t="s">
        <v>371</v>
      </c>
      <c r="B485" s="16" t="s">
        <v>651</v>
      </c>
      <c r="C485" s="41" t="n">
        <v>44824</v>
      </c>
      <c r="D485" s="42" t="n">
        <v>45160</v>
      </c>
      <c r="E485" s="17" t="n">
        <v>4.2405</v>
      </c>
      <c r="F485" s="17" t="n">
        <v>7.4041</v>
      </c>
      <c r="G485" s="17" t="n">
        <v>640</v>
      </c>
      <c r="H485" s="6" t="s">
        <f>=(F485-E485)*G485</f>
      </c>
      <c r="I485" s="9" t="s">
        <f>=(F485-E485)/E485</f>
      </c>
      <c r="J485" s="7" t="s">
        <f>=MAX(1,DATEDIF(C485,D485,"d")-1)</f>
      </c>
      <c r="K485" s="9" t="s">
        <f>=I485*365/J485</f>
      </c>
    </row>
    <row collapsed="false" customFormat="false" customHeight="false" hidden="false" ht="12.1" outlineLevel="0" r="486">
      <c r="A486" s="16" t="s">
        <v>371</v>
      </c>
      <c r="B486" s="16" t="s">
        <v>651</v>
      </c>
      <c r="C486" s="41" t="n">
        <v>44830</v>
      </c>
      <c r="D486" s="42" t="n">
        <v>45160</v>
      </c>
      <c r="E486" s="17" t="n">
        <v>4.0224</v>
      </c>
      <c r="F486" s="17" t="n">
        <v>7.4041</v>
      </c>
      <c r="G486" s="17" t="n">
        <v>80</v>
      </c>
      <c r="H486" s="6" t="s">
        <f>=(F486-E486)*G486</f>
      </c>
      <c r="I486" s="9" t="s">
        <f>=(F486-E486)/E486</f>
      </c>
      <c r="J486" s="7" t="s">
        <f>=MAX(1,DATEDIF(C486,D486,"d")-1)</f>
      </c>
      <c r="K486" s="9" t="s">
        <f>=I486*365/J486</f>
      </c>
    </row>
    <row collapsed="false" customFormat="false" customHeight="false" hidden="false" ht="12.1" outlineLevel="0" r="487">
      <c r="A487" s="16" t="s">
        <v>371</v>
      </c>
      <c r="B487" s="16" t="s">
        <v>651</v>
      </c>
      <c r="C487" s="41" t="n">
        <v>44854</v>
      </c>
      <c r="D487" s="42" t="n">
        <v>45160</v>
      </c>
      <c r="E487" s="17" t="n">
        <v>4.2425</v>
      </c>
      <c r="F487" s="17" t="n">
        <v>7.4041</v>
      </c>
      <c r="G487" s="17" t="n">
        <v>110</v>
      </c>
      <c r="H487" s="6" t="s">
        <f>=(F487-E487)*G487</f>
      </c>
      <c r="I487" s="9" t="s">
        <f>=(F487-E487)/E487</f>
      </c>
      <c r="J487" s="7" t="s">
        <f>=MAX(1,DATEDIF(C487,D487,"d")-1)</f>
      </c>
      <c r="K487" s="9" t="s">
        <f>=I487*365/J487</f>
      </c>
    </row>
    <row collapsed="false" customFormat="false" customHeight="false" hidden="false" ht="12.1" outlineLevel="0" r="488">
      <c r="A488" s="16" t="s">
        <v>371</v>
      </c>
      <c r="B488" s="16" t="s">
        <v>651</v>
      </c>
      <c r="C488" s="41" t="n">
        <v>44865</v>
      </c>
      <c r="D488" s="42" t="n">
        <v>45160</v>
      </c>
      <c r="E488" s="17" t="n">
        <v>4.3105</v>
      </c>
      <c r="F488" s="17" t="n">
        <v>7.4041</v>
      </c>
      <c r="G488" s="17" t="n">
        <v>20</v>
      </c>
      <c r="H488" s="6" t="s">
        <f>=(F488-E488)*G488</f>
      </c>
      <c r="I488" s="9" t="s">
        <f>=(F488-E488)/E488</f>
      </c>
      <c r="J488" s="7" t="s">
        <f>=MAX(1,DATEDIF(C488,D488,"d")-1)</f>
      </c>
      <c r="K488" s="9" t="s">
        <f>=I488*365/J488</f>
      </c>
    </row>
    <row collapsed="false" customFormat="false" customHeight="false" hidden="false" ht="12.1" outlineLevel="0" r="489">
      <c r="A489" s="16" t="s">
        <v>371</v>
      </c>
      <c r="B489" s="16" t="s">
        <v>651</v>
      </c>
      <c r="C489" s="41" t="n">
        <v>44883</v>
      </c>
      <c r="D489" s="42" t="n">
        <v>45160</v>
      </c>
      <c r="E489" s="17" t="n">
        <v>4.4357</v>
      </c>
      <c r="F489" s="17" t="n">
        <v>7.4041</v>
      </c>
      <c r="G489" s="17" t="n">
        <v>35</v>
      </c>
      <c r="H489" s="6" t="s">
        <f>=(F489-E489)*G489</f>
      </c>
      <c r="I489" s="9" t="s">
        <f>=(F489-E489)/E489</f>
      </c>
      <c r="J489" s="7" t="s">
        <f>=MAX(1,DATEDIF(C489,D489,"d")-1)</f>
      </c>
      <c r="K489" s="9" t="s">
        <f>=I489*365/J489</f>
      </c>
    </row>
    <row collapsed="false" customFormat="false" customHeight="false" hidden="false" ht="12.1" outlineLevel="0" r="490">
      <c r="A490" s="16" t="s">
        <v>371</v>
      </c>
      <c r="B490" s="16" t="s">
        <v>651</v>
      </c>
      <c r="C490" s="41" t="n">
        <v>44896</v>
      </c>
      <c r="D490" s="42" t="n">
        <v>45160</v>
      </c>
      <c r="E490" s="17" t="n">
        <v>4.5257</v>
      </c>
      <c r="F490" s="17" t="n">
        <v>7.4041</v>
      </c>
      <c r="G490" s="17" t="n">
        <v>27</v>
      </c>
      <c r="H490" s="6" t="s">
        <f>=(F490-E490)*G490</f>
      </c>
      <c r="I490" s="9" t="s">
        <f>=(F490-E490)/E490</f>
      </c>
      <c r="J490" s="7" t="s">
        <f>=MAX(1,DATEDIF(C490,D490,"d")-1)</f>
      </c>
      <c r="K490" s="9" t="s">
        <f>=I490*365/J490</f>
      </c>
    </row>
    <row collapsed="false" customFormat="false" customHeight="false" hidden="false" ht="12.1" outlineLevel="0" r="491">
      <c r="A491" s="16" t="s">
        <v>371</v>
      </c>
      <c r="B491" s="16" t="s">
        <v>651</v>
      </c>
      <c r="C491" s="41" t="n">
        <v>44896</v>
      </c>
      <c r="D491" s="42" t="n">
        <v>45160</v>
      </c>
      <c r="E491" s="17" t="n">
        <v>4.5257</v>
      </c>
      <c r="F491" s="17" t="n">
        <v>7.4041</v>
      </c>
      <c r="G491" s="17" t="n">
        <v>270</v>
      </c>
      <c r="H491" s="6" t="s">
        <f>=(F491-E491)*G491</f>
      </c>
      <c r="I491" s="9" t="s">
        <f>=(F491-E491)/E491</f>
      </c>
      <c r="J491" s="7" t="s">
        <f>=MAX(1,DATEDIF(C491,D491,"d")-1)</f>
      </c>
      <c r="K491" s="9" t="s">
        <f>=I491*365/J491</f>
      </c>
    </row>
    <row collapsed="false" customFormat="false" customHeight="false" hidden="false" ht="12.1" outlineLevel="0" r="492">
      <c r="A492" s="16" t="s">
        <v>371</v>
      </c>
      <c r="B492" s="16" t="s">
        <v>651</v>
      </c>
      <c r="C492" s="41" t="n">
        <v>44896</v>
      </c>
      <c r="D492" s="42" t="n">
        <v>45160</v>
      </c>
      <c r="E492" s="17" t="n">
        <v>4.5257</v>
      </c>
      <c r="F492" s="17" t="n">
        <v>7.4041</v>
      </c>
      <c r="G492" s="17" t="n">
        <v>1238</v>
      </c>
      <c r="H492" s="6" t="s">
        <f>=(F492-E492)*G492</f>
      </c>
      <c r="I492" s="9" t="s">
        <f>=(F492-E492)/E492</f>
      </c>
      <c r="J492" s="7" t="s">
        <f>=MAX(1,DATEDIF(C492,D492,"d")-1)</f>
      </c>
      <c r="K492" s="9" t="s">
        <f>=I492*365/J492</f>
      </c>
    </row>
    <row collapsed="false" customFormat="false" customHeight="false" hidden="false" ht="12.1" outlineLevel="0" r="493">
      <c r="A493" s="16" t="s">
        <v>371</v>
      </c>
      <c r="B493" s="16" t="s">
        <v>651</v>
      </c>
      <c r="C493" s="41" t="n">
        <v>45313</v>
      </c>
      <c r="D493" s="42" t="n">
        <v>45516</v>
      </c>
      <c r="E493" s="17" t="n">
        <v>7.3359</v>
      </c>
      <c r="F493" s="17" t="n">
        <v>8.6532</v>
      </c>
      <c r="G493" s="17" t="n">
        <v>70</v>
      </c>
      <c r="H493" s="6" t="s">
        <f>=(F493-E493)*G493</f>
      </c>
      <c r="I493" s="9" t="s">
        <f>=(F493-E493)/E493</f>
      </c>
      <c r="J493" s="7" t="s">
        <f>=MAX(1,DATEDIF(C493,D493,"d")-1)</f>
      </c>
      <c r="K493" s="9" t="s">
        <f>=I493*365/J493</f>
      </c>
    </row>
    <row collapsed="false" customFormat="false" customHeight="false" hidden="false" ht="12.1" outlineLevel="0" r="494">
      <c r="A494" s="16" t="s">
        <v>371</v>
      </c>
      <c r="B494" s="16" t="s">
        <v>651</v>
      </c>
      <c r="C494" s="41" t="n">
        <v>45313</v>
      </c>
      <c r="D494" s="42" t="n">
        <v>45516</v>
      </c>
      <c r="E494" s="17" t="n">
        <v>7.3358</v>
      </c>
      <c r="F494" s="17" t="n">
        <v>8.6532</v>
      </c>
      <c r="G494" s="17" t="n">
        <v>95</v>
      </c>
      <c r="H494" s="6" t="s">
        <f>=(F494-E494)*G494</f>
      </c>
      <c r="I494" s="9" t="s">
        <f>=(F494-E494)/E494</f>
      </c>
      <c r="J494" s="7" t="s">
        <f>=MAX(1,DATEDIF(C494,D494,"d")-1)</f>
      </c>
      <c r="K494" s="9" t="s">
        <f>=I494*365/J494</f>
      </c>
    </row>
    <row collapsed="false" customFormat="false" customHeight="false" hidden="false" ht="12.1" outlineLevel="0" r="495">
      <c r="A495" s="16" t="s">
        <v>371</v>
      </c>
      <c r="B495" s="16" t="s">
        <v>651</v>
      </c>
      <c r="C495" s="41" t="n">
        <v>45351</v>
      </c>
      <c r="D495" s="42" t="n">
        <v>45516</v>
      </c>
      <c r="E495" s="17" t="n">
        <v>7.626</v>
      </c>
      <c r="F495" s="17" t="n">
        <v>8.6532</v>
      </c>
      <c r="G495" s="17" t="n">
        <v>250</v>
      </c>
      <c r="H495" s="6" t="s">
        <f>=(F495-E495)*G495</f>
      </c>
      <c r="I495" s="9" t="s">
        <f>=(F495-E495)/E495</f>
      </c>
      <c r="J495" s="7" t="s">
        <f>=MAX(1,DATEDIF(C495,D495,"d")-1)</f>
      </c>
      <c r="K495" s="9" t="s">
        <f>=I495*365/J495</f>
      </c>
    </row>
    <row collapsed="false" customFormat="false" customHeight="false" hidden="false" ht="12.1" outlineLevel="0" r="496">
      <c r="A496" s="16" t="s">
        <v>371</v>
      </c>
      <c r="B496" s="16" t="s">
        <v>651</v>
      </c>
      <c r="C496" s="41" t="n">
        <v>45453</v>
      </c>
      <c r="D496" s="42" t="n">
        <v>45516</v>
      </c>
      <c r="E496" s="17" t="n">
        <v>8.3865</v>
      </c>
      <c r="F496" s="17" t="n">
        <v>8.6532</v>
      </c>
      <c r="G496" s="17" t="n">
        <v>777</v>
      </c>
      <c r="H496" s="6" t="s">
        <f>=(F496-E496)*G496</f>
      </c>
      <c r="I496" s="9" t="s">
        <f>=(F496-E496)/E496</f>
      </c>
      <c r="J496" s="7" t="s">
        <f>=MAX(1,DATEDIF(C496,D496,"d")-1)</f>
      </c>
      <c r="K496" s="9" t="s">
        <f>=I496*365/J496</f>
      </c>
    </row>
    <row collapsed="false" customFormat="false" customHeight="false" hidden="false" ht="12.1" outlineLevel="0" r="497">
      <c r="A497" s="16" t="s">
        <v>371</v>
      </c>
      <c r="B497" s="16" t="s">
        <v>651</v>
      </c>
      <c r="C497" s="41" t="n">
        <v>45454</v>
      </c>
      <c r="D497" s="42" t="n">
        <v>45516</v>
      </c>
      <c r="E497" s="17" t="n">
        <v>8.4166</v>
      </c>
      <c r="F497" s="17" t="n">
        <v>8.6532</v>
      </c>
      <c r="G497" s="17" t="n">
        <v>325</v>
      </c>
      <c r="H497" s="6" t="s">
        <f>=(F497-E497)*G497</f>
      </c>
      <c r="I497" s="9" t="s">
        <f>=(F497-E497)/E497</f>
      </c>
      <c r="J497" s="7" t="s">
        <f>=MAX(1,DATEDIF(C497,D497,"d")-1)</f>
      </c>
      <c r="K497" s="9" t="s">
        <f>=I497*365/J497</f>
      </c>
    </row>
    <row collapsed="false" customFormat="false" customHeight="false" hidden="false" ht="12.1" outlineLevel="0" r="498">
      <c r="A498" s="16" t="s">
        <v>372</v>
      </c>
      <c r="B498" s="16" t="s">
        <v>652</v>
      </c>
      <c r="C498" s="41" t="n">
        <v>44855</v>
      </c>
      <c r="D498" s="42" t="n">
        <v>45005</v>
      </c>
      <c r="E498" s="17" t="n">
        <v>3.7962</v>
      </c>
      <c r="F498" s="17" t="n">
        <v>4.5243</v>
      </c>
      <c r="G498" s="17" t="n">
        <v>130</v>
      </c>
      <c r="H498" s="6" t="s">
        <f>=(F498-E498)*G498</f>
      </c>
      <c r="I498" s="9" t="s">
        <f>=(F498-E498)/E498</f>
      </c>
      <c r="J498" s="7" t="s">
        <f>=MAX(1,DATEDIF(C498,D498,"d")-1)</f>
      </c>
      <c r="K498" s="9" t="s">
        <f>=I498*365/J498</f>
      </c>
    </row>
    <row collapsed="false" customFormat="false" customHeight="false" hidden="false" ht="12.1" outlineLevel="0" r="499">
      <c r="A499" s="16" t="s">
        <v>372</v>
      </c>
      <c r="B499" s="16" t="s">
        <v>652</v>
      </c>
      <c r="C499" s="41" t="n">
        <v>44855</v>
      </c>
      <c r="D499" s="42" t="n">
        <v>45005</v>
      </c>
      <c r="E499" s="17" t="n">
        <v>3.7962</v>
      </c>
      <c r="F499" s="17" t="n">
        <v>4.5243</v>
      </c>
      <c r="G499" s="17" t="n">
        <v>90</v>
      </c>
      <c r="H499" s="6" t="s">
        <f>=(F499-E499)*G499</f>
      </c>
      <c r="I499" s="9" t="s">
        <f>=(F499-E499)/E499</f>
      </c>
      <c r="J499" s="7" t="s">
        <f>=MAX(1,DATEDIF(C499,D499,"d")-1)</f>
      </c>
      <c r="K499" s="9" t="s">
        <f>=I499*365/J499</f>
      </c>
    </row>
    <row collapsed="false" customFormat="false" customHeight="false" hidden="false" ht="12.1" outlineLevel="0" r="500">
      <c r="A500" s="16" t="s">
        <v>372</v>
      </c>
      <c r="B500" s="16" t="s">
        <v>652</v>
      </c>
      <c r="C500" s="41" t="n">
        <v>44855</v>
      </c>
      <c r="D500" s="42" t="n">
        <v>45005</v>
      </c>
      <c r="E500" s="17" t="n">
        <v>3.7922</v>
      </c>
      <c r="F500" s="17" t="n">
        <v>4.5243</v>
      </c>
      <c r="G500" s="17" t="n">
        <v>65</v>
      </c>
      <c r="H500" s="6" t="s">
        <f>=(F500-E500)*G500</f>
      </c>
      <c r="I500" s="9" t="s">
        <f>=(F500-E500)/E500</f>
      </c>
      <c r="J500" s="7" t="s">
        <f>=MAX(1,DATEDIF(C500,D500,"d")-1)</f>
      </c>
      <c r="K500" s="9" t="s">
        <f>=I500*365/J500</f>
      </c>
    </row>
    <row collapsed="false" customFormat="false" customHeight="false" hidden="false" ht="12.1" outlineLevel="0" r="501">
      <c r="A501" s="16" t="s">
        <v>372</v>
      </c>
      <c r="B501" s="16" t="s">
        <v>652</v>
      </c>
      <c r="C501" s="41" t="n">
        <v>44880</v>
      </c>
      <c r="D501" s="42" t="n">
        <v>45005</v>
      </c>
      <c r="E501" s="17" t="n">
        <v>4.1213</v>
      </c>
      <c r="F501" s="17" t="n">
        <v>4.5243</v>
      </c>
      <c r="G501" s="17" t="n">
        <v>55</v>
      </c>
      <c r="H501" s="6" t="s">
        <f>=(F501-E501)*G501</f>
      </c>
      <c r="I501" s="9" t="s">
        <f>=(F501-E501)/E501</f>
      </c>
      <c r="J501" s="7" t="s">
        <f>=MAX(1,DATEDIF(C501,D501,"d")-1)</f>
      </c>
      <c r="K501" s="9" t="s">
        <f>=I501*365/J501</f>
      </c>
    </row>
    <row collapsed="false" customFormat="false" customHeight="false" hidden="false" ht="12.1" outlineLevel="0" r="502">
      <c r="A502" s="16" t="s">
        <v>372</v>
      </c>
      <c r="B502" s="16" t="s">
        <v>652</v>
      </c>
      <c r="C502" s="41" t="n">
        <v>44895</v>
      </c>
      <c r="D502" s="42" t="n">
        <v>45005</v>
      </c>
      <c r="E502" s="17" t="n">
        <v>4.0693</v>
      </c>
      <c r="F502" s="17" t="n">
        <v>4.5243</v>
      </c>
      <c r="G502" s="17" t="n">
        <v>75</v>
      </c>
      <c r="H502" s="6" t="s">
        <f>=(F502-E502)*G502</f>
      </c>
      <c r="I502" s="9" t="s">
        <f>=(F502-E502)/E502</f>
      </c>
      <c r="J502" s="7" t="s">
        <f>=MAX(1,DATEDIF(C502,D502,"d")-1)</f>
      </c>
      <c r="K502" s="9" t="s">
        <f>=I502*365/J502</f>
      </c>
    </row>
    <row collapsed="false" customFormat="false" customHeight="false" hidden="false" ht="12.1" outlineLevel="0" r="503">
      <c r="A503" s="16" t="s">
        <v>372</v>
      </c>
      <c r="B503" s="16" t="s">
        <v>652</v>
      </c>
      <c r="C503" s="41" t="n">
        <v>44896</v>
      </c>
      <c r="D503" s="42" t="n">
        <v>45005</v>
      </c>
      <c r="E503" s="17" t="n">
        <v>4.075</v>
      </c>
      <c r="F503" s="17" t="n">
        <v>4.5243</v>
      </c>
      <c r="G503" s="17" t="n">
        <v>10</v>
      </c>
      <c r="H503" s="6" t="s">
        <f>=(F503-E503)*G503</f>
      </c>
      <c r="I503" s="9" t="s">
        <f>=(F503-E503)/E503</f>
      </c>
      <c r="J503" s="7" t="s">
        <f>=MAX(1,DATEDIF(C503,D503,"d")-1)</f>
      </c>
      <c r="K503" s="9" t="s">
        <f>=I503*365/J503</f>
      </c>
    </row>
    <row collapsed="false" customFormat="false" customHeight="false" hidden="false" ht="12.1" outlineLevel="0" r="504">
      <c r="A504" s="16" t="s">
        <v>372</v>
      </c>
      <c r="B504" s="16" t="s">
        <v>652</v>
      </c>
      <c r="C504" s="41" t="n">
        <v>44914</v>
      </c>
      <c r="D504" s="42" t="n">
        <v>45005</v>
      </c>
      <c r="E504" s="17" t="n">
        <v>3.9573</v>
      </c>
      <c r="F504" s="17" t="n">
        <v>4.5243</v>
      </c>
      <c r="G504" s="17" t="n">
        <v>15</v>
      </c>
      <c r="H504" s="6" t="s">
        <f>=(F504-E504)*G504</f>
      </c>
      <c r="I504" s="9" t="s">
        <f>=(F504-E504)/E504</f>
      </c>
      <c r="J504" s="7" t="s">
        <f>=MAX(1,DATEDIF(C504,D504,"d")-1)</f>
      </c>
      <c r="K504" s="9" t="s">
        <f>=I504*365/J504</f>
      </c>
    </row>
    <row collapsed="false" customFormat="false" customHeight="false" hidden="false" ht="12.1" outlineLevel="0" r="505">
      <c r="A505" s="16" t="s">
        <v>372</v>
      </c>
      <c r="B505" s="16" t="s">
        <v>652</v>
      </c>
      <c r="C505" s="41" t="n">
        <v>44916</v>
      </c>
      <c r="D505" s="42" t="n">
        <v>45005</v>
      </c>
      <c r="E505" s="17" t="n">
        <v>4.0273</v>
      </c>
      <c r="F505" s="17" t="n">
        <v>4.5243</v>
      </c>
      <c r="G505" s="17" t="n">
        <v>40</v>
      </c>
      <c r="H505" s="6" t="s">
        <f>=(F505-E505)*G505</f>
      </c>
      <c r="I505" s="9" t="s">
        <f>=(F505-E505)/E505</f>
      </c>
      <c r="J505" s="7" t="s">
        <f>=MAX(1,DATEDIF(C505,D505,"d")-1)</f>
      </c>
      <c r="K505" s="9" t="s">
        <f>=I505*365/J505</f>
      </c>
    </row>
    <row collapsed="false" customFormat="false" customHeight="false" hidden="false" ht="12.1" outlineLevel="0" r="506">
      <c r="A506" s="16" t="s">
        <v>372</v>
      </c>
      <c r="B506" s="16" t="s">
        <v>652</v>
      </c>
      <c r="C506" s="41" t="n">
        <v>44937</v>
      </c>
      <c r="D506" s="42" t="n">
        <v>45005</v>
      </c>
      <c r="E506" s="17" t="n">
        <v>4.1955</v>
      </c>
      <c r="F506" s="17" t="n">
        <v>4.5243</v>
      </c>
      <c r="G506" s="17" t="n">
        <v>53</v>
      </c>
      <c r="H506" s="6" t="s">
        <f>=(F506-E506)*G506</f>
      </c>
      <c r="I506" s="9" t="s">
        <f>=(F506-E506)/E506</f>
      </c>
      <c r="J506" s="7" t="s">
        <f>=MAX(1,DATEDIF(C506,D506,"d")-1)</f>
      </c>
      <c r="K506" s="9" t="s">
        <f>=I506*365/J506</f>
      </c>
    </row>
    <row collapsed="false" customFormat="false" customHeight="false" hidden="false" ht="12.1" outlineLevel="0" r="507">
      <c r="A507" s="16" t="s">
        <v>372</v>
      </c>
      <c r="B507" s="16" t="s">
        <v>652</v>
      </c>
      <c r="C507" s="41" t="n">
        <v>44942</v>
      </c>
      <c r="D507" s="42" t="n">
        <v>45005</v>
      </c>
      <c r="E507" s="17" t="n">
        <v>4.2595</v>
      </c>
      <c r="F507" s="17" t="n">
        <v>4.5243</v>
      </c>
      <c r="G507" s="17" t="n">
        <v>60</v>
      </c>
      <c r="H507" s="6" t="s">
        <f>=(F507-E507)*G507</f>
      </c>
      <c r="I507" s="9" t="s">
        <f>=(F507-E507)/E507</f>
      </c>
      <c r="J507" s="7" t="s">
        <f>=MAX(1,DATEDIF(C507,D507,"d")-1)</f>
      </c>
      <c r="K507" s="9" t="s">
        <f>=I507*365/J507</f>
      </c>
    </row>
    <row collapsed="false" customFormat="false" customHeight="false" hidden="false" ht="12.1" outlineLevel="0" r="508">
      <c r="A508" s="16" t="s">
        <v>372</v>
      </c>
      <c r="B508" s="16" t="s">
        <v>652</v>
      </c>
      <c r="C508" s="41" t="n">
        <v>44951</v>
      </c>
      <c r="D508" s="42" t="n">
        <v>45005</v>
      </c>
      <c r="E508" s="17" t="n">
        <v>4.1732</v>
      </c>
      <c r="F508" s="17" t="n">
        <v>4.5243</v>
      </c>
      <c r="G508" s="17" t="n">
        <v>37</v>
      </c>
      <c r="H508" s="6" t="s">
        <f>=(F508-E508)*G508</f>
      </c>
      <c r="I508" s="9" t="s">
        <f>=(F508-E508)/E508</f>
      </c>
      <c r="J508" s="7" t="s">
        <f>=MAX(1,DATEDIF(C508,D508,"d")-1)</f>
      </c>
      <c r="K508" s="9" t="s">
        <f>=I508*365/J508</f>
      </c>
    </row>
    <row collapsed="false" customFormat="false" customHeight="false" hidden="false" ht="12.1" outlineLevel="0" r="509">
      <c r="A509" s="16" t="s">
        <v>372</v>
      </c>
      <c r="B509" s="16" t="s">
        <v>652</v>
      </c>
      <c r="C509" s="41" t="n">
        <v>44953</v>
      </c>
      <c r="D509" s="42" t="n">
        <v>45005</v>
      </c>
      <c r="E509" s="17" t="n">
        <v>4.1833</v>
      </c>
      <c r="F509" s="17" t="n">
        <v>4.5243</v>
      </c>
      <c r="G509" s="17" t="n">
        <v>39</v>
      </c>
      <c r="H509" s="6" t="s">
        <f>=(F509-E509)*G509</f>
      </c>
      <c r="I509" s="9" t="s">
        <f>=(F509-E509)/E509</f>
      </c>
      <c r="J509" s="7" t="s">
        <f>=MAX(1,DATEDIF(C509,D509,"d")-1)</f>
      </c>
      <c r="K509" s="9" t="s">
        <f>=I509*365/J509</f>
      </c>
    </row>
    <row collapsed="false" customFormat="false" customHeight="false" hidden="false" ht="12.1" outlineLevel="0" r="510">
      <c r="A510" s="16" t="s">
        <v>372</v>
      </c>
      <c r="B510" s="16" t="s">
        <v>652</v>
      </c>
      <c r="C510" s="41" t="n">
        <v>44957</v>
      </c>
      <c r="D510" s="42" t="n">
        <v>45005</v>
      </c>
      <c r="E510" s="17" t="n">
        <v>4.2275</v>
      </c>
      <c r="F510" s="17" t="n">
        <v>4.5243</v>
      </c>
      <c r="G510" s="17" t="n">
        <v>40</v>
      </c>
      <c r="H510" s="6" t="s">
        <f>=(F510-E510)*G510</f>
      </c>
      <c r="I510" s="9" t="s">
        <f>=(F510-E510)/E510</f>
      </c>
      <c r="J510" s="7" t="s">
        <f>=MAX(1,DATEDIF(C510,D510,"d")-1)</f>
      </c>
      <c r="K510" s="9" t="s">
        <f>=I510*365/J510</f>
      </c>
    </row>
    <row collapsed="false" customFormat="false" customHeight="false" hidden="false" ht="12.1" outlineLevel="0" r="511">
      <c r="A511" s="16" t="s">
        <v>372</v>
      </c>
      <c r="B511" s="16" t="s">
        <v>652</v>
      </c>
      <c r="C511" s="41" t="n">
        <v>44963</v>
      </c>
      <c r="D511" s="42" t="n">
        <v>45005</v>
      </c>
      <c r="E511" s="17" t="n">
        <v>4.3213</v>
      </c>
      <c r="F511" s="17" t="n">
        <v>4.5243</v>
      </c>
      <c r="G511" s="17" t="n">
        <v>24</v>
      </c>
      <c r="H511" s="6" t="s">
        <f>=(F511-E511)*G511</f>
      </c>
      <c r="I511" s="9" t="s">
        <f>=(F511-E511)/E511</f>
      </c>
      <c r="J511" s="7" t="s">
        <f>=MAX(1,DATEDIF(C511,D511,"d")-1)</f>
      </c>
      <c r="K511" s="9" t="s">
        <f>=I511*365/J511</f>
      </c>
    </row>
    <row collapsed="false" customFormat="false" customHeight="false" hidden="false" ht="12.1" outlineLevel="0" r="512">
      <c r="A512" s="16" t="s">
        <v>372</v>
      </c>
      <c r="B512" s="16" t="s">
        <v>652</v>
      </c>
      <c r="C512" s="41" t="n">
        <v>44966</v>
      </c>
      <c r="D512" s="42" t="n">
        <v>45005</v>
      </c>
      <c r="E512" s="17" t="n">
        <v>4.3475</v>
      </c>
      <c r="F512" s="17" t="n">
        <v>4.5243</v>
      </c>
      <c r="G512" s="17" t="n">
        <v>8</v>
      </c>
      <c r="H512" s="6" t="s">
        <f>=(F512-E512)*G512</f>
      </c>
      <c r="I512" s="9" t="s">
        <f>=(F512-E512)/E512</f>
      </c>
      <c r="J512" s="7" t="s">
        <f>=MAX(1,DATEDIF(C512,D512,"d")-1)</f>
      </c>
      <c r="K512" s="9" t="s">
        <f>=I512*365/J512</f>
      </c>
    </row>
    <row collapsed="false" customFormat="false" customHeight="false" hidden="false" ht="12.1" outlineLevel="0" r="513">
      <c r="A513" s="16" t="s">
        <v>372</v>
      </c>
      <c r="B513" s="16" t="s">
        <v>652</v>
      </c>
      <c r="C513" s="41" t="n">
        <v>44973</v>
      </c>
      <c r="D513" s="42" t="n">
        <v>45005</v>
      </c>
      <c r="E513" s="17" t="n">
        <v>4.1994</v>
      </c>
      <c r="F513" s="17" t="n">
        <v>4.5243</v>
      </c>
      <c r="G513" s="17" t="n">
        <v>16</v>
      </c>
      <c r="H513" s="6" t="s">
        <f>=(F513-E513)*G513</f>
      </c>
      <c r="I513" s="9" t="s">
        <f>=(F513-E513)/E513</f>
      </c>
      <c r="J513" s="7" t="s">
        <f>=MAX(1,DATEDIF(C513,D513,"d")-1)</f>
      </c>
      <c r="K513" s="9" t="s">
        <f>=I513*365/J513</f>
      </c>
    </row>
    <row collapsed="false" customFormat="false" customHeight="false" hidden="false" ht="12.1" outlineLevel="0" r="514">
      <c r="A514" s="16" t="s">
        <v>372</v>
      </c>
      <c r="B514" s="16" t="s">
        <v>652</v>
      </c>
      <c r="C514" s="41" t="n">
        <v>44973</v>
      </c>
      <c r="D514" s="42" t="n">
        <v>45005</v>
      </c>
      <c r="E514" s="17" t="n">
        <v>4.1976</v>
      </c>
      <c r="F514" s="17" t="n">
        <v>4.5243</v>
      </c>
      <c r="G514" s="17" t="n">
        <v>37</v>
      </c>
      <c r="H514" s="6" t="s">
        <f>=(F514-E514)*G514</f>
      </c>
      <c r="I514" s="9" t="s">
        <f>=(F514-E514)/E514</f>
      </c>
      <c r="J514" s="7" t="s">
        <f>=MAX(1,DATEDIF(C514,D514,"d")-1)</f>
      </c>
      <c r="K514" s="9" t="s">
        <f>=I514*365/J514</f>
      </c>
    </row>
    <row collapsed="false" customFormat="false" customHeight="false" hidden="false" ht="12.1" outlineLevel="0" r="515">
      <c r="A515" s="16" t="s">
        <v>372</v>
      </c>
      <c r="B515" s="16" t="s">
        <v>652</v>
      </c>
      <c r="C515" s="41" t="n">
        <v>44979</v>
      </c>
      <c r="D515" s="42" t="n">
        <v>45005</v>
      </c>
      <c r="E515" s="17" t="n">
        <v>4.2334</v>
      </c>
      <c r="F515" s="17" t="n">
        <v>4.5243</v>
      </c>
      <c r="G515" s="17" t="n">
        <v>62</v>
      </c>
      <c r="H515" s="6" t="s">
        <f>=(F515-E515)*G515</f>
      </c>
      <c r="I515" s="9" t="s">
        <f>=(F515-E515)/E515</f>
      </c>
      <c r="J515" s="7" t="s">
        <f>=MAX(1,DATEDIF(C515,D515,"d")-1)</f>
      </c>
      <c r="K515" s="9" t="s">
        <f>=I515*365/J515</f>
      </c>
    </row>
    <row collapsed="false" customFormat="false" customHeight="false" hidden="false" ht="12.1" outlineLevel="0" r="516">
      <c r="A516" s="16" t="s">
        <v>372</v>
      </c>
      <c r="B516" s="16" t="s">
        <v>652</v>
      </c>
      <c r="C516" s="41" t="n">
        <v>44985</v>
      </c>
      <c r="D516" s="42" t="n">
        <v>45005</v>
      </c>
      <c r="E516" s="17" t="n">
        <v>4.3035</v>
      </c>
      <c r="F516" s="17" t="n">
        <v>4.5243</v>
      </c>
      <c r="G516" s="17" t="n">
        <v>62</v>
      </c>
      <c r="H516" s="6" t="s">
        <f>=(F516-E516)*G516</f>
      </c>
      <c r="I516" s="9" t="s">
        <f>=(F516-E516)/E516</f>
      </c>
      <c r="J516" s="7" t="s">
        <f>=MAX(1,DATEDIF(C516,D516,"d")-1)</f>
      </c>
      <c r="K516" s="9" t="s">
        <f>=I516*365/J516</f>
      </c>
    </row>
    <row collapsed="false" customFormat="false" customHeight="false" hidden="false" ht="12.1" outlineLevel="0" r="517">
      <c r="A517" s="16" t="s">
        <v>372</v>
      </c>
      <c r="B517" s="16" t="s">
        <v>652</v>
      </c>
      <c r="C517" s="41" t="n">
        <v>44994</v>
      </c>
      <c r="D517" s="42" t="n">
        <v>45005</v>
      </c>
      <c r="E517" s="17" t="n">
        <v>4.3836</v>
      </c>
      <c r="F517" s="17" t="n">
        <v>4.5243</v>
      </c>
      <c r="G517" s="17" t="n">
        <v>25</v>
      </c>
      <c r="H517" s="6" t="s">
        <f>=(F517-E517)*G517</f>
      </c>
      <c r="I517" s="9" t="s">
        <f>=(F517-E517)/E517</f>
      </c>
      <c r="J517" s="7" t="s">
        <f>=MAX(1,DATEDIF(C517,D517,"d")-1)</f>
      </c>
      <c r="K517" s="9" t="s">
        <f>=I517*365/J517</f>
      </c>
    </row>
    <row collapsed="false" customFormat="false" customHeight="false" hidden="false" ht="12.1" outlineLevel="0" r="518">
      <c r="A518" s="16" t="s">
        <v>372</v>
      </c>
      <c r="B518" s="16" t="s">
        <v>652</v>
      </c>
      <c r="C518" s="41" t="n">
        <v>45001</v>
      </c>
      <c r="D518" s="42" t="n">
        <v>45005</v>
      </c>
      <c r="E518" s="17" t="n">
        <v>4.344</v>
      </c>
      <c r="F518" s="17" t="n">
        <v>4.5243</v>
      </c>
      <c r="G518" s="17" t="n">
        <v>10</v>
      </c>
      <c r="H518" s="6" t="s">
        <f>=(F518-E518)*G518</f>
      </c>
      <c r="I518" s="9" t="s">
        <f>=(F518-E518)/E518</f>
      </c>
      <c r="J518" s="7" t="s">
        <f>=MAX(1,DATEDIF(C518,D518,"d")-1)</f>
      </c>
      <c r="K518" s="9" t="s">
        <f>=I518*365/J518</f>
      </c>
    </row>
    <row collapsed="false" customFormat="false" customHeight="false" hidden="false" ht="12.1" outlineLevel="0" r="519">
      <c r="A519" s="16" t="s">
        <v>372</v>
      </c>
      <c r="B519" s="16" t="s">
        <v>652</v>
      </c>
      <c r="C519" s="41" t="n">
        <v>45002</v>
      </c>
      <c r="D519" s="42" t="n">
        <v>45005</v>
      </c>
      <c r="E519" s="17" t="n">
        <v>4.4217</v>
      </c>
      <c r="F519" s="17" t="n">
        <v>4.5243</v>
      </c>
      <c r="G519" s="17" t="n">
        <v>26</v>
      </c>
      <c r="H519" s="6" t="s">
        <f>=(F519-E519)*G519</f>
      </c>
      <c r="I519" s="9" t="s">
        <f>=(F519-E519)/E519</f>
      </c>
      <c r="J519" s="7" t="s">
        <f>=MAX(1,DATEDIF(C519,D519,"d")-1)</f>
      </c>
      <c r="K519" s="9" t="s">
        <f>=I519*365/J519</f>
      </c>
    </row>
    <row collapsed="false" customFormat="false" customHeight="false" hidden="false" ht="12.1" outlineLevel="0" r="520">
      <c r="A520" s="16" t="s">
        <v>372</v>
      </c>
      <c r="B520" s="16" t="s">
        <v>652</v>
      </c>
      <c r="C520" s="41" t="n">
        <v>45002</v>
      </c>
      <c r="D520" s="42" t="n">
        <v>45128</v>
      </c>
      <c r="E520" s="17" t="n">
        <v>4.4217</v>
      </c>
      <c r="F520" s="17" t="n">
        <v>5.78</v>
      </c>
      <c r="G520" s="17" t="n">
        <v>10</v>
      </c>
      <c r="H520" s="6" t="s">
        <f>=(F520-E520)*G520</f>
      </c>
      <c r="I520" s="9" t="s">
        <f>=(F520-E520)/E520</f>
      </c>
      <c r="J520" s="7" t="s">
        <f>=MAX(1,DATEDIF(C520,D520,"d")-1)</f>
      </c>
      <c r="K520" s="9" t="s">
        <f>=I520*365/J520</f>
      </c>
    </row>
    <row collapsed="false" customFormat="false" customHeight="false" hidden="false" ht="12.1" outlineLevel="0" r="521">
      <c r="A521" s="16" t="s">
        <v>372</v>
      </c>
      <c r="B521" s="16" t="s">
        <v>652</v>
      </c>
      <c r="C521" s="41" t="n">
        <v>45065</v>
      </c>
      <c r="D521" s="42" t="n">
        <v>45128</v>
      </c>
      <c r="E521" s="17" t="n">
        <v>5.162</v>
      </c>
      <c r="F521" s="17" t="n">
        <v>5.78</v>
      </c>
      <c r="G521" s="17" t="n">
        <v>10</v>
      </c>
      <c r="H521" s="6" t="s">
        <f>=(F521-E521)*G521</f>
      </c>
      <c r="I521" s="9" t="s">
        <f>=(F521-E521)/E521</f>
      </c>
      <c r="J521" s="7" t="s">
        <f>=MAX(1,DATEDIF(C521,D521,"d")-1)</f>
      </c>
      <c r="K521" s="9" t="s">
        <f>=I521*365/J521</f>
      </c>
    </row>
    <row collapsed="false" customFormat="false" customHeight="false" hidden="false" ht="12.1" outlineLevel="0" r="522">
      <c r="A522" s="16" t="s">
        <v>372</v>
      </c>
      <c r="B522" s="16" t="s">
        <v>652</v>
      </c>
      <c r="C522" s="41" t="n">
        <v>45065</v>
      </c>
      <c r="D522" s="42" t="n">
        <v>45257</v>
      </c>
      <c r="E522" s="17" t="n">
        <v>5.162</v>
      </c>
      <c r="F522" s="17" t="n">
        <v>6.3644</v>
      </c>
      <c r="G522" s="17" t="n">
        <v>9</v>
      </c>
      <c r="H522" s="6" t="s">
        <f>=(F522-E522)*G522</f>
      </c>
      <c r="I522" s="9" t="s">
        <f>=(F522-E522)/E522</f>
      </c>
      <c r="J522" s="7" t="s">
        <f>=MAX(1,DATEDIF(C522,D522,"d")-1)</f>
      </c>
      <c r="K522" s="9" t="s">
        <f>=I522*365/J522</f>
      </c>
    </row>
    <row collapsed="false" customFormat="false" customHeight="false" hidden="false" ht="12.1" outlineLevel="0" r="523">
      <c r="A523" s="16" t="s">
        <v>372</v>
      </c>
      <c r="B523" s="16" t="s">
        <v>652</v>
      </c>
      <c r="C523" s="41" t="n">
        <v>45065</v>
      </c>
      <c r="D523" s="42" t="n">
        <v>45257</v>
      </c>
      <c r="E523" s="17" t="n">
        <v>5.162</v>
      </c>
      <c r="F523" s="17" t="n">
        <v>6.365</v>
      </c>
      <c r="G523" s="17" t="n">
        <v>1</v>
      </c>
      <c r="H523" s="6" t="s">
        <f>=(F523-E523)*G523</f>
      </c>
      <c r="I523" s="9" t="s">
        <f>=(F523-E523)/E523</f>
      </c>
      <c r="J523" s="7" t="s">
        <f>=MAX(1,DATEDIF(C523,D523,"d")-1)</f>
      </c>
      <c r="K523" s="9" t="s">
        <f>=I523*365/J523</f>
      </c>
    </row>
    <row collapsed="false" customFormat="false" customHeight="false" hidden="false" ht="12.1" outlineLevel="0" r="524">
      <c r="A524" s="16" t="s">
        <v>372</v>
      </c>
      <c r="B524" s="16" t="s">
        <v>652</v>
      </c>
      <c r="C524" s="41" t="n">
        <v>45169</v>
      </c>
      <c r="D524" s="42" t="n">
        <v>45257</v>
      </c>
      <c r="E524" s="17" t="n">
        <v>6.3851</v>
      </c>
      <c r="F524" s="17" t="n">
        <v>6.365</v>
      </c>
      <c r="G524" s="17" t="n">
        <v>9</v>
      </c>
      <c r="H524" s="6" t="s">
        <f>=(F524-E524)*G524</f>
      </c>
      <c r="I524" s="9" t="s">
        <f>=(F524-E524)/E524</f>
      </c>
      <c r="J524" s="7" t="s">
        <f>=MAX(1,DATEDIF(C524,D524,"d")-1)</f>
      </c>
      <c r="K524" s="9" t="s">
        <f>=I524*365/J524</f>
      </c>
    </row>
    <row collapsed="false" customFormat="false" customHeight="false" hidden="false" ht="12.1" outlineLevel="0" r="525">
      <c r="A525" s="16" t="s">
        <v>372</v>
      </c>
      <c r="B525" s="16" t="s">
        <v>652</v>
      </c>
      <c r="C525" s="41" t="n">
        <v>45169</v>
      </c>
      <c r="D525" s="42" t="n">
        <v>45257</v>
      </c>
      <c r="E525" s="17" t="n">
        <v>6.3851</v>
      </c>
      <c r="F525" s="17" t="n">
        <v>6.365</v>
      </c>
      <c r="G525" s="17" t="n">
        <v>10</v>
      </c>
      <c r="H525" s="6" t="s">
        <f>=(F525-E525)*G525</f>
      </c>
      <c r="I525" s="9" t="s">
        <f>=(F525-E525)/E525</f>
      </c>
      <c r="J525" s="7" t="s">
        <f>=MAX(1,DATEDIF(C525,D525,"d")-1)</f>
      </c>
      <c r="K525" s="9" t="s">
        <f>=I525*365/J525</f>
      </c>
    </row>
    <row collapsed="false" customFormat="false" customHeight="false" hidden="false" ht="12.1" outlineLevel="0" r="526">
      <c r="A526" s="16" t="s">
        <v>372</v>
      </c>
      <c r="B526" s="16" t="s">
        <v>652</v>
      </c>
      <c r="C526" s="41" t="n">
        <v>45169</v>
      </c>
      <c r="D526" s="42" t="n">
        <v>45498</v>
      </c>
      <c r="E526" s="17" t="n">
        <v>6.3851</v>
      </c>
      <c r="F526" s="17" t="n">
        <v>6.4444</v>
      </c>
      <c r="G526" s="17" t="n">
        <v>9</v>
      </c>
      <c r="H526" s="6" t="s">
        <f>=(F526-E526)*G526</f>
      </c>
      <c r="I526" s="9" t="s">
        <f>=(F526-E526)/E526</f>
      </c>
      <c r="J526" s="7" t="s">
        <f>=MAX(1,DATEDIF(C526,D526,"d")-1)</f>
      </c>
      <c r="K526" s="9" t="s">
        <f>=I526*365/J526</f>
      </c>
    </row>
    <row collapsed="false" customFormat="false" customHeight="false" hidden="false" ht="12.1" outlineLevel="0" r="527">
      <c r="A527" s="16" t="s">
        <v>372</v>
      </c>
      <c r="B527" s="16" t="s">
        <v>652</v>
      </c>
      <c r="C527" s="41" t="n">
        <v>45169</v>
      </c>
      <c r="D527" s="42" t="n">
        <v>45516</v>
      </c>
      <c r="E527" s="17" t="n">
        <v>6.3851</v>
      </c>
      <c r="F527" s="17" t="n">
        <v>6.0153</v>
      </c>
      <c r="G527" s="17" t="n">
        <v>37</v>
      </c>
      <c r="H527" s="6" t="s">
        <f>=(F527-E527)*G527</f>
      </c>
      <c r="I527" s="9" t="s">
        <f>=(F527-E527)/E527</f>
      </c>
      <c r="J527" s="7" t="s">
        <f>=MAX(1,DATEDIF(C527,D527,"d")-1)</f>
      </c>
      <c r="K527" s="9" t="s">
        <f>=I527*365/J527</f>
      </c>
    </row>
    <row collapsed="false" customFormat="false" customHeight="false" hidden="false" ht="12.1" outlineLevel="0" r="528">
      <c r="A528" s="16" t="s">
        <v>372</v>
      </c>
      <c r="B528" s="16" t="s">
        <v>652</v>
      </c>
      <c r="C528" s="41" t="n">
        <v>45187</v>
      </c>
      <c r="D528" s="42" t="n">
        <v>45516</v>
      </c>
      <c r="E528" s="17" t="n">
        <v>6.22</v>
      </c>
      <c r="F528" s="17" t="n">
        <v>6.0153</v>
      </c>
      <c r="G528" s="17" t="n">
        <v>204</v>
      </c>
      <c r="H528" s="6" t="s">
        <f>=(F528-E528)*G528</f>
      </c>
      <c r="I528" s="9" t="s">
        <f>=(F528-E528)/E528</f>
      </c>
      <c r="J528" s="7" t="s">
        <f>=MAX(1,DATEDIF(C528,D528,"d")-1)</f>
      </c>
      <c r="K528" s="9" t="s">
        <f>=I528*365/J528</f>
      </c>
    </row>
    <row collapsed="false" customFormat="false" customHeight="false" hidden="false" ht="12.1" outlineLevel="0" r="529">
      <c r="A529" s="16" t="s">
        <v>372</v>
      </c>
      <c r="B529" s="16" t="s">
        <v>652</v>
      </c>
      <c r="C529" s="41" t="n">
        <v>45257</v>
      </c>
      <c r="D529" s="42" t="n">
        <v>45516</v>
      </c>
      <c r="E529" s="17" t="n">
        <v>6.385</v>
      </c>
      <c r="F529" s="17" t="n">
        <v>6.0153</v>
      </c>
      <c r="G529" s="17" t="n">
        <v>70</v>
      </c>
      <c r="H529" s="6" t="s">
        <f>=(F529-E529)*G529</f>
      </c>
      <c r="I529" s="9" t="s">
        <f>=(F529-E529)/E529</f>
      </c>
      <c r="J529" s="7" t="s">
        <f>=MAX(1,DATEDIF(C529,D529,"d")-1)</f>
      </c>
      <c r="K529" s="9" t="s">
        <f>=I529*365/J529</f>
      </c>
    </row>
    <row collapsed="false" customFormat="false" customHeight="false" hidden="false" ht="12.1" outlineLevel="0" r="530">
      <c r="A530" s="16" t="s">
        <v>372</v>
      </c>
      <c r="B530" s="16" t="s">
        <v>652</v>
      </c>
      <c r="C530" s="41" t="n">
        <v>45275</v>
      </c>
      <c r="D530" s="42" t="n">
        <v>45516</v>
      </c>
      <c r="E530" s="17" t="n">
        <v>5.9947</v>
      </c>
      <c r="F530" s="17" t="n">
        <v>6.0153</v>
      </c>
      <c r="G530" s="17" t="n">
        <v>70</v>
      </c>
      <c r="H530" s="6" t="s">
        <f>=(F530-E530)*G530</f>
      </c>
      <c r="I530" s="9" t="s">
        <f>=(F530-E530)/E530</f>
      </c>
      <c r="J530" s="7" t="s">
        <f>=MAX(1,DATEDIF(C530,D530,"d")-1)</f>
      </c>
      <c r="K530" s="9" t="s">
        <f>=I530*365/J530</f>
      </c>
    </row>
    <row collapsed="false" customFormat="false" customHeight="false" hidden="false" ht="12.1" outlineLevel="0" r="531">
      <c r="A531" s="16" t="s">
        <v>372</v>
      </c>
      <c r="B531" s="16" t="s">
        <v>652</v>
      </c>
      <c r="C531" s="41" t="n">
        <v>45286</v>
      </c>
      <c r="D531" s="42" t="n">
        <v>45516</v>
      </c>
      <c r="E531" s="17" t="n">
        <v>6.2349</v>
      </c>
      <c r="F531" s="17" t="n">
        <v>6.0153</v>
      </c>
      <c r="G531" s="17" t="n">
        <v>255</v>
      </c>
      <c r="H531" s="6" t="s">
        <f>=(F531-E531)*G531</f>
      </c>
      <c r="I531" s="9" t="s">
        <f>=(F531-E531)/E531</f>
      </c>
      <c r="J531" s="7" t="s">
        <f>=MAX(1,DATEDIF(C531,D531,"d")-1)</f>
      </c>
      <c r="K531" s="9" t="s">
        <f>=I531*365/J531</f>
      </c>
    </row>
    <row collapsed="false" customFormat="false" customHeight="false" hidden="false" ht="12.1" outlineLevel="0" r="532">
      <c r="A532" s="16" t="s">
        <v>372</v>
      </c>
      <c r="B532" s="16" t="s">
        <v>652</v>
      </c>
      <c r="C532" s="41" t="n">
        <v>45302</v>
      </c>
      <c r="D532" s="42" t="n">
        <v>45516</v>
      </c>
      <c r="E532" s="17" t="n">
        <v>6.4253</v>
      </c>
      <c r="F532" s="17" t="n">
        <v>6.0153</v>
      </c>
      <c r="G532" s="17" t="n">
        <v>15</v>
      </c>
      <c r="H532" s="6" t="s">
        <f>=(F532-E532)*G532</f>
      </c>
      <c r="I532" s="9" t="s">
        <f>=(F532-E532)/E532</f>
      </c>
      <c r="J532" s="7" t="s">
        <f>=MAX(1,DATEDIF(C532,D532,"d")-1)</f>
      </c>
      <c r="K532" s="9" t="s">
        <f>=I532*365/J532</f>
      </c>
    </row>
    <row collapsed="false" customFormat="false" customHeight="false" hidden="false" ht="12.1" outlineLevel="0" r="533">
      <c r="A533" s="16" t="s">
        <v>372</v>
      </c>
      <c r="B533" s="16" t="s">
        <v>652</v>
      </c>
      <c r="C533" s="41" t="n">
        <v>45306</v>
      </c>
      <c r="D533" s="42" t="n">
        <v>45516</v>
      </c>
      <c r="E533" s="17" t="n">
        <v>6.4852</v>
      </c>
      <c r="F533" s="17" t="n">
        <v>6.0153</v>
      </c>
      <c r="G533" s="17" t="n">
        <v>60</v>
      </c>
      <c r="H533" s="6" t="s">
        <f>=(F533-E533)*G533</f>
      </c>
      <c r="I533" s="9" t="s">
        <f>=(F533-E533)/E533</f>
      </c>
      <c r="J533" s="7" t="s">
        <f>=MAX(1,DATEDIF(C533,D533,"d")-1)</f>
      </c>
      <c r="K533" s="9" t="s">
        <f>=I533*365/J533</f>
      </c>
    </row>
    <row collapsed="false" customFormat="false" customHeight="false" hidden="false" ht="12.1" outlineLevel="0" r="534">
      <c r="A534" s="16" t="s">
        <v>372</v>
      </c>
      <c r="B534" s="16" t="s">
        <v>652</v>
      </c>
      <c r="C534" s="41" t="n">
        <v>45309</v>
      </c>
      <c r="D534" s="42" t="n">
        <v>45516</v>
      </c>
      <c r="E534" s="17" t="n">
        <v>6.4651</v>
      </c>
      <c r="F534" s="17" t="n">
        <v>6.0153</v>
      </c>
      <c r="G534" s="17" t="n">
        <v>115</v>
      </c>
      <c r="H534" s="6" t="s">
        <f>=(F534-E534)*G534</f>
      </c>
      <c r="I534" s="9" t="s">
        <f>=(F534-E534)/E534</f>
      </c>
      <c r="J534" s="7" t="s">
        <f>=MAX(1,DATEDIF(C534,D534,"d")-1)</f>
      </c>
      <c r="K534" s="9" t="s">
        <f>=I534*365/J534</f>
      </c>
    </row>
    <row collapsed="false" customFormat="false" customHeight="false" hidden="false" ht="12.1" outlineLevel="0" r="535">
      <c r="A535" s="16" t="s">
        <v>372</v>
      </c>
      <c r="B535" s="16" t="s">
        <v>652</v>
      </c>
      <c r="C535" s="41" t="n">
        <v>45330</v>
      </c>
      <c r="D535" s="42" t="n">
        <v>45516</v>
      </c>
      <c r="E535" s="17" t="n">
        <v>6.6053</v>
      </c>
      <c r="F535" s="17" t="n">
        <v>6.0153</v>
      </c>
      <c r="G535" s="17" t="n">
        <v>15</v>
      </c>
      <c r="H535" s="6" t="s">
        <f>=(F535-E535)*G535</f>
      </c>
      <c r="I535" s="9" t="s">
        <f>=(F535-E535)/E535</f>
      </c>
      <c r="J535" s="7" t="s">
        <f>=MAX(1,DATEDIF(C535,D535,"d")-1)</f>
      </c>
      <c r="K535" s="9" t="s">
        <f>=I535*365/J535</f>
      </c>
    </row>
    <row collapsed="false" customFormat="false" customHeight="false" hidden="false" ht="12.1" outlineLevel="0" r="536">
      <c r="A536" s="16" t="s">
        <v>372</v>
      </c>
      <c r="B536" s="16" t="s">
        <v>652</v>
      </c>
      <c r="C536" s="41" t="n">
        <v>45351</v>
      </c>
      <c r="D536" s="42" t="n">
        <v>45516</v>
      </c>
      <c r="E536" s="17" t="n">
        <v>6.5552</v>
      </c>
      <c r="F536" s="17" t="n">
        <v>6.0153</v>
      </c>
      <c r="G536" s="17" t="n">
        <v>320</v>
      </c>
      <c r="H536" s="6" t="s">
        <f>=(F536-E536)*G536</f>
      </c>
      <c r="I536" s="9" t="s">
        <f>=(F536-E536)/E536</f>
      </c>
      <c r="J536" s="7" t="s">
        <f>=MAX(1,DATEDIF(C536,D536,"d")-1)</f>
      </c>
      <c r="K536" s="9" t="s">
        <f>=I536*365/J536</f>
      </c>
    </row>
    <row collapsed="false" customFormat="false" customHeight="false" hidden="false" ht="12.1" outlineLevel="0" r="537">
      <c r="A537" s="16" t="s">
        <v>372</v>
      </c>
      <c r="B537" s="16" t="s">
        <v>652</v>
      </c>
      <c r="C537" s="41" t="n">
        <v>45358</v>
      </c>
      <c r="D537" s="42" t="n">
        <v>45516</v>
      </c>
      <c r="E537" s="17" t="n">
        <v>6.7</v>
      </c>
      <c r="F537" s="17" t="n">
        <v>6.0153</v>
      </c>
      <c r="G537" s="17" t="n">
        <v>50</v>
      </c>
      <c r="H537" s="6" t="s">
        <f>=(F537-E537)*G537</f>
      </c>
      <c r="I537" s="9" t="s">
        <f>=(F537-E537)/E537</f>
      </c>
      <c r="J537" s="7" t="s">
        <f>=MAX(1,DATEDIF(C537,D537,"d")-1)</f>
      </c>
      <c r="K537" s="9" t="s">
        <f>=I537*365/J537</f>
      </c>
    </row>
    <row collapsed="false" customFormat="false" customHeight="false" hidden="false" ht="12.1" outlineLevel="0" r="538">
      <c r="A538" s="16" t="s">
        <v>372</v>
      </c>
      <c r="B538" s="16" t="s">
        <v>652</v>
      </c>
      <c r="C538" s="41" t="n">
        <v>45380</v>
      </c>
      <c r="D538" s="42" t="n">
        <v>45516</v>
      </c>
      <c r="E538" s="17" t="n">
        <v>6.7554</v>
      </c>
      <c r="F538" s="17" t="n">
        <v>6.0153</v>
      </c>
      <c r="G538" s="17" t="n">
        <v>35</v>
      </c>
      <c r="H538" s="6" t="s">
        <f>=(F538-E538)*G538</f>
      </c>
      <c r="I538" s="9" t="s">
        <f>=(F538-E538)/E538</f>
      </c>
      <c r="J538" s="7" t="s">
        <f>=MAX(1,DATEDIF(C538,D538,"d")-1)</f>
      </c>
      <c r="K538" s="9" t="s">
        <f>=I538*365/J538</f>
      </c>
    </row>
    <row collapsed="false" customFormat="false" customHeight="false" hidden="false" ht="12.1" outlineLevel="0" r="539">
      <c r="A539" s="16" t="s">
        <v>372</v>
      </c>
      <c r="B539" s="16" t="s">
        <v>652</v>
      </c>
      <c r="C539" s="41" t="n">
        <v>45399</v>
      </c>
      <c r="D539" s="42" t="n">
        <v>45516</v>
      </c>
      <c r="E539" s="17" t="n">
        <v>7.0057</v>
      </c>
      <c r="F539" s="17" t="n">
        <v>6.0153</v>
      </c>
      <c r="G539" s="17" t="n">
        <v>30</v>
      </c>
      <c r="H539" s="6" t="s">
        <f>=(F539-E539)*G539</f>
      </c>
      <c r="I539" s="9" t="s">
        <f>=(F539-E539)/E539</f>
      </c>
      <c r="J539" s="7" t="s">
        <f>=MAX(1,DATEDIF(C539,D539,"d")-1)</f>
      </c>
      <c r="K539" s="9" t="s">
        <f>=I539*365/J539</f>
      </c>
    </row>
    <row collapsed="false" customFormat="false" customHeight="false" hidden="false" ht="12.1" outlineLevel="0" r="540">
      <c r="A540" s="16" t="s">
        <v>372</v>
      </c>
      <c r="B540" s="16" t="s">
        <v>652</v>
      </c>
      <c r="C540" s="41" t="n">
        <v>45409</v>
      </c>
      <c r="D540" s="42" t="n">
        <v>45516</v>
      </c>
      <c r="E540" s="17" t="n">
        <v>7.0255</v>
      </c>
      <c r="F540" s="17" t="n">
        <v>6.0153</v>
      </c>
      <c r="G540" s="17" t="n">
        <v>40</v>
      </c>
      <c r="H540" s="6" t="s">
        <f>=(F540-E540)*G540</f>
      </c>
      <c r="I540" s="9" t="s">
        <f>=(F540-E540)/E540</f>
      </c>
      <c r="J540" s="7" t="s">
        <f>=MAX(1,DATEDIF(C540,D540,"d")-1)</f>
      </c>
      <c r="K540" s="9" t="s">
        <f>=I540*365/J540</f>
      </c>
    </row>
    <row collapsed="false" customFormat="false" customHeight="false" hidden="false" ht="12.1" outlineLevel="0" r="541">
      <c r="A541" s="16" t="s">
        <v>372</v>
      </c>
      <c r="B541" s="16" t="s">
        <v>652</v>
      </c>
      <c r="C541" s="41" t="n">
        <v>45425</v>
      </c>
      <c r="D541" s="42" t="n">
        <v>45516</v>
      </c>
      <c r="E541" s="17" t="n">
        <v>7.0955</v>
      </c>
      <c r="F541" s="17" t="n">
        <v>6.0153</v>
      </c>
      <c r="G541" s="17" t="n">
        <v>105</v>
      </c>
      <c r="H541" s="6" t="s">
        <f>=(F541-E541)*G541</f>
      </c>
      <c r="I541" s="9" t="s">
        <f>=(F541-E541)/E541</f>
      </c>
      <c r="J541" s="7" t="s">
        <f>=MAX(1,DATEDIF(C541,D541,"d")-1)</f>
      </c>
      <c r="K541" s="9" t="s">
        <f>=I541*365/J541</f>
      </c>
    </row>
    <row collapsed="false" customFormat="false" customHeight="false" hidden="false" ht="12.1" outlineLevel="0" r="542">
      <c r="A542" s="16" t="s">
        <v>372</v>
      </c>
      <c r="B542" s="16" t="s">
        <v>652</v>
      </c>
      <c r="C542" s="41" t="n">
        <v>45434</v>
      </c>
      <c r="D542" s="42" t="n">
        <v>45516</v>
      </c>
      <c r="E542" s="17" t="n">
        <v>7.0856</v>
      </c>
      <c r="F542" s="17" t="n">
        <v>6.0153</v>
      </c>
      <c r="G542" s="17" t="n">
        <v>70</v>
      </c>
      <c r="H542" s="6" t="s">
        <f>=(F542-E542)*G542</f>
      </c>
      <c r="I542" s="9" t="s">
        <f>=(F542-E542)/E542</f>
      </c>
      <c r="J542" s="7" t="s">
        <f>=MAX(1,DATEDIF(C542,D542,"d")-1)</f>
      </c>
      <c r="K542" s="9" t="s">
        <f>=I542*365/J542</f>
      </c>
    </row>
    <row collapsed="false" customFormat="false" customHeight="false" hidden="false" ht="12.1" outlineLevel="0" r="543">
      <c r="A543" s="16" t="s">
        <v>372</v>
      </c>
      <c r="B543" s="16" t="s">
        <v>652</v>
      </c>
      <c r="C543" s="41" t="n">
        <v>45441</v>
      </c>
      <c r="D543" s="42" t="n">
        <v>45516</v>
      </c>
      <c r="E543" s="17" t="n">
        <v>6.7552</v>
      </c>
      <c r="F543" s="17" t="n">
        <v>6.0153</v>
      </c>
      <c r="G543" s="17" t="n">
        <v>50</v>
      </c>
      <c r="H543" s="6" t="s">
        <f>=(F543-E543)*G543</f>
      </c>
      <c r="I543" s="9" t="s">
        <f>=(F543-E543)/E543</f>
      </c>
      <c r="J543" s="7" t="s">
        <f>=MAX(1,DATEDIF(C543,D543,"d")-1)</f>
      </c>
      <c r="K543" s="9" t="s">
        <f>=I543*365/J543</f>
      </c>
    </row>
    <row collapsed="false" customFormat="false" customHeight="false" hidden="false" ht="12.1" outlineLevel="0" r="544">
      <c r="A544" s="16" t="s">
        <v>372</v>
      </c>
      <c r="B544" s="16" t="s">
        <v>652</v>
      </c>
      <c r="C544" s="41" t="n">
        <v>45448</v>
      </c>
      <c r="D544" s="42" t="n">
        <v>45516</v>
      </c>
      <c r="E544" s="17" t="n">
        <v>6.645</v>
      </c>
      <c r="F544" s="17" t="n">
        <v>6.0153</v>
      </c>
      <c r="G544" s="17" t="n">
        <v>10</v>
      </c>
      <c r="H544" s="6" t="s">
        <f>=(F544-E544)*G544</f>
      </c>
      <c r="I544" s="9" t="s">
        <f>=(F544-E544)/E544</f>
      </c>
      <c r="J544" s="7" t="s">
        <f>=MAX(1,DATEDIF(C544,D544,"d")-1)</f>
      </c>
      <c r="K544" s="9" t="s">
        <f>=I544*365/J544</f>
      </c>
    </row>
    <row collapsed="false" customFormat="false" customHeight="false" hidden="false" ht="12.1" outlineLevel="0" r="545">
      <c r="A545" s="16" t="s">
        <v>372</v>
      </c>
      <c r="B545" s="16" t="s">
        <v>652</v>
      </c>
      <c r="C545" s="41" t="n">
        <v>45449</v>
      </c>
      <c r="D545" s="42" t="n">
        <v>45516</v>
      </c>
      <c r="E545" s="17" t="n">
        <v>6.5952</v>
      </c>
      <c r="F545" s="17" t="n">
        <v>6.0153</v>
      </c>
      <c r="G545" s="17" t="n">
        <v>50</v>
      </c>
      <c r="H545" s="6" t="s">
        <f>=(F545-E545)*G545</f>
      </c>
      <c r="I545" s="9" t="s">
        <f>=(F545-E545)/E545</f>
      </c>
      <c r="J545" s="7" t="s">
        <f>=MAX(1,DATEDIF(C545,D545,"d")-1)</f>
      </c>
      <c r="K545" s="9" t="s">
        <f>=I545*365/J545</f>
      </c>
    </row>
    <row collapsed="false" customFormat="false" customHeight="false" hidden="false" ht="12.1" outlineLevel="0" r="546">
      <c r="A546" s="16" t="s">
        <v>372</v>
      </c>
      <c r="B546" s="16" t="s">
        <v>652</v>
      </c>
      <c r="C546" s="41" t="n">
        <v>45453</v>
      </c>
      <c r="D546" s="42" t="n">
        <v>45516</v>
      </c>
      <c r="E546" s="17" t="n">
        <v>6.6753</v>
      </c>
      <c r="F546" s="17" t="n">
        <v>6.0153</v>
      </c>
      <c r="G546" s="17" t="n">
        <v>30</v>
      </c>
      <c r="H546" s="6" t="s">
        <f>=(F546-E546)*G546</f>
      </c>
      <c r="I546" s="9" t="s">
        <f>=(F546-E546)/E546</f>
      </c>
      <c r="J546" s="7" t="s">
        <f>=MAX(1,DATEDIF(C546,D546,"d")-1)</f>
      </c>
      <c r="K546" s="9" t="s">
        <f>=I546*365/J546</f>
      </c>
    </row>
    <row collapsed="false" customFormat="false" customHeight="false" hidden="false" ht="12.1" outlineLevel="0" r="547">
      <c r="A547" s="16" t="s">
        <v>372</v>
      </c>
      <c r="B547" s="16" t="s">
        <v>652</v>
      </c>
      <c r="C547" s="41" t="n">
        <v>45471</v>
      </c>
      <c r="D547" s="42" t="n">
        <v>45516</v>
      </c>
      <c r="E547" s="17" t="n">
        <v>6.5251</v>
      </c>
      <c r="F547" s="17" t="n">
        <v>6.0153</v>
      </c>
      <c r="G547" s="17" t="n">
        <v>120</v>
      </c>
      <c r="H547" s="6" t="s">
        <f>=(F547-E547)*G547</f>
      </c>
      <c r="I547" s="9" t="s">
        <f>=(F547-E547)/E547</f>
      </c>
      <c r="J547" s="7" t="s">
        <f>=MAX(1,DATEDIF(C547,D547,"d")-1)</f>
      </c>
      <c r="K547" s="9" t="s">
        <f>=I547*365/J547</f>
      </c>
    </row>
    <row collapsed="false" customFormat="false" customHeight="false" hidden="false" ht="12.1" outlineLevel="0" r="548">
      <c r="A548" s="16" t="s">
        <v>372</v>
      </c>
      <c r="B548" s="16" t="s">
        <v>652</v>
      </c>
      <c r="C548" s="41" t="n">
        <v>45474</v>
      </c>
      <c r="D548" s="42" t="n">
        <v>45516</v>
      </c>
      <c r="E548" s="17" t="n">
        <v>6.5451</v>
      </c>
      <c r="F548" s="17" t="n">
        <v>6.0153</v>
      </c>
      <c r="G548" s="17" t="n">
        <v>55</v>
      </c>
      <c r="H548" s="6" t="s">
        <f>=(F548-E548)*G548</f>
      </c>
      <c r="I548" s="9" t="s">
        <f>=(F548-E548)/E548</f>
      </c>
      <c r="J548" s="7" t="s">
        <f>=MAX(1,DATEDIF(C548,D548,"d")-1)</f>
      </c>
      <c r="K548" s="9" t="s">
        <f>=I548*365/J548</f>
      </c>
    </row>
    <row collapsed="false" customFormat="false" customHeight="false" hidden="false" ht="12.1" outlineLevel="0" r="549">
      <c r="A549" s="16" t="s">
        <v>372</v>
      </c>
      <c r="B549" s="16" t="s">
        <v>652</v>
      </c>
      <c r="C549" s="41" t="n">
        <v>45490</v>
      </c>
      <c r="D549" s="42" t="n">
        <v>45516</v>
      </c>
      <c r="E549" s="17" t="n">
        <v>6.2748</v>
      </c>
      <c r="F549" s="17" t="n">
        <v>6.0153</v>
      </c>
      <c r="G549" s="17" t="n">
        <v>25</v>
      </c>
      <c r="H549" s="6" t="s">
        <f>=(F549-E549)*G549</f>
      </c>
      <c r="I549" s="9" t="s">
        <f>=(F549-E549)/E549</f>
      </c>
      <c r="J549" s="7" t="s">
        <f>=MAX(1,DATEDIF(C549,D549,"d")-1)</f>
      </c>
      <c r="K549" s="9" t="s">
        <f>=I549*365/J549</f>
      </c>
    </row>
    <row collapsed="false" customFormat="false" customHeight="false" hidden="false" ht="12.1" outlineLevel="0" r="550">
      <c r="A550" s="16" t="s">
        <v>372</v>
      </c>
      <c r="B550" s="16" t="s">
        <v>652</v>
      </c>
      <c r="C550" s="41" t="n">
        <v>45495</v>
      </c>
      <c r="D550" s="42" t="n">
        <v>45516</v>
      </c>
      <c r="E550" s="17" t="n">
        <v>6.4651</v>
      </c>
      <c r="F550" s="17" t="n">
        <v>6.0153</v>
      </c>
      <c r="G550" s="17" t="n">
        <v>49</v>
      </c>
      <c r="H550" s="6" t="s">
        <f>=(F550-E550)*G550</f>
      </c>
      <c r="I550" s="9" t="s">
        <f>=(F550-E550)/E550</f>
      </c>
      <c r="J550" s="7" t="s">
        <f>=MAX(1,DATEDIF(C550,D550,"d")-1)</f>
      </c>
      <c r="K550" s="9" t="s">
        <f>=I550*365/J550</f>
      </c>
    </row>
    <row collapsed="false" customFormat="false" customHeight="false" hidden="false" ht="12.1" outlineLevel="0" r="551">
      <c r="A551" s="16" t="s">
        <v>372</v>
      </c>
      <c r="B551" s="16" t="s">
        <v>652</v>
      </c>
      <c r="C551" s="41" t="n">
        <v>45499</v>
      </c>
      <c r="D551" s="42" t="n">
        <v>45516</v>
      </c>
      <c r="E551" s="17" t="n">
        <v>6.385</v>
      </c>
      <c r="F551" s="17" t="n">
        <v>6.0153</v>
      </c>
      <c r="G551" s="17" t="n">
        <v>50</v>
      </c>
      <c r="H551" s="6" t="s">
        <f>=(F551-E551)*G551</f>
      </c>
      <c r="I551" s="9" t="s">
        <f>=(F551-E551)/E551</f>
      </c>
      <c r="J551" s="7" t="s">
        <f>=MAX(1,DATEDIF(C551,D551,"d")-1)</f>
      </c>
      <c r="K551" s="9" t="s">
        <f>=I551*365/J551</f>
      </c>
    </row>
    <row collapsed="false" customFormat="false" customHeight="false" hidden="false" ht="12.1" outlineLevel="0" r="552">
      <c r="A552" s="16" t="s">
        <v>372</v>
      </c>
      <c r="B552" s="16" t="s">
        <v>652</v>
      </c>
      <c r="C552" s="41" t="n">
        <v>45504</v>
      </c>
      <c r="D552" s="42" t="n">
        <v>45516</v>
      </c>
      <c r="E552" s="17" t="n">
        <v>6.3049</v>
      </c>
      <c r="F552" s="17" t="n">
        <v>6.0153</v>
      </c>
      <c r="G552" s="17" t="n">
        <v>240</v>
      </c>
      <c r="H552" s="6" t="s">
        <f>=(F552-E552)*G552</f>
      </c>
      <c r="I552" s="9" t="s">
        <f>=(F552-E552)/E552</f>
      </c>
      <c r="J552" s="7" t="s">
        <f>=MAX(1,DATEDIF(C552,D552,"d")-1)</f>
      </c>
      <c r="K552" s="9" t="s">
        <f>=I552*365/J552</f>
      </c>
    </row>
    <row collapsed="false" customFormat="false" customHeight="false" hidden="false" ht="12.1" outlineLevel="0" r="553">
      <c r="A553" s="16" t="s">
        <v>373</v>
      </c>
      <c r="B553" s="16" t="s">
        <v>596</v>
      </c>
      <c r="C553" s="41" t="n">
        <v>44942</v>
      </c>
      <c r="D553" s="42" t="n">
        <v>45160</v>
      </c>
      <c r="E553" s="17" t="n">
        <v>345.28</v>
      </c>
      <c r="F553" s="17" t="n">
        <v>582.63</v>
      </c>
      <c r="G553" s="17" t="n">
        <v>1</v>
      </c>
      <c r="H553" s="6" t="s">
        <f>=(F553-E553)*G553</f>
      </c>
      <c r="I553" s="9" t="s">
        <f>=(F553-E553)/E553</f>
      </c>
      <c r="J553" s="7" t="s">
        <f>=MAX(1,DATEDIF(C553,D553,"d")-1)</f>
      </c>
      <c r="K553" s="9" t="s">
        <f>=I553*365/J553</f>
      </c>
    </row>
    <row collapsed="false" customFormat="false" customHeight="false" hidden="false" ht="12.1" outlineLevel="0" r="554">
      <c r="A554" s="16" t="s">
        <v>373</v>
      </c>
      <c r="B554" s="16" t="s">
        <v>596</v>
      </c>
      <c r="C554" s="41" t="n">
        <v>44942</v>
      </c>
      <c r="D554" s="42" t="n">
        <v>45160</v>
      </c>
      <c r="E554" s="17" t="n">
        <v>345.28</v>
      </c>
      <c r="F554" s="17" t="n">
        <v>582.6341</v>
      </c>
      <c r="G554" s="17" t="n">
        <v>1</v>
      </c>
      <c r="H554" s="6" t="s">
        <f>=(F554-E554)*G554</f>
      </c>
      <c r="I554" s="9" t="s">
        <f>=(F554-E554)/E554</f>
      </c>
      <c r="J554" s="7" t="s">
        <f>=MAX(1,DATEDIF(C554,D554,"d")-1)</f>
      </c>
      <c r="K554" s="9" t="s">
        <f>=I554*365/J554</f>
      </c>
    </row>
    <row collapsed="false" customFormat="false" customHeight="false" hidden="false" ht="12.1" outlineLevel="0" r="555">
      <c r="A555" s="16" t="s">
        <v>373</v>
      </c>
      <c r="B555" s="16" t="s">
        <v>596</v>
      </c>
      <c r="C555" s="41" t="n">
        <v>44957</v>
      </c>
      <c r="D555" s="42" t="n">
        <v>45160</v>
      </c>
      <c r="E555" s="17" t="n">
        <v>332.17</v>
      </c>
      <c r="F555" s="17" t="n">
        <v>582.6341</v>
      </c>
      <c r="G555" s="17" t="n">
        <v>2</v>
      </c>
      <c r="H555" s="6" t="s">
        <f>=(F555-E555)*G555</f>
      </c>
      <c r="I555" s="9" t="s">
        <f>=(F555-E555)/E555</f>
      </c>
      <c r="J555" s="7" t="s">
        <f>=MAX(1,DATEDIF(C555,D555,"d")-1)</f>
      </c>
      <c r="K555" s="9" t="s">
        <f>=I555*365/J555</f>
      </c>
    </row>
    <row collapsed="false" customFormat="false" customHeight="false" hidden="false" ht="12.1" outlineLevel="0" r="556">
      <c r="A556" s="16" t="s">
        <v>373</v>
      </c>
      <c r="B556" s="16" t="s">
        <v>596</v>
      </c>
      <c r="C556" s="41" t="n">
        <v>44973</v>
      </c>
      <c r="D556" s="42" t="n">
        <v>45160</v>
      </c>
      <c r="E556" s="17" t="n">
        <v>318.36</v>
      </c>
      <c r="F556" s="17" t="n">
        <v>582.6341</v>
      </c>
      <c r="G556" s="17" t="n">
        <v>1</v>
      </c>
      <c r="H556" s="6" t="s">
        <f>=(F556-E556)*G556</f>
      </c>
      <c r="I556" s="9" t="s">
        <f>=(F556-E556)/E556</f>
      </c>
      <c r="J556" s="7" t="s">
        <f>=MAX(1,DATEDIF(C556,D556,"d")-1)</f>
      </c>
      <c r="K556" s="9" t="s">
        <f>=I556*365/J556</f>
      </c>
    </row>
    <row collapsed="false" customFormat="false" customHeight="false" hidden="false" ht="12.1" outlineLevel="0" r="557">
      <c r="A557" s="16" t="s">
        <v>373</v>
      </c>
      <c r="B557" s="16" t="s">
        <v>596</v>
      </c>
      <c r="C557" s="41" t="n">
        <v>45005</v>
      </c>
      <c r="D557" s="42" t="n">
        <v>45160</v>
      </c>
      <c r="E557" s="17" t="n">
        <v>349.9825</v>
      </c>
      <c r="F557" s="17" t="n">
        <v>582.6341</v>
      </c>
      <c r="G557" s="17" t="n">
        <v>4</v>
      </c>
      <c r="H557" s="6" t="s">
        <f>=(F557-E557)*G557</f>
      </c>
      <c r="I557" s="9" t="s">
        <f>=(F557-E557)/E557</f>
      </c>
      <c r="J557" s="7" t="s">
        <f>=MAX(1,DATEDIF(C557,D557,"d")-1)</f>
      </c>
      <c r="K557" s="9" t="s">
        <f>=I557*365/J557</f>
      </c>
    </row>
    <row collapsed="false" customFormat="false" customHeight="false" hidden="false" ht="12.1" outlineLevel="0" r="558">
      <c r="A558" s="16" t="s">
        <v>373</v>
      </c>
      <c r="B558" s="16" t="s">
        <v>596</v>
      </c>
      <c r="C558" s="41" t="n">
        <v>45005</v>
      </c>
      <c r="D558" s="42" t="n">
        <v>45160</v>
      </c>
      <c r="E558" s="17" t="n">
        <v>350.18</v>
      </c>
      <c r="F558" s="17" t="n">
        <v>582.6341</v>
      </c>
      <c r="G558" s="17" t="n">
        <v>1</v>
      </c>
      <c r="H558" s="6" t="s">
        <f>=(F558-E558)*G558</f>
      </c>
      <c r="I558" s="9" t="s">
        <f>=(F558-E558)/E558</f>
      </c>
      <c r="J558" s="7" t="s">
        <f>=MAX(1,DATEDIF(C558,D558,"d")-1)</f>
      </c>
      <c r="K558" s="9" t="s">
        <f>=I558*365/J558</f>
      </c>
    </row>
    <row collapsed="false" customFormat="false" customHeight="false" hidden="false" ht="12.1" outlineLevel="0" r="559">
      <c r="A559" s="16" t="s">
        <v>373</v>
      </c>
      <c r="B559" s="16" t="s">
        <v>596</v>
      </c>
      <c r="C559" s="41" t="n">
        <v>45007</v>
      </c>
      <c r="D559" s="42" t="n">
        <v>45160</v>
      </c>
      <c r="E559" s="17" t="n">
        <v>349.182</v>
      </c>
      <c r="F559" s="17" t="n">
        <v>582.6341</v>
      </c>
      <c r="G559" s="17" t="n">
        <v>5</v>
      </c>
      <c r="H559" s="6" t="s">
        <f>=(F559-E559)*G559</f>
      </c>
      <c r="I559" s="9" t="s">
        <f>=(F559-E559)/E559</f>
      </c>
      <c r="J559" s="7" t="s">
        <f>=MAX(1,DATEDIF(C559,D559,"d")-1)</f>
      </c>
      <c r="K559" s="9" t="s">
        <f>=I559*365/J559</f>
      </c>
    </row>
    <row collapsed="false" customFormat="false" customHeight="false" hidden="false" ht="12.1" outlineLevel="0" r="560">
      <c r="A560" s="16" t="s">
        <v>373</v>
      </c>
      <c r="B560" s="16" t="s">
        <v>596</v>
      </c>
      <c r="C560" s="41" t="n">
        <v>45007</v>
      </c>
      <c r="D560" s="42" t="n">
        <v>45160</v>
      </c>
      <c r="E560" s="17" t="n">
        <v>349.1825</v>
      </c>
      <c r="F560" s="17" t="n">
        <v>582.6341</v>
      </c>
      <c r="G560" s="17" t="n">
        <v>4</v>
      </c>
      <c r="H560" s="6" t="s">
        <f>=(F560-E560)*G560</f>
      </c>
      <c r="I560" s="9" t="s">
        <f>=(F560-E560)/E560</f>
      </c>
      <c r="J560" s="7" t="s">
        <f>=MAX(1,DATEDIF(C560,D560,"d")-1)</f>
      </c>
      <c r="K560" s="9" t="s">
        <f>=I560*365/J560</f>
      </c>
    </row>
    <row collapsed="false" customFormat="false" customHeight="false" hidden="false" ht="12.1" outlineLevel="0" r="561">
      <c r="A561" s="16" t="s">
        <v>373</v>
      </c>
      <c r="B561" s="16" t="s">
        <v>596</v>
      </c>
      <c r="C561" s="41" t="n">
        <v>45007</v>
      </c>
      <c r="D561" s="42" t="n">
        <v>45160</v>
      </c>
      <c r="E561" s="17" t="n">
        <v>349.1818</v>
      </c>
      <c r="F561" s="17" t="n">
        <v>582.6341</v>
      </c>
      <c r="G561" s="17" t="n">
        <v>11</v>
      </c>
      <c r="H561" s="6" t="s">
        <f>=(F561-E561)*G561</f>
      </c>
      <c r="I561" s="9" t="s">
        <f>=(F561-E561)/E561</f>
      </c>
      <c r="J561" s="7" t="s">
        <f>=MAX(1,DATEDIF(C561,D561,"d")-1)</f>
      </c>
      <c r="K561" s="9" t="s">
        <f>=I561*365/J561</f>
      </c>
    </row>
    <row collapsed="false" customFormat="false" customHeight="false" hidden="false" ht="12.1" outlineLevel="0" r="562">
      <c r="A562" s="16" t="s">
        <v>374</v>
      </c>
      <c r="B562" s="16" t="s">
        <v>595</v>
      </c>
      <c r="C562" s="41" t="n">
        <v>44985</v>
      </c>
      <c r="D562" s="42" t="n">
        <v>45160</v>
      </c>
      <c r="E562" s="17" t="n">
        <v>6743.43</v>
      </c>
      <c r="F562" s="17" t="n">
        <v>7645.89</v>
      </c>
      <c r="G562" s="17" t="n">
        <v>1</v>
      </c>
      <c r="H562" s="6" t="s">
        <f>=(F562-E562)*G562</f>
      </c>
      <c r="I562" s="9" t="s">
        <f>=(F562-E562)/E562</f>
      </c>
      <c r="J562" s="7" t="s">
        <f>=MAX(1,DATEDIF(C562,D562,"d")-1)</f>
      </c>
      <c r="K562" s="9" t="s">
        <f>=I562*365/J562</f>
      </c>
    </row>
    <row collapsed="false" customFormat="false" customHeight="false" hidden="false" ht="12.1" outlineLevel="0" r="563">
      <c r="A563" s="16" t="s">
        <v>375</v>
      </c>
      <c r="B563" s="16" t="s">
        <v>653</v>
      </c>
      <c r="C563" s="41" t="n">
        <v>45079</v>
      </c>
      <c r="D563" s="42" t="n">
        <v>45128</v>
      </c>
      <c r="E563" s="17" t="n">
        <v>1118.8</v>
      </c>
      <c r="F563" s="17" t="n">
        <v>1122.6</v>
      </c>
      <c r="G563" s="17" t="n">
        <v>1</v>
      </c>
      <c r="H563" s="6" t="s">
        <f>=(F563-E563)*G563</f>
      </c>
      <c r="I563" s="9" t="s">
        <f>=(F563-E563)/E563</f>
      </c>
      <c r="J563" s="7" t="s">
        <f>=MAX(1,DATEDIF(C563,D563,"d")-1)</f>
      </c>
      <c r="K563" s="9" t="s">
        <f>=I563*365/J563</f>
      </c>
    </row>
    <row collapsed="false" customFormat="false" customHeight="false" hidden="false" ht="12.1" outlineLevel="0" r="564">
      <c r="A564" s="16" t="s">
        <v>375</v>
      </c>
      <c r="B564" s="16" t="s">
        <v>653</v>
      </c>
      <c r="C564" s="41" t="n">
        <v>45079</v>
      </c>
      <c r="D564" s="42" t="n">
        <v>45128</v>
      </c>
      <c r="E564" s="17" t="n">
        <v>1118.8</v>
      </c>
      <c r="F564" s="17" t="n">
        <v>1122.4</v>
      </c>
      <c r="G564" s="17" t="n">
        <v>1</v>
      </c>
      <c r="H564" s="6" t="s">
        <f>=(F564-E564)*G564</f>
      </c>
      <c r="I564" s="9" t="s">
        <f>=(F564-E564)/E564</f>
      </c>
      <c r="J564" s="7" t="s">
        <f>=MAX(1,DATEDIF(C564,D564,"d")-1)</f>
      </c>
      <c r="K564" s="9" t="s">
        <f>=I564*365/J564</f>
      </c>
    </row>
    <row collapsed="false" customFormat="false" customHeight="false" hidden="false" ht="12.1" outlineLevel="0" r="565">
      <c r="A565" s="16" t="s">
        <v>375</v>
      </c>
      <c r="B565" s="16" t="s">
        <v>653</v>
      </c>
      <c r="C565" s="41" t="n">
        <v>45079</v>
      </c>
      <c r="D565" s="42" t="n">
        <v>45128</v>
      </c>
      <c r="E565" s="17" t="n">
        <v>1118.8</v>
      </c>
      <c r="F565" s="17" t="n">
        <v>1121.4</v>
      </c>
      <c r="G565" s="17" t="n">
        <v>3</v>
      </c>
      <c r="H565" s="6" t="s">
        <f>=(F565-E565)*G565</f>
      </c>
      <c r="I565" s="9" t="s">
        <f>=(F565-E565)/E565</f>
      </c>
      <c r="J565" s="7" t="s">
        <f>=MAX(1,DATEDIF(C565,D565,"d")-1)</f>
      </c>
      <c r="K565" s="9" t="s">
        <f>=I565*365/J565</f>
      </c>
    </row>
    <row collapsed="false" customFormat="false" customHeight="false" hidden="false" ht="12.1" outlineLevel="0" r="566">
      <c r="A566" s="16" t="s">
        <v>375</v>
      </c>
      <c r="B566" s="16" t="s">
        <v>653</v>
      </c>
      <c r="C566" s="41" t="n">
        <v>45079</v>
      </c>
      <c r="D566" s="42" t="n">
        <v>45128</v>
      </c>
      <c r="E566" s="17" t="n">
        <v>1118.8</v>
      </c>
      <c r="F566" s="17" t="n">
        <v>1121</v>
      </c>
      <c r="G566" s="17" t="n">
        <v>8</v>
      </c>
      <c r="H566" s="6" t="s">
        <f>=(F566-E566)*G566</f>
      </c>
      <c r="I566" s="9" t="s">
        <f>=(F566-E566)/E566</f>
      </c>
      <c r="J566" s="7" t="s">
        <f>=MAX(1,DATEDIF(C566,D566,"d")-1)</f>
      </c>
      <c r="K566" s="9" t="s">
        <f>=I566*365/J566</f>
      </c>
    </row>
    <row collapsed="false" customFormat="false" customHeight="false" hidden="false" ht="12.1" outlineLevel="0" r="567">
      <c r="A567" s="16" t="s">
        <v>375</v>
      </c>
      <c r="B567" s="16" t="s">
        <v>653</v>
      </c>
      <c r="C567" s="41" t="n">
        <v>45079</v>
      </c>
      <c r="D567" s="42" t="n">
        <v>45128</v>
      </c>
      <c r="E567" s="17" t="n">
        <v>1118.8</v>
      </c>
      <c r="F567" s="17" t="n">
        <v>1121.6</v>
      </c>
      <c r="G567" s="17" t="n">
        <v>5</v>
      </c>
      <c r="H567" s="6" t="s">
        <f>=(F567-E567)*G567</f>
      </c>
      <c r="I567" s="9" t="s">
        <f>=(F567-E567)/E567</f>
      </c>
      <c r="J567" s="7" t="s">
        <f>=MAX(1,DATEDIF(C567,D567,"d")-1)</f>
      </c>
      <c r="K567" s="9" t="s">
        <f>=I567*365/J567</f>
      </c>
    </row>
    <row collapsed="false" customFormat="false" customHeight="false" hidden="false" ht="12.1" outlineLevel="0" r="568">
      <c r="A568" s="16" t="s">
        <v>376</v>
      </c>
      <c r="B568" s="16" t="s">
        <v>654</v>
      </c>
      <c r="C568" s="41" t="n">
        <v>45160</v>
      </c>
      <c r="D568" s="42" t="n">
        <v>45271</v>
      </c>
      <c r="E568" s="17" t="n">
        <v>81247.44</v>
      </c>
      <c r="F568" s="17" t="n">
        <v>89540.14</v>
      </c>
      <c r="G568" s="17" t="n">
        <v>1</v>
      </c>
      <c r="H568" s="6" t="s">
        <f>=(F568-E568)*G568</f>
      </c>
      <c r="I568" s="9" t="s">
        <f>=(F568-E568)/E568</f>
      </c>
      <c r="J568" s="7" t="s">
        <f>=MAX(1,DATEDIF(C568,D568,"d")-1)</f>
      </c>
      <c r="K568" s="9" t="s">
        <f>=I568*365/J568</f>
      </c>
    </row>
    <row collapsed="false" customFormat="false" customHeight="false" hidden="false" ht="12.1" outlineLevel="0" r="569">
      <c r="A569" s="16" t="s">
        <v>377</v>
      </c>
      <c r="B569" s="16" t="s">
        <v>606</v>
      </c>
      <c r="C569" s="41" t="n">
        <v>45160</v>
      </c>
      <c r="D569" s="42" t="n">
        <v>45271</v>
      </c>
      <c r="E569" s="17" t="n">
        <v>74557.31</v>
      </c>
      <c r="F569" s="17" t="n">
        <v>82007.9</v>
      </c>
      <c r="G569" s="17" t="n">
        <v>1</v>
      </c>
      <c r="H569" s="6" t="s">
        <f>=(F569-E569)*G569</f>
      </c>
      <c r="I569" s="9" t="s">
        <f>=(F569-E569)/E569</f>
      </c>
      <c r="J569" s="7" t="s">
        <f>=MAX(1,DATEDIF(C569,D569,"d")-1)</f>
      </c>
      <c r="K569" s="9" t="s">
        <f>=I569*365/J569</f>
      </c>
    </row>
    <row collapsed="false" customFormat="false" customHeight="false" hidden="false" ht="12.1" outlineLevel="0" r="570">
      <c r="A570" s="16" t="s">
        <v>378</v>
      </c>
      <c r="B570" s="16" t="s">
        <v>609</v>
      </c>
      <c r="C570" s="41" t="n">
        <v>45271</v>
      </c>
      <c r="D570" s="42" t="n">
        <v>45635</v>
      </c>
      <c r="E570" s="17" t="n">
        <v>877.3205</v>
      </c>
      <c r="F570" s="17" t="n">
        <v>683.064</v>
      </c>
      <c r="G570" s="17" t="n">
        <v>10</v>
      </c>
      <c r="H570" s="6" t="s">
        <f>=(F570-E570)*G570</f>
      </c>
      <c r="I570" s="9" t="s">
        <f>=(F570-E570)/E570</f>
      </c>
      <c r="J570" s="7" t="s">
        <f>=MAX(1,DATEDIF(C570,D570,"d")-1)</f>
      </c>
      <c r="K570" s="9" t="s">
        <f>=I570*365/J570</f>
      </c>
    </row>
    <row collapsed="false" customFormat="false" customHeight="false" hidden="false" ht="12.1" outlineLevel="0" r="571">
      <c r="A571" s="16" t="s">
        <v>378</v>
      </c>
      <c r="B571" s="16" t="s">
        <v>609</v>
      </c>
      <c r="C571" s="41" t="n">
        <v>45271</v>
      </c>
      <c r="D571" s="42" t="n">
        <v>45635</v>
      </c>
      <c r="E571" s="17" t="n">
        <v>877.3205</v>
      </c>
      <c r="F571" s="17" t="n">
        <v>683.054</v>
      </c>
      <c r="G571" s="17" t="n">
        <v>10</v>
      </c>
      <c r="H571" s="6" t="s">
        <f>=(F571-E571)*G571</f>
      </c>
      <c r="I571" s="9" t="s">
        <f>=(F571-E571)/E571</f>
      </c>
      <c r="J571" s="7" t="s">
        <f>=MAX(1,DATEDIF(C571,D571,"d")-1)</f>
      </c>
      <c r="K571" s="9" t="s">
        <f>=I571*365/J571</f>
      </c>
    </row>
    <row collapsed="false" customFormat="false" customHeight="false" hidden="false" ht="12.1" outlineLevel="0" r="572">
      <c r="A572" s="16" t="s">
        <v>379</v>
      </c>
      <c r="B572" s="16" t="s">
        <v>610</v>
      </c>
      <c r="C572" s="41" t="n">
        <v>45271</v>
      </c>
      <c r="D572" s="42" t="n">
        <v>45635</v>
      </c>
      <c r="E572" s="17" t="n">
        <v>654.0757</v>
      </c>
      <c r="F572" s="17" t="n">
        <v>506.6687</v>
      </c>
      <c r="G572" s="17" t="n">
        <v>15</v>
      </c>
      <c r="H572" s="6" t="s">
        <f>=(F572-E572)*G572</f>
      </c>
      <c r="I572" s="9" t="s">
        <f>=(F572-E572)/E572</f>
      </c>
      <c r="J572" s="7" t="s">
        <f>=MAX(1,DATEDIF(C572,D572,"d")-1)</f>
      </c>
      <c r="K572" s="9" t="s">
        <f>=I572*365/J572</f>
      </c>
    </row>
    <row collapsed="false" customFormat="false" customHeight="false" hidden="false" ht="12.1" outlineLevel="0" r="573">
      <c r="A573" s="16" t="s">
        <v>379</v>
      </c>
      <c r="B573" s="16" t="s">
        <v>610</v>
      </c>
      <c r="C573" s="41" t="n">
        <v>45271</v>
      </c>
      <c r="D573" s="42" t="n">
        <v>45635</v>
      </c>
      <c r="E573" s="17" t="n">
        <v>654.0757</v>
      </c>
      <c r="F573" s="17" t="n">
        <v>506.6687</v>
      </c>
      <c r="G573" s="17" t="n">
        <v>15</v>
      </c>
      <c r="H573" s="6" t="s">
        <f>=(F573-E573)*G573</f>
      </c>
      <c r="I573" s="9" t="s">
        <f>=(F573-E573)/E573</f>
      </c>
      <c r="J573" s="7" t="s">
        <f>=MAX(1,DATEDIF(C573,D573,"d")-1)</f>
      </c>
      <c r="K573" s="9" t="s">
        <f>=I573*365/J573</f>
      </c>
    </row>
    <row collapsed="false" customFormat="false" customHeight="false" hidden="false" ht="12.1" outlineLevel="0" r="574">
      <c r="A574" s="16" t="s">
        <v>379</v>
      </c>
      <c r="B574" s="16" t="s">
        <v>610</v>
      </c>
      <c r="C574" s="41" t="n">
        <v>45380</v>
      </c>
      <c r="D574" s="42" t="n">
        <v>45635</v>
      </c>
      <c r="E574" s="17" t="n">
        <v>626.7467</v>
      </c>
      <c r="F574" s="17" t="n">
        <v>506.6687</v>
      </c>
      <c r="G574" s="17" t="n">
        <v>6</v>
      </c>
      <c r="H574" s="6" t="s">
        <f>=(F574-E574)*G574</f>
      </c>
      <c r="I574" s="9" t="s">
        <f>=(F574-E574)/E574</f>
      </c>
      <c r="J574" s="7" t="s">
        <f>=MAX(1,DATEDIF(C574,D574,"d")-1)</f>
      </c>
      <c r="K574" s="9" t="s">
        <f>=I574*365/J574</f>
      </c>
    </row>
    <row collapsed="false" customFormat="false" customHeight="false" hidden="false" ht="12.1" outlineLevel="0" r="575">
      <c r="A575" s="16" t="s">
        <v>379</v>
      </c>
      <c r="B575" s="16" t="s">
        <v>610</v>
      </c>
      <c r="C575" s="41" t="n">
        <v>45399</v>
      </c>
      <c r="D575" s="42" t="n">
        <v>45635</v>
      </c>
      <c r="E575" s="17" t="n">
        <v>620.4067</v>
      </c>
      <c r="F575" s="17" t="n">
        <v>506.6687</v>
      </c>
      <c r="G575" s="17" t="n">
        <v>3</v>
      </c>
      <c r="H575" s="6" t="s">
        <f>=(F575-E575)*G575</f>
      </c>
      <c r="I575" s="9" t="s">
        <f>=(F575-E575)/E575</f>
      </c>
      <c r="J575" s="7" t="s">
        <f>=MAX(1,DATEDIF(C575,D575,"d")-1)</f>
      </c>
      <c r="K575" s="9" t="s">
        <f>=I575*365/J575</f>
      </c>
    </row>
    <row collapsed="false" customFormat="false" customHeight="false" hidden="false" ht="12.1" outlineLevel="0" r="576">
      <c r="A576" s="16" t="s">
        <v>379</v>
      </c>
      <c r="B576" s="16" t="s">
        <v>610</v>
      </c>
      <c r="C576" s="41" t="n">
        <v>45409</v>
      </c>
      <c r="D576" s="42" t="n">
        <v>45635</v>
      </c>
      <c r="E576" s="17" t="n">
        <v>621.5433</v>
      </c>
      <c r="F576" s="17" t="n">
        <v>506.6687</v>
      </c>
      <c r="G576" s="17" t="n">
        <v>6</v>
      </c>
      <c r="H576" s="6" t="s">
        <f>=(F576-E576)*G576</f>
      </c>
      <c r="I576" s="9" t="s">
        <f>=(F576-E576)/E576</f>
      </c>
      <c r="J576" s="7" t="s">
        <f>=MAX(1,DATEDIF(C576,D576,"d")-1)</f>
      </c>
      <c r="K576" s="9" t="s">
        <f>=I576*365/J576</f>
      </c>
    </row>
    <row collapsed="false" customFormat="false" customHeight="false" hidden="false" ht="12.1" outlineLevel="0" r="577">
      <c r="A577" s="16" t="s">
        <v>379</v>
      </c>
      <c r="B577" s="16" t="s">
        <v>610</v>
      </c>
      <c r="C577" s="41" t="n">
        <v>45443</v>
      </c>
      <c r="D577" s="42" t="n">
        <v>45635</v>
      </c>
      <c r="E577" s="17" t="n">
        <v>576.422</v>
      </c>
      <c r="F577" s="17" t="n">
        <v>506.6687</v>
      </c>
      <c r="G577" s="17" t="n">
        <v>5</v>
      </c>
      <c r="H577" s="6" t="s">
        <f>=(F577-E577)*G577</f>
      </c>
      <c r="I577" s="9" t="s">
        <f>=(F577-E577)/E577</f>
      </c>
      <c r="J577" s="7" t="s">
        <f>=MAX(1,DATEDIF(C577,D577,"d")-1)</f>
      </c>
      <c r="K577" s="9" t="s">
        <f>=I577*365/J577</f>
      </c>
    </row>
    <row collapsed="false" customFormat="false" customHeight="false" hidden="false" ht="12.1" outlineLevel="0" r="578">
      <c r="A578" s="16" t="s">
        <v>379</v>
      </c>
      <c r="B578" s="16" t="s">
        <v>610</v>
      </c>
      <c r="C578" s="41" t="n">
        <v>45453</v>
      </c>
      <c r="D578" s="42" t="n">
        <v>45635</v>
      </c>
      <c r="E578" s="17" t="n">
        <v>551.59</v>
      </c>
      <c r="F578" s="17" t="n">
        <v>506.6687</v>
      </c>
      <c r="G578" s="17" t="n">
        <v>1</v>
      </c>
      <c r="H578" s="6" t="s">
        <f>=(F578-E578)*G578</f>
      </c>
      <c r="I578" s="9" t="s">
        <f>=(F578-E578)/E578</f>
      </c>
      <c r="J578" s="7" t="s">
        <f>=MAX(1,DATEDIF(C578,D578,"d")-1)</f>
      </c>
      <c r="K578" s="9" t="s">
        <f>=I578*365/J578</f>
      </c>
    </row>
    <row collapsed="false" customFormat="false" customHeight="false" hidden="false" ht="12.1" outlineLevel="0" r="579">
      <c r="A579" s="16" t="s">
        <v>379</v>
      </c>
      <c r="B579" s="16" t="s">
        <v>610</v>
      </c>
      <c r="C579" s="41" t="n">
        <v>45474</v>
      </c>
      <c r="D579" s="42" t="n">
        <v>45635</v>
      </c>
      <c r="E579" s="17" t="n">
        <v>542.67</v>
      </c>
      <c r="F579" s="17" t="n">
        <v>506.6687</v>
      </c>
      <c r="G579" s="17" t="n">
        <v>3</v>
      </c>
      <c r="H579" s="6" t="s">
        <f>=(F579-E579)*G579</f>
      </c>
      <c r="I579" s="9" t="s">
        <f>=(F579-E579)/E579</f>
      </c>
      <c r="J579" s="7" t="s">
        <f>=MAX(1,DATEDIF(C579,D579,"d")-1)</f>
      </c>
      <c r="K579" s="9" t="s">
        <f>=I579*365/J579</f>
      </c>
    </row>
    <row collapsed="false" customFormat="false" customHeight="false" hidden="false" ht="12.1" outlineLevel="0" r="580">
      <c r="A580" s="16" t="s">
        <v>379</v>
      </c>
      <c r="B580" s="16" t="s">
        <v>610</v>
      </c>
      <c r="C580" s="41" t="n">
        <v>45499</v>
      </c>
      <c r="D580" s="42" t="n">
        <v>45635</v>
      </c>
      <c r="E580" s="17" t="n">
        <v>523.72</v>
      </c>
      <c r="F580" s="17" t="n">
        <v>506.6687</v>
      </c>
      <c r="G580" s="17" t="n">
        <v>1</v>
      </c>
      <c r="H580" s="6" t="s">
        <f>=(F580-E580)*G580</f>
      </c>
      <c r="I580" s="9" t="s">
        <f>=(F580-E580)/E580</f>
      </c>
      <c r="J580" s="7" t="s">
        <f>=MAX(1,DATEDIF(C580,D580,"d")-1)</f>
      </c>
      <c r="K580" s="9" t="s">
        <f>=I580*365/J580</f>
      </c>
    </row>
    <row collapsed="false" customFormat="false" customHeight="false" hidden="false" ht="12.1" outlineLevel="0" r="581">
      <c r="A581" s="16" t="s">
        <v>379</v>
      </c>
      <c r="B581" s="16" t="s">
        <v>610</v>
      </c>
      <c r="C581" s="41" t="n">
        <v>45593</v>
      </c>
      <c r="D581" s="42" t="n">
        <v>45635</v>
      </c>
      <c r="E581" s="17" t="n">
        <v>517.92</v>
      </c>
      <c r="F581" s="17" t="n">
        <v>506.6687</v>
      </c>
      <c r="G581" s="17" t="n">
        <v>1</v>
      </c>
      <c r="H581" s="6" t="s">
        <f>=(F581-E581)*G581</f>
      </c>
      <c r="I581" s="9" t="s">
        <f>=(F581-E581)/E581</f>
      </c>
      <c r="J581" s="7" t="s">
        <f>=MAX(1,DATEDIF(C581,D581,"d")-1)</f>
      </c>
      <c r="K581" s="9" t="s">
        <f>=I581*365/J581</f>
      </c>
    </row>
    <row collapsed="false" customFormat="false" customHeight="false" hidden="false" ht="12.1" outlineLevel="0" r="582">
      <c r="A582" s="16" t="s">
        <v>379</v>
      </c>
      <c r="B582" s="16" t="s">
        <v>610</v>
      </c>
      <c r="C582" s="41" t="n">
        <v>45630</v>
      </c>
      <c r="D582" s="42" t="n">
        <v>45635</v>
      </c>
      <c r="E582" s="17" t="n">
        <v>513.3267</v>
      </c>
      <c r="F582" s="17" t="n">
        <v>506.6687</v>
      </c>
      <c r="G582" s="17" t="n">
        <v>3</v>
      </c>
      <c r="H582" s="6" t="s">
        <f>=(F582-E582)*G582</f>
      </c>
      <c r="I582" s="9" t="s">
        <f>=(F582-E582)/E582</f>
      </c>
      <c r="J582" s="7" t="s">
        <f>=MAX(1,DATEDIF(C582,D582,"d")-1)</f>
      </c>
      <c r="K582" s="9" t="s">
        <f>=I582*365/J582</f>
      </c>
    </row>
    <row collapsed="false" customFormat="false" customHeight="false" hidden="false" ht="12.1" outlineLevel="0" r="583">
      <c r="A583" s="16" t="s">
        <v>379</v>
      </c>
      <c r="B583" s="16" t="s">
        <v>610</v>
      </c>
      <c r="C583" s="41" t="n">
        <v>45630</v>
      </c>
      <c r="D583" s="42" t="n">
        <v>45635</v>
      </c>
      <c r="E583" s="17" t="n">
        <v>514.59</v>
      </c>
      <c r="F583" s="17" t="n">
        <v>506.6687</v>
      </c>
      <c r="G583" s="17" t="n">
        <v>1</v>
      </c>
      <c r="H583" s="6" t="s">
        <f>=(F583-E583)*G583</f>
      </c>
      <c r="I583" s="9" t="s">
        <f>=(F583-E583)/E583</f>
      </c>
      <c r="J583" s="7" t="s">
        <f>=MAX(1,DATEDIF(C583,D583,"d")-1)</f>
      </c>
      <c r="K583" s="9" t="s">
        <f>=I583*365/J583</f>
      </c>
    </row>
    <row collapsed="false" customFormat="false" customHeight="false" hidden="false" ht="12.1" outlineLevel="0" r="584">
      <c r="A584" s="16" t="s">
        <v>380</v>
      </c>
      <c r="B584" s="16" t="s">
        <v>655</v>
      </c>
      <c r="C584" s="41" t="n">
        <v>45271</v>
      </c>
      <c r="D584" s="42" t="n">
        <v>45313</v>
      </c>
      <c r="E584" s="17" t="n">
        <v>1003.198</v>
      </c>
      <c r="F584" s="17" t="n">
        <v>1017.815</v>
      </c>
      <c r="G584" s="17" t="n">
        <v>10</v>
      </c>
      <c r="H584" s="6" t="s">
        <f>=(F584-E584)*G584</f>
      </c>
      <c r="I584" s="9" t="s">
        <f>=(F584-E584)/E584</f>
      </c>
      <c r="J584" s="7" t="s">
        <f>=MAX(1,DATEDIF(C584,D584,"d")-1)</f>
      </c>
      <c r="K584" s="9" t="s">
        <f>=I584*365/J584</f>
      </c>
    </row>
    <row collapsed="false" customFormat="false" customHeight="false" hidden="false" ht="12.1" outlineLevel="0" r="585">
      <c r="A585" s="16" t="s">
        <v>381</v>
      </c>
      <c r="B585" s="16" t="s">
        <v>597</v>
      </c>
      <c r="C585" s="41" t="n">
        <v>45271</v>
      </c>
      <c r="D585" s="42" t="n">
        <v>45567</v>
      </c>
      <c r="E585" s="17" t="n">
        <v>88569.96</v>
      </c>
      <c r="F585" s="17" t="n">
        <v>70544.79</v>
      </c>
      <c r="G585" s="17" t="n">
        <v>1</v>
      </c>
      <c r="H585" s="6" t="s">
        <f>=(F585-E585)*G585</f>
      </c>
      <c r="I585" s="9" t="s">
        <f>=(F585-E585)/E585</f>
      </c>
      <c r="J585" s="7" t="s">
        <f>=MAX(1,DATEDIF(C585,D585,"d")-1)</f>
      </c>
      <c r="K585" s="9" t="s">
        <f>=I585*365/J585</f>
      </c>
    </row>
    <row collapsed="false" customFormat="false" customHeight="false" hidden="false" ht="12.1" outlineLevel="0" r="586">
      <c r="A586" s="16" t="s">
        <v>382</v>
      </c>
      <c r="B586" s="16" t="s">
        <v>607</v>
      </c>
      <c r="C586" s="41" t="n">
        <v>45313</v>
      </c>
      <c r="D586" s="42" t="n">
        <v>45453</v>
      </c>
      <c r="E586" s="17" t="n">
        <v>968.463</v>
      </c>
      <c r="F586" s="17" t="n">
        <v>931.3417</v>
      </c>
      <c r="G586" s="17" t="n">
        <v>6</v>
      </c>
      <c r="H586" s="6" t="s">
        <f>=(F586-E586)*G586</f>
      </c>
      <c r="I586" s="9" t="s">
        <f>=(F586-E586)/E586</f>
      </c>
      <c r="J586" s="7" t="s">
        <f>=MAX(1,DATEDIF(C586,D586,"d")-1)</f>
      </c>
      <c r="K586" s="9" t="s">
        <f>=I586*365/J586</f>
      </c>
    </row>
    <row collapsed="false" customFormat="false" customHeight="false" hidden="false" ht="12.1" outlineLevel="0" r="587">
      <c r="A587" s="16" t="s">
        <v>382</v>
      </c>
      <c r="B587" s="16" t="s">
        <v>607</v>
      </c>
      <c r="C587" s="41" t="n">
        <v>45313</v>
      </c>
      <c r="D587" s="42" t="n">
        <v>45453</v>
      </c>
      <c r="E587" s="17" t="n">
        <v>968.463</v>
      </c>
      <c r="F587" s="17" t="n">
        <v>931.642</v>
      </c>
      <c r="G587" s="17" t="n">
        <v>4</v>
      </c>
      <c r="H587" s="6" t="s">
        <f>=(F587-E587)*G587</f>
      </c>
      <c r="I587" s="9" t="s">
        <f>=(F587-E587)/E587</f>
      </c>
      <c r="J587" s="7" t="s">
        <f>=MAX(1,DATEDIF(C587,D587,"d")-1)</f>
      </c>
      <c r="K587" s="9" t="s">
        <f>=I587*365/J587</f>
      </c>
    </row>
    <row collapsed="false" customFormat="false" customHeight="false" hidden="false" ht="12.1" outlineLevel="0" r="588">
      <c r="A588" s="16" t="s">
        <v>382</v>
      </c>
      <c r="B588" s="16" t="s">
        <v>607</v>
      </c>
      <c r="C588" s="41" t="n">
        <v>45330</v>
      </c>
      <c r="D588" s="42" t="n">
        <v>45453</v>
      </c>
      <c r="E588" s="17" t="n">
        <v>973.34</v>
      </c>
      <c r="F588" s="17" t="n">
        <v>931.642</v>
      </c>
      <c r="G588" s="17" t="n">
        <v>1</v>
      </c>
      <c r="H588" s="6" t="s">
        <f>=(F588-E588)*G588</f>
      </c>
      <c r="I588" s="9" t="s">
        <f>=(F588-E588)/E588</f>
      </c>
      <c r="J588" s="7" t="s">
        <f>=MAX(1,DATEDIF(C588,D588,"d")-1)</f>
      </c>
      <c r="K588" s="9" t="s">
        <f>=I588*365/J588</f>
      </c>
    </row>
    <row collapsed="false" customFormat="false" customHeight="false" hidden="false" ht="12.1" outlineLevel="0" r="589">
      <c r="A589" s="16" t="s">
        <v>383</v>
      </c>
      <c r="B589" s="16" t="s">
        <v>608</v>
      </c>
      <c r="C589" s="41" t="n">
        <v>45313</v>
      </c>
      <c r="D589" s="42" t="n">
        <v>45527</v>
      </c>
      <c r="E589" s="17" t="n">
        <v>942.323</v>
      </c>
      <c r="F589" s="17" t="n">
        <v>901.2127</v>
      </c>
      <c r="G589" s="17" t="n">
        <v>10</v>
      </c>
      <c r="H589" s="6" t="s">
        <f>=(F589-E589)*G589</f>
      </c>
      <c r="I589" s="9" t="s">
        <f>=(F589-E589)/E589</f>
      </c>
      <c r="J589" s="7" t="s">
        <f>=MAX(1,DATEDIF(C589,D589,"d")-1)</f>
      </c>
      <c r="K589" s="9" t="s">
        <f>=I589*365/J589</f>
      </c>
    </row>
    <row collapsed="false" customFormat="false" customHeight="false" hidden="false" ht="12.1" outlineLevel="0" r="590">
      <c r="A590" s="16" t="s">
        <v>383</v>
      </c>
      <c r="B590" s="16" t="s">
        <v>608</v>
      </c>
      <c r="C590" s="41" t="n">
        <v>45330</v>
      </c>
      <c r="D590" s="42" t="n">
        <v>45527</v>
      </c>
      <c r="E590" s="17" t="n">
        <v>949.08</v>
      </c>
      <c r="F590" s="17" t="n">
        <v>901.2127</v>
      </c>
      <c r="G590" s="17" t="n">
        <v>1</v>
      </c>
      <c r="H590" s="6" t="s">
        <f>=(F590-E590)*G590</f>
      </c>
      <c r="I590" s="9" t="s">
        <f>=(F590-E590)/E590</f>
      </c>
      <c r="J590" s="7" t="s">
        <f>=MAX(1,DATEDIF(C590,D590,"d")-1)</f>
      </c>
      <c r="K590" s="9" t="s">
        <f>=I590*365/J590</f>
      </c>
    </row>
    <row collapsed="false" customFormat="false" customHeight="false" hidden="false" ht="12.1" outlineLevel="0" r="591">
      <c r="A591" s="16" t="s">
        <v>384</v>
      </c>
      <c r="B591" s="16" t="s">
        <v>656</v>
      </c>
      <c r="C591" s="41" t="n">
        <v>45448</v>
      </c>
      <c r="D591" s="42" t="n">
        <v>45527</v>
      </c>
      <c r="E591" s="17" t="n">
        <v>863.68</v>
      </c>
      <c r="F591" s="17" t="n">
        <v>840.2483</v>
      </c>
      <c r="G591" s="17" t="n">
        <v>2</v>
      </c>
      <c r="H591" s="6" t="s">
        <f>=(F591-E591)*G591</f>
      </c>
      <c r="I591" s="9" t="s">
        <f>=(F591-E591)/E591</f>
      </c>
      <c r="J591" s="7" t="s">
        <f>=MAX(1,DATEDIF(C591,D591,"d")-1)</f>
      </c>
      <c r="K591" s="9" t="s">
        <f>=I591*365/J591</f>
      </c>
    </row>
    <row collapsed="false" customFormat="false" customHeight="false" hidden="false" ht="12.1" outlineLevel="0" r="592">
      <c r="A592" s="16" t="s">
        <v>384</v>
      </c>
      <c r="B592" s="16" t="s">
        <v>656</v>
      </c>
      <c r="C592" s="41" t="n">
        <v>45453</v>
      </c>
      <c r="D592" s="42" t="n">
        <v>45527</v>
      </c>
      <c r="E592" s="17" t="n">
        <v>863.0867</v>
      </c>
      <c r="F592" s="17" t="n">
        <v>840.2483</v>
      </c>
      <c r="G592" s="17" t="n">
        <v>4</v>
      </c>
      <c r="H592" s="6" t="s">
        <f>=(F592-E592)*G592</f>
      </c>
      <c r="I592" s="9" t="s">
        <f>=(F592-E592)/E592</f>
      </c>
      <c r="J592" s="7" t="s">
        <f>=MAX(1,DATEDIF(C592,D592,"d")-1)</f>
      </c>
      <c r="K592" s="9" t="s">
        <f>=I592*365/J592</f>
      </c>
    </row>
    <row collapsed="false" customFormat="false" customHeight="false" hidden="false" ht="12.1" outlineLevel="0" r="593">
      <c r="A593" s="16" t="s">
        <v>384</v>
      </c>
      <c r="B593" s="16" t="s">
        <v>656</v>
      </c>
      <c r="C593" s="41" t="n">
        <v>45453</v>
      </c>
      <c r="D593" s="42" t="n">
        <v>45537</v>
      </c>
      <c r="E593" s="17" t="n">
        <v>863.0867</v>
      </c>
      <c r="F593" s="17" t="n">
        <v>831.7075</v>
      </c>
      <c r="G593" s="17" t="n">
        <v>2</v>
      </c>
      <c r="H593" s="6" t="s">
        <f>=(F593-E593)*G593</f>
      </c>
      <c r="I593" s="9" t="s">
        <f>=(F593-E593)/E593</f>
      </c>
      <c r="J593" s="7" t="s">
        <f>=MAX(1,DATEDIF(C593,D593,"d")-1)</f>
      </c>
      <c r="K593" s="9" t="s">
        <f>=I593*365/J593</f>
      </c>
    </row>
    <row collapsed="false" customFormat="false" customHeight="false" hidden="false" ht="12.1" outlineLevel="0" r="594">
      <c r="A594" s="16" t="s">
        <v>384</v>
      </c>
      <c r="B594" s="16" t="s">
        <v>656</v>
      </c>
      <c r="C594" s="41" t="n">
        <v>45453</v>
      </c>
      <c r="D594" s="42" t="n">
        <v>45537</v>
      </c>
      <c r="E594" s="17" t="n">
        <v>863.086</v>
      </c>
      <c r="F594" s="17" t="n">
        <v>831.7075</v>
      </c>
      <c r="G594" s="17" t="n">
        <v>5</v>
      </c>
      <c r="H594" s="6" t="s">
        <f>=(F594-E594)*G594</f>
      </c>
      <c r="I594" s="9" t="s">
        <f>=(F594-E594)/E594</f>
      </c>
      <c r="J594" s="7" t="s">
        <f>=MAX(1,DATEDIF(C594,D594,"d")-1)</f>
      </c>
      <c r="K594" s="9" t="s">
        <f>=I594*365/J594</f>
      </c>
    </row>
    <row collapsed="false" customFormat="false" customHeight="false" hidden="false" ht="12.1" outlineLevel="0" r="595">
      <c r="A595" s="16" t="s">
        <v>384</v>
      </c>
      <c r="B595" s="16" t="s">
        <v>656</v>
      </c>
      <c r="C595" s="41" t="n">
        <v>45504</v>
      </c>
      <c r="D595" s="42" t="n">
        <v>45537</v>
      </c>
      <c r="E595" s="17" t="n">
        <v>832.77</v>
      </c>
      <c r="F595" s="17" t="n">
        <v>831.7075</v>
      </c>
      <c r="G595" s="17" t="n">
        <v>3</v>
      </c>
      <c r="H595" s="6" t="s">
        <f>=(F595-E595)*G595</f>
      </c>
      <c r="I595" s="9" t="s">
        <f>=(F595-E595)/E595</f>
      </c>
      <c r="J595" s="7" t="s">
        <f>=MAX(1,DATEDIF(C595,D595,"d")-1)</f>
      </c>
      <c r="K595" s="9" t="s">
        <f>=I595*365/J595</f>
      </c>
    </row>
    <row collapsed="false" customFormat="false" customHeight="false" hidden="false" ht="12.1" outlineLevel="0" r="596">
      <c r="A596" s="16" t="s">
        <v>384</v>
      </c>
      <c r="B596" s="16" t="s">
        <v>656</v>
      </c>
      <c r="C596" s="41" t="n">
        <v>45527</v>
      </c>
      <c r="D596" s="42" t="n">
        <v>45537</v>
      </c>
      <c r="E596" s="17" t="n">
        <v>842.0617</v>
      </c>
      <c r="F596" s="17" t="n">
        <v>831.7075</v>
      </c>
      <c r="G596" s="17" t="n">
        <v>6</v>
      </c>
      <c r="H596" s="6" t="s">
        <f>=(F596-E596)*G596</f>
      </c>
      <c r="I596" s="9" t="s">
        <f>=(F596-E596)/E596</f>
      </c>
      <c r="J596" s="7" t="s">
        <f>=MAX(1,DATEDIF(C596,D596,"d")-1)</f>
      </c>
      <c r="K596" s="9" t="s">
        <f>=I596*365/J596</f>
      </c>
    </row>
    <row collapsed="false" customFormat="false" customHeight="false" hidden="false" ht="12.1" outlineLevel="0" r="597">
      <c r="A597" s="16" t="s">
        <v>385</v>
      </c>
      <c r="B597" s="16" t="s">
        <v>657</v>
      </c>
      <c r="C597" s="41" t="n">
        <v>45516</v>
      </c>
      <c r="D597" s="42" t="n">
        <v>45537</v>
      </c>
      <c r="E597" s="17" t="n">
        <v>20.6111</v>
      </c>
      <c r="F597" s="17" t="n">
        <v>21.2785</v>
      </c>
      <c r="G597" s="17" t="n">
        <v>20</v>
      </c>
      <c r="H597" s="6" t="s">
        <f>=(F597-E597)*G597</f>
      </c>
      <c r="I597" s="9" t="s">
        <f>=(F597-E597)/E597</f>
      </c>
      <c r="J597" s="7" t="s">
        <f>=MAX(1,DATEDIF(C597,D597,"d")-1)</f>
      </c>
      <c r="K597" s="9" t="s">
        <f>=I597*365/J597</f>
      </c>
    </row>
    <row collapsed="false" customFormat="false" customHeight="false" hidden="false" ht="12.1" outlineLevel="0" r="598">
      <c r="A598" s="16" t="s">
        <v>385</v>
      </c>
      <c r="B598" s="16" t="s">
        <v>657</v>
      </c>
      <c r="C598" s="41" t="n">
        <v>45516</v>
      </c>
      <c r="D598" s="42" t="n">
        <v>45608</v>
      </c>
      <c r="E598" s="17" t="n">
        <v>20.6111</v>
      </c>
      <c r="F598" s="17" t="n">
        <v>24.1313</v>
      </c>
      <c r="G598" s="17" t="n">
        <v>970</v>
      </c>
      <c r="H598" s="6" t="s">
        <f>=(F598-E598)*G598</f>
      </c>
      <c r="I598" s="9" t="s">
        <f>=(F598-E598)/E598</f>
      </c>
      <c r="J598" s="7" t="s">
        <f>=MAX(1,DATEDIF(C598,D598,"d")-1)</f>
      </c>
      <c r="K598" s="9" t="s">
        <f>=I598*365/J598</f>
      </c>
    </row>
    <row collapsed="false" customFormat="false" customHeight="false" hidden="false" ht="12.1" outlineLevel="0" r="599">
      <c r="A599" s="16" t="s">
        <v>385</v>
      </c>
      <c r="B599" s="16" t="s">
        <v>657</v>
      </c>
      <c r="C599" s="41" t="n">
        <v>45516</v>
      </c>
      <c r="D599" s="42" t="n">
        <v>45608</v>
      </c>
      <c r="E599" s="17" t="n">
        <v>20.6111</v>
      </c>
      <c r="F599" s="17" t="n">
        <v>24.1313</v>
      </c>
      <c r="G599" s="17" t="n">
        <v>260</v>
      </c>
      <c r="H599" s="6" t="s">
        <f>=(F599-E599)*G599</f>
      </c>
      <c r="I599" s="9" t="s">
        <f>=(F599-E599)/E599</f>
      </c>
      <c r="J599" s="7" t="s">
        <f>=MAX(1,DATEDIF(C599,D599,"d")-1)</f>
      </c>
      <c r="K599" s="9" t="s">
        <f>=I599*365/J599</f>
      </c>
    </row>
    <row collapsed="false" customFormat="false" customHeight="false" hidden="false" ht="12.1" outlineLevel="0" r="600">
      <c r="A600" s="16" t="s">
        <v>386</v>
      </c>
      <c r="B600" s="16" t="s">
        <v>658</v>
      </c>
      <c r="C600" s="41" t="n">
        <v>45527</v>
      </c>
      <c r="D600" s="42" t="n">
        <v>45594</v>
      </c>
      <c r="E600" s="17" t="n">
        <v>14423.27</v>
      </c>
      <c r="F600" s="17" t="n">
        <v>15288.165</v>
      </c>
      <c r="G600" s="17" t="n">
        <v>1</v>
      </c>
      <c r="H600" s="6" t="s">
        <f>=(F600-E600)*G600</f>
      </c>
      <c r="I600" s="9" t="s">
        <f>=(F600-E600)/E600</f>
      </c>
      <c r="J600" s="7" t="s">
        <f>=MAX(1,DATEDIF(C600,D600,"d")-1)</f>
      </c>
      <c r="K600" s="9" t="s">
        <f>=I600*365/J600</f>
      </c>
    </row>
    <row collapsed="false" customFormat="false" customHeight="false" hidden="false" ht="12.1" outlineLevel="0" r="601">
      <c r="A601" s="16" t="s">
        <v>386</v>
      </c>
      <c r="B601" s="16" t="s">
        <v>658</v>
      </c>
      <c r="C601" s="41" t="n">
        <v>45537</v>
      </c>
      <c r="D601" s="42" t="n">
        <v>45594</v>
      </c>
      <c r="E601" s="17" t="n">
        <v>13734.73</v>
      </c>
      <c r="F601" s="17" t="n">
        <v>15288.165</v>
      </c>
      <c r="G601" s="17" t="n">
        <v>1</v>
      </c>
      <c r="H601" s="6" t="s">
        <f>=(F601-E601)*G601</f>
      </c>
      <c r="I601" s="9" t="s">
        <f>=(F601-E601)/E601</f>
      </c>
      <c r="J601" s="7" t="s">
        <f>=MAX(1,DATEDIF(C601,D601,"d")-1)</f>
      </c>
      <c r="K601" s="9" t="s">
        <f>=I601*365/J601</f>
      </c>
    </row>
    <row collapsed="false" customFormat="false" customHeight="false" hidden="false" ht="12.1" outlineLevel="0" r="602">
      <c r="A602" s="16" t="s">
        <v>386</v>
      </c>
      <c r="B602" s="16" t="s">
        <v>658</v>
      </c>
      <c r="C602" s="41" t="n">
        <v>45594</v>
      </c>
      <c r="D602" s="42" t="n">
        <v>45614</v>
      </c>
      <c r="E602" s="17" t="n">
        <v>13810.675</v>
      </c>
      <c r="F602" s="17" t="n">
        <v>14364.88</v>
      </c>
      <c r="G602" s="17" t="n">
        <v>1</v>
      </c>
      <c r="H602" s="6" t="s">
        <f>=(F602-E602)*G602</f>
      </c>
      <c r="I602" s="9" t="s">
        <f>=(F602-E602)/E602</f>
      </c>
      <c r="J602" s="7" t="s">
        <f>=MAX(1,DATEDIF(C602,D602,"d")-1)</f>
      </c>
      <c r="K602" s="9" t="s">
        <f>=I602*365/J602</f>
      </c>
    </row>
    <row collapsed="false" customFormat="false" customHeight="false" hidden="false" ht="12.1" outlineLevel="0" r="603">
      <c r="A603" s="16" t="s">
        <v>386</v>
      </c>
      <c r="B603" s="16" t="s">
        <v>658</v>
      </c>
      <c r="C603" s="41" t="n">
        <v>45594</v>
      </c>
      <c r="D603" s="42" t="n">
        <v>45614</v>
      </c>
      <c r="E603" s="17" t="n">
        <v>13810.675</v>
      </c>
      <c r="F603" s="17" t="n">
        <v>14362.88</v>
      </c>
      <c r="G603" s="17" t="n">
        <v>1</v>
      </c>
      <c r="H603" s="6" t="s">
        <f>=(F603-E603)*G603</f>
      </c>
      <c r="I603" s="9" t="s">
        <f>=(F603-E603)/E603</f>
      </c>
      <c r="J603" s="7" t="s">
        <f>=MAX(1,DATEDIF(C603,D603,"d")-1)</f>
      </c>
      <c r="K603" s="9" t="s">
        <f>=I603*365/J603</f>
      </c>
    </row>
    <row collapsed="false" customFormat="false" customHeight="false" hidden="false" ht="12.1" outlineLevel="0" r="604">
      <c r="A604" s="16" t="s">
        <v>387</v>
      </c>
      <c r="B604" s="16" t="s">
        <v>611</v>
      </c>
      <c r="C604" s="41" t="n">
        <v>45614</v>
      </c>
      <c r="D604" s="42" t="n">
        <v>45635</v>
      </c>
      <c r="E604" s="17" t="n">
        <v>8751.2467</v>
      </c>
      <c r="F604" s="17" t="n">
        <v>8745.3233</v>
      </c>
      <c r="G604" s="17" t="n">
        <v>3</v>
      </c>
      <c r="H604" s="6" t="s">
        <f>=(F604-E604)*G604</f>
      </c>
      <c r="I604" s="9" t="s">
        <f>=(F604-E604)/E604</f>
      </c>
      <c r="J604" s="7" t="s">
        <f>=MAX(1,DATEDIF(C604,D604,"d")-1)</f>
      </c>
      <c r="K604" s="9" t="s">
        <f>=I604*365/J604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73</v>
      </c>
      <c r="B1" s="18" t="s">
        <v>9</v>
      </c>
      <c r="C1" s="18" t="s">
        <v>74</v>
      </c>
      <c r="D1" s="18" t="s">
        <v>75</v>
      </c>
      <c r="E1" s="18" t="s">
        <v>76</v>
      </c>
      <c r="F1" s="18" t="s">
        <v>77</v>
      </c>
      <c r="G1" s="18" t="s">
        <v>78</v>
      </c>
      <c r="H1" s="18" t="s">
        <v>79</v>
      </c>
      <c r="I1" s="18" t="s">
        <v>80</v>
      </c>
    </row>
    <row collapsed="false" customFormat="false" customHeight="false" hidden="false" ht="12.1" outlineLevel="0" r="2">
      <c r="A2" s="13" t="n">
        <v>43500</v>
      </c>
      <c r="B2" s="6" t="n">
        <v>2300</v>
      </c>
      <c r="C2" s="6" t="n">
        <v>2300</v>
      </c>
      <c r="D2" s="16" t="s">
        <v>81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43500</v>
      </c>
      <c r="B3" s="6" t="n">
        <v>400</v>
      </c>
      <c r="C3" s="6" t="n">
        <v>400</v>
      </c>
      <c r="D3" s="16" t="s">
        <v>81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43511</v>
      </c>
      <c r="B4" s="6" t="n">
        <v>100</v>
      </c>
      <c r="C4" s="6" t="n">
        <v>100</v>
      </c>
      <c r="D4" s="16" t="s">
        <v>81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43511</v>
      </c>
      <c r="B5" s="6" t="n">
        <v>2600</v>
      </c>
      <c r="C5" s="6" t="n">
        <v>2600</v>
      </c>
      <c r="D5" s="16" t="s">
        <v>81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43524</v>
      </c>
      <c r="B6" s="6" t="n">
        <v>2600</v>
      </c>
      <c r="C6" s="6" t="n">
        <v>2600</v>
      </c>
      <c r="D6" s="16" t="s">
        <v>81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43542</v>
      </c>
      <c r="B7" s="6" t="n">
        <v>2700</v>
      </c>
      <c r="C7" s="6" t="n">
        <v>2700</v>
      </c>
      <c r="D7" s="16" t="s">
        <v>81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43550</v>
      </c>
      <c r="B8" s="6" t="n">
        <v>-68.37</v>
      </c>
      <c r="C8" s="6" t="n">
        <v>-68.37</v>
      </c>
      <c r="D8" s="16" t="s">
        <v>82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43552</v>
      </c>
      <c r="B9" s="6" t="n">
        <v>68.37</v>
      </c>
      <c r="C9" s="6" t="n">
        <v>68.37</v>
      </c>
      <c r="D9" s="16" t="s">
        <v>83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43556</v>
      </c>
      <c r="B10" s="6" t="n">
        <v>100</v>
      </c>
      <c r="C10" s="6" t="n">
        <v>100</v>
      </c>
      <c r="D10" s="16" t="s">
        <v>81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43556</v>
      </c>
      <c r="B11" s="6" t="n">
        <v>2600</v>
      </c>
      <c r="C11" s="6" t="n">
        <v>2600</v>
      </c>
      <c r="D11" s="16" t="s">
        <v>81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43572</v>
      </c>
      <c r="B12" s="6" t="n">
        <v>2100</v>
      </c>
      <c r="C12" s="6" t="n">
        <v>2100</v>
      </c>
      <c r="D12" s="16" t="s">
        <v>81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43574</v>
      </c>
      <c r="B13" s="6" t="n">
        <v>1000</v>
      </c>
      <c r="C13" s="6" t="n">
        <v>1000</v>
      </c>
      <c r="D13" s="16" t="s">
        <v>81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43591</v>
      </c>
      <c r="B14" s="6" t="n">
        <v>-50</v>
      </c>
      <c r="C14" s="6" t="n">
        <v>-50</v>
      </c>
      <c r="D14" s="16" t="s">
        <v>84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43591</v>
      </c>
      <c r="B15" s="6" t="n">
        <v>2000</v>
      </c>
      <c r="C15" s="6" t="n">
        <v>2000</v>
      </c>
      <c r="D15" s="16" t="s">
        <v>81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43605</v>
      </c>
      <c r="B16" s="6" t="n">
        <v>1600</v>
      </c>
      <c r="C16" s="6" t="n">
        <v>1600</v>
      </c>
      <c r="D16" s="16" t="s">
        <v>81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43607</v>
      </c>
      <c r="B17" s="6" t="n">
        <v>50</v>
      </c>
      <c r="C17" s="6" t="n">
        <v>50</v>
      </c>
      <c r="D17" s="16" t="s">
        <v>85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43616</v>
      </c>
      <c r="B18" s="6" t="n">
        <v>1700</v>
      </c>
      <c r="C18" s="6" t="n">
        <v>1700</v>
      </c>
      <c r="D18" s="16" t="s">
        <v>81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43622</v>
      </c>
      <c r="B19" s="6" t="n">
        <v>1000</v>
      </c>
      <c r="C19" s="6" t="n">
        <v>1000</v>
      </c>
      <c r="D19" s="16" t="s">
        <v>81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43623</v>
      </c>
      <c r="B20" s="6" t="n">
        <v>-29.17</v>
      </c>
      <c r="C20" s="6" t="n">
        <v>-29.17</v>
      </c>
      <c r="D20" s="16" t="s">
        <v>86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43626</v>
      </c>
      <c r="B21" s="6" t="n">
        <v>29.17</v>
      </c>
      <c r="C21" s="6" t="n">
        <v>29.17</v>
      </c>
      <c r="D21" s="16" t="s">
        <v>87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43634</v>
      </c>
      <c r="B22" s="6" t="n">
        <v>2000</v>
      </c>
      <c r="C22" s="6" t="n">
        <v>2000</v>
      </c>
      <c r="D22" s="16" t="s">
        <v>81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43635</v>
      </c>
      <c r="B23" s="6" t="n">
        <v>-127.8</v>
      </c>
      <c r="C23" s="6" t="n">
        <v>-127.8</v>
      </c>
      <c r="D23" s="16" t="s">
        <v>88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43640</v>
      </c>
      <c r="B24" s="6" t="n">
        <v>-276.9</v>
      </c>
      <c r="C24" s="6" t="n">
        <v>-276.9</v>
      </c>
      <c r="D24" s="16" t="s">
        <v>89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43641</v>
      </c>
      <c r="B25" s="6" t="n">
        <v>-91.16</v>
      </c>
      <c r="C25" s="6" t="n">
        <v>-91.16</v>
      </c>
      <c r="D25" s="16" t="s">
        <v>90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43642</v>
      </c>
      <c r="B26" s="6" t="n">
        <v>91.16</v>
      </c>
      <c r="C26" s="6" t="n">
        <v>91.16</v>
      </c>
      <c r="D26" s="16" t="s">
        <v>83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43644</v>
      </c>
      <c r="B27" s="6" t="n">
        <v>127.8</v>
      </c>
      <c r="C27" s="6" t="n">
        <v>127.8</v>
      </c>
      <c r="D27" s="16" t="s">
        <v>85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43650</v>
      </c>
      <c r="B28" s="6" t="n">
        <v>600</v>
      </c>
      <c r="C28" s="6" t="n">
        <v>600</v>
      </c>
      <c r="D28" s="16" t="s">
        <v>81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43650</v>
      </c>
      <c r="B29" s="6" t="n">
        <v>2000</v>
      </c>
      <c r="C29" s="6" t="n">
        <v>2000</v>
      </c>
      <c r="D29" s="16" t="s">
        <v>81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43654</v>
      </c>
      <c r="B30" s="6" t="n">
        <v>276.9</v>
      </c>
      <c r="C30" s="6" t="n">
        <v>276.9</v>
      </c>
      <c r="D30" s="16" t="s">
        <v>91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43661</v>
      </c>
      <c r="B31" s="6" t="n">
        <v>-143.4</v>
      </c>
      <c r="C31" s="6" t="n">
        <v>-143.4</v>
      </c>
      <c r="D31" s="16" t="s">
        <v>92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43662</v>
      </c>
      <c r="B32" s="6" t="n">
        <v>-139.43</v>
      </c>
      <c r="C32" s="6" t="n">
        <v>-139.43</v>
      </c>
      <c r="D32" s="16" t="s">
        <v>93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43664</v>
      </c>
      <c r="B33" s="6" t="n">
        <v>-289.2</v>
      </c>
      <c r="C33" s="6" t="n">
        <v>-289.2</v>
      </c>
      <c r="D33" s="16" t="s">
        <v>94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43665</v>
      </c>
      <c r="B34" s="6" t="n">
        <v>1600</v>
      </c>
      <c r="C34" s="6" t="n">
        <v>1600</v>
      </c>
      <c r="D34" s="16" t="s">
        <v>81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43671</v>
      </c>
      <c r="B35" s="6" t="n">
        <v>145.4</v>
      </c>
      <c r="C35" s="6" t="n">
        <v>145.4</v>
      </c>
      <c r="D35" s="16" t="s">
        <v>95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43676</v>
      </c>
      <c r="B36" s="6" t="n">
        <v>141.43</v>
      </c>
      <c r="C36" s="6" t="n">
        <v>141.43</v>
      </c>
      <c r="D36" s="16" t="s">
        <v>96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43677</v>
      </c>
      <c r="B37" s="6" t="n">
        <v>-164.36</v>
      </c>
      <c r="C37" s="6" t="n">
        <v>-164.36</v>
      </c>
      <c r="D37" s="16" t="s">
        <v>97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43677</v>
      </c>
      <c r="B38" s="6" t="n">
        <v>164.36</v>
      </c>
      <c r="C38" s="6" t="n">
        <v>164.36</v>
      </c>
      <c r="D38" s="16" t="s">
        <v>98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43679</v>
      </c>
      <c r="B39" s="6" t="n">
        <v>290.2</v>
      </c>
      <c r="C39" s="6" t="n">
        <v>290.2</v>
      </c>
      <c r="D39" s="16" t="s">
        <v>99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43684</v>
      </c>
      <c r="B40" s="6" t="n">
        <v>2000</v>
      </c>
      <c r="C40" s="6" t="n">
        <v>2000</v>
      </c>
      <c r="D40" s="16" t="s">
        <v>81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43711</v>
      </c>
      <c r="B41" s="6" t="n">
        <v>100</v>
      </c>
      <c r="C41" s="6" t="n">
        <v>100</v>
      </c>
      <c r="D41" s="16" t="s">
        <v>81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43711</v>
      </c>
      <c r="B42" s="6" t="n">
        <v>1000</v>
      </c>
      <c r="C42" s="6" t="n">
        <v>1000</v>
      </c>
      <c r="D42" s="16" t="s">
        <v>81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43714</v>
      </c>
      <c r="B43" s="6" t="n">
        <v>-58.34</v>
      </c>
      <c r="C43" s="6" t="n">
        <v>-58.34</v>
      </c>
      <c r="D43" s="16" t="s">
        <v>100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43714</v>
      </c>
      <c r="B44" s="6" t="n">
        <v>-600</v>
      </c>
      <c r="C44" s="6" t="n">
        <v>-600</v>
      </c>
      <c r="D44" s="16" t="s">
        <v>101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43717</v>
      </c>
      <c r="B45" s="6" t="n">
        <v>58.34</v>
      </c>
      <c r="C45" s="6" t="n">
        <v>58.34</v>
      </c>
      <c r="D45" s="16" t="s">
        <v>87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43717</v>
      </c>
      <c r="B46" s="6" t="n">
        <v>600</v>
      </c>
      <c r="C46" s="6" t="n">
        <v>600</v>
      </c>
      <c r="D46" s="16" t="s">
        <v>102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43726</v>
      </c>
      <c r="B47" s="6" t="n">
        <v>1090</v>
      </c>
      <c r="C47" s="6" t="n">
        <v>1090</v>
      </c>
      <c r="D47" s="16" t="s">
        <v>81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43732</v>
      </c>
      <c r="B48" s="6" t="n">
        <v>-113.95</v>
      </c>
      <c r="C48" s="6" t="n">
        <v>-113.95</v>
      </c>
      <c r="D48" s="16" t="s">
        <v>103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43733</v>
      </c>
      <c r="B49" s="6" t="n">
        <v>113.95</v>
      </c>
      <c r="C49" s="6" t="n">
        <v>113.95</v>
      </c>
      <c r="D49" s="16" t="s">
        <v>83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43741</v>
      </c>
      <c r="B50" s="6" t="n">
        <v>1000</v>
      </c>
      <c r="C50" s="6" t="n">
        <v>1000</v>
      </c>
      <c r="D50" s="16" t="s">
        <v>81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43748</v>
      </c>
      <c r="B51" s="6" t="n">
        <v>-63.6</v>
      </c>
      <c r="C51" s="6" t="n">
        <v>-63.6</v>
      </c>
      <c r="D51" s="16" t="s">
        <v>104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43752</v>
      </c>
      <c r="B52" s="6" t="n">
        <v>-167</v>
      </c>
      <c r="C52" s="6" t="n">
        <v>-167</v>
      </c>
      <c r="D52" s="16" t="s">
        <v>105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43761</v>
      </c>
      <c r="B53" s="6" t="n">
        <v>63.6</v>
      </c>
      <c r="C53" s="6" t="n">
        <v>63.6</v>
      </c>
      <c r="D53" s="16" t="s">
        <v>85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43766</v>
      </c>
      <c r="B54" s="6" t="n">
        <v>167</v>
      </c>
      <c r="C54" s="6" t="n">
        <v>167</v>
      </c>
      <c r="D54" s="16" t="s">
        <v>95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43769</v>
      </c>
      <c r="B55" s="6" t="n">
        <v>1000</v>
      </c>
      <c r="C55" s="6" t="n">
        <v>1000</v>
      </c>
      <c r="D55" s="16" t="s">
        <v>81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43790</v>
      </c>
      <c r="B56" s="6" t="n">
        <v>1000</v>
      </c>
      <c r="C56" s="6" t="n">
        <v>1000</v>
      </c>
      <c r="D56" s="16" t="s">
        <v>81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43805</v>
      </c>
      <c r="B57" s="6" t="n">
        <v>-61.26</v>
      </c>
      <c r="C57" s="6" t="n">
        <v>-61.26</v>
      </c>
      <c r="D57" s="16" t="s">
        <v>106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43808</v>
      </c>
      <c r="B58" s="6" t="n">
        <v>61.26</v>
      </c>
      <c r="C58" s="6" t="n">
        <v>61.26</v>
      </c>
      <c r="D58" s="16" t="s">
        <v>87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43823</v>
      </c>
      <c r="B59" s="6" t="n">
        <v>-159.53</v>
      </c>
      <c r="C59" s="6" t="n">
        <v>-159.53</v>
      </c>
      <c r="D59" s="16" t="s">
        <v>107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43824</v>
      </c>
      <c r="B60" s="6" t="n">
        <v>159.53</v>
      </c>
      <c r="C60" s="6" t="n">
        <v>159.53</v>
      </c>
      <c r="D60" s="16" t="s">
        <v>83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43838</v>
      </c>
      <c r="B61" s="6" t="n">
        <v>2000</v>
      </c>
      <c r="C61" s="6" t="n">
        <v>2000</v>
      </c>
      <c r="D61" s="16" t="s">
        <v>81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43839</v>
      </c>
      <c r="B62" s="6" t="n">
        <v>-83.6</v>
      </c>
      <c r="C62" s="6" t="n">
        <v>-83.6</v>
      </c>
      <c r="D62" s="16" t="s">
        <v>108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43843</v>
      </c>
      <c r="B63" s="6" t="n">
        <v>-153.19</v>
      </c>
      <c r="C63" s="6" t="n">
        <v>-153.19</v>
      </c>
      <c r="D63" s="16" t="s">
        <v>109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43853</v>
      </c>
      <c r="B64" s="6" t="n">
        <v>83.6</v>
      </c>
      <c r="C64" s="6" t="n">
        <v>83.6</v>
      </c>
      <c r="D64" s="16" t="s">
        <v>85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43858</v>
      </c>
      <c r="B65" s="6" t="n">
        <v>-7000</v>
      </c>
      <c r="C65" s="6" t="n">
        <v>-7000</v>
      </c>
      <c r="D65" s="16" t="s">
        <v>110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43859</v>
      </c>
      <c r="B66" s="6" t="n">
        <v>-297.36</v>
      </c>
      <c r="C66" s="6" t="n">
        <v>-297.36</v>
      </c>
      <c r="D66" s="16" t="s">
        <v>111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43859</v>
      </c>
      <c r="B67" s="6" t="n">
        <v>7000</v>
      </c>
      <c r="C67" s="6" t="n">
        <v>7000</v>
      </c>
      <c r="D67" s="16" t="s">
        <v>112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43860</v>
      </c>
      <c r="B68" s="6" t="n">
        <v>153.19</v>
      </c>
      <c r="C68" s="6" t="n">
        <v>153.19</v>
      </c>
      <c r="D68" s="16" t="s">
        <v>96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43860</v>
      </c>
      <c r="B69" s="6" t="n">
        <v>297.36</v>
      </c>
      <c r="C69" s="6" t="n">
        <v>297.36</v>
      </c>
      <c r="D69" s="16" t="s">
        <v>98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43860</v>
      </c>
      <c r="B70" s="6" t="n">
        <v>700</v>
      </c>
      <c r="C70" s="6" t="n">
        <v>700</v>
      </c>
      <c r="D70" s="16" t="s">
        <v>81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43861</v>
      </c>
      <c r="B71" s="6" t="n">
        <v>1000</v>
      </c>
      <c r="C71" s="6" t="n">
        <v>1000</v>
      </c>
      <c r="D71" s="16" t="s">
        <v>81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43866</v>
      </c>
      <c r="B72" s="6" t="n">
        <v>-304.71</v>
      </c>
      <c r="C72" s="6" t="n">
        <v>-304.71</v>
      </c>
      <c r="D72" s="16" t="s">
        <v>113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43866</v>
      </c>
      <c r="B73" s="6" t="n">
        <v>304.71</v>
      </c>
      <c r="C73" s="6" t="n">
        <v>304.71</v>
      </c>
      <c r="D73" s="16" t="s">
        <v>114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43867</v>
      </c>
      <c r="B74" s="6" t="n">
        <v>700</v>
      </c>
      <c r="C74" s="6" t="n">
        <v>700</v>
      </c>
      <c r="D74" s="16" t="s">
        <v>81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43875</v>
      </c>
      <c r="B75" s="6" t="n">
        <v>2000</v>
      </c>
      <c r="C75" s="6" t="n">
        <v>2000</v>
      </c>
      <c r="D75" s="16" t="s">
        <v>81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43889</v>
      </c>
      <c r="B76" s="6" t="n">
        <v>2000</v>
      </c>
      <c r="C76" s="6" t="n">
        <v>2000</v>
      </c>
      <c r="D76" s="16" t="s">
        <v>81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43896</v>
      </c>
      <c r="B77" s="6" t="n">
        <v>-61.26</v>
      </c>
      <c r="C77" s="6" t="n">
        <v>-61.26</v>
      </c>
      <c r="D77" s="16" t="s">
        <v>106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43900</v>
      </c>
      <c r="B78" s="6" t="n">
        <v>61.26</v>
      </c>
      <c r="C78" s="6" t="n">
        <v>61.26</v>
      </c>
      <c r="D78" s="16" t="s">
        <v>87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43906</v>
      </c>
      <c r="B79" s="6" t="n">
        <v>600</v>
      </c>
      <c r="C79" s="6" t="n">
        <v>600</v>
      </c>
      <c r="D79" s="16" t="s">
        <v>81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43906</v>
      </c>
      <c r="B80" s="6" t="n">
        <v>1000</v>
      </c>
      <c r="C80" s="6" t="n">
        <v>1000</v>
      </c>
      <c r="D80" s="16" t="s">
        <v>81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43914</v>
      </c>
      <c r="B81" s="6" t="n">
        <v>-159.53</v>
      </c>
      <c r="C81" s="6" t="n">
        <v>-159.53</v>
      </c>
      <c r="D81" s="16" t="s">
        <v>107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43916</v>
      </c>
      <c r="B82" s="6" t="n">
        <v>159.53</v>
      </c>
      <c r="C82" s="6" t="n">
        <v>159.53</v>
      </c>
      <c r="D82" s="16" t="s">
        <v>83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43917</v>
      </c>
      <c r="B83" s="6" t="n">
        <v>1300</v>
      </c>
      <c r="C83" s="6" t="n">
        <v>1300</v>
      </c>
      <c r="D83" s="16" t="s">
        <v>81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43935</v>
      </c>
      <c r="B84" s="6" t="n">
        <v>4700</v>
      </c>
      <c r="C84" s="6" t="n">
        <v>4700</v>
      </c>
      <c r="D84" s="16" t="s">
        <v>81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43935.835416667</v>
      </c>
      <c r="B85" s="6" t="n">
        <v>-4700</v>
      </c>
      <c r="C85" s="6" t="n">
        <v>0</v>
      </c>
      <c r="D85" s="16" t="s">
        <v>115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43937</v>
      </c>
      <c r="B86" s="6" t="n">
        <v>2000</v>
      </c>
      <c r="C86" s="6" t="n">
        <v>2000</v>
      </c>
      <c r="D86" s="16" t="s">
        <v>81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43951</v>
      </c>
      <c r="B87" s="6" t="n">
        <v>1700</v>
      </c>
      <c r="C87" s="6" t="n">
        <v>1700</v>
      </c>
      <c r="D87" s="16" t="s">
        <v>81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43966</v>
      </c>
      <c r="B88" s="6" t="n">
        <v>1700</v>
      </c>
      <c r="C88" s="6" t="n">
        <v>1700</v>
      </c>
      <c r="D88" s="16" t="s">
        <v>81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43980</v>
      </c>
      <c r="B89" s="6" t="n">
        <v>-247.83</v>
      </c>
      <c r="C89" s="6" t="n">
        <v>-247.83</v>
      </c>
      <c r="D89" s="16" t="s">
        <v>116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43980</v>
      </c>
      <c r="B90" s="6" t="n">
        <v>2000</v>
      </c>
      <c r="C90" s="6" t="n">
        <v>2000</v>
      </c>
      <c r="D90" s="16" t="s">
        <v>81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43987</v>
      </c>
      <c r="B91" s="6" t="n">
        <v>-61.26</v>
      </c>
      <c r="C91" s="6" t="n">
        <v>-61.26</v>
      </c>
      <c r="D91" s="16" t="s">
        <v>106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43990</v>
      </c>
      <c r="B92" s="6" t="n">
        <v>61.26</v>
      </c>
      <c r="C92" s="6" t="n">
        <v>61.26</v>
      </c>
      <c r="D92" s="16" t="s">
        <v>87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43991</v>
      </c>
      <c r="B93" s="6" t="n">
        <v>-108.8</v>
      </c>
      <c r="C93" s="6" t="n">
        <v>-108.8</v>
      </c>
      <c r="D93" s="16" t="s">
        <v>117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43991</v>
      </c>
      <c r="B94" s="6" t="n">
        <v>500</v>
      </c>
      <c r="C94" s="6" t="n">
        <v>500</v>
      </c>
      <c r="D94" s="16" t="s">
        <v>81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43998</v>
      </c>
      <c r="B95" s="6" t="n">
        <v>-114.3</v>
      </c>
      <c r="C95" s="6" t="n">
        <v>-114.3</v>
      </c>
      <c r="D95" s="16" t="s">
        <v>118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43998</v>
      </c>
      <c r="B96" s="6" t="n">
        <v>-118.75</v>
      </c>
      <c r="C96" s="6" t="n">
        <v>-118.75</v>
      </c>
      <c r="D96" s="16" t="s">
        <v>119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43998</v>
      </c>
      <c r="B97" s="6" t="n">
        <v>2000</v>
      </c>
      <c r="C97" s="6" t="n">
        <v>2000</v>
      </c>
      <c r="D97" s="16" t="s">
        <v>81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43999</v>
      </c>
      <c r="B98" s="6" t="n">
        <v>247.83</v>
      </c>
      <c r="C98" s="6" t="n">
        <v>247.83</v>
      </c>
      <c r="D98" s="16" t="s">
        <v>96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44005</v>
      </c>
      <c r="B99" s="6" t="n">
        <v>-159.53</v>
      </c>
      <c r="C99" s="6" t="n">
        <v>-159.53</v>
      </c>
      <c r="D99" s="16" t="s">
        <v>107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44005</v>
      </c>
      <c r="B100" s="6" t="n">
        <v>114.3</v>
      </c>
      <c r="C100" s="6" t="n">
        <v>114.3</v>
      </c>
      <c r="D100" s="16" t="s">
        <v>120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44007</v>
      </c>
      <c r="B101" s="6" t="n">
        <v>118.75</v>
      </c>
      <c r="C101" s="6" t="n">
        <v>118.75</v>
      </c>
      <c r="D101" s="16" t="s">
        <v>120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 t="n">
        <v>44007</v>
      </c>
      <c r="B102" s="6" t="n">
        <v>159.53</v>
      </c>
      <c r="C102" s="6" t="n">
        <v>159.53</v>
      </c>
      <c r="D102" s="16" t="s">
        <v>83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3" t="n">
        <v>44008</v>
      </c>
      <c r="B103" s="6" t="n">
        <v>-124</v>
      </c>
      <c r="C103" s="6" t="n">
        <v>-124</v>
      </c>
      <c r="D103" s="16" t="s">
        <v>121</v>
      </c>
      <c r="E103" s="16"/>
      <c r="F103" s="16"/>
      <c r="G103" s="6" t="s">
        <f>=A103-A102</f>
      </c>
      <c r="H103" s="6" t="s">
        <f>=B103+H102</f>
      </c>
      <c r="I103" s="6" t="s">
        <f>=G103*H102</f>
      </c>
    </row>
    <row collapsed="false" customFormat="false" customHeight="false" hidden="false" ht="12.1" outlineLevel="0" r="104">
      <c r="A104" s="13" t="n">
        <v>44008</v>
      </c>
      <c r="B104" s="6" t="n">
        <v>108.8</v>
      </c>
      <c r="C104" s="6" t="n">
        <v>108.8</v>
      </c>
      <c r="D104" s="16" t="s">
        <v>85</v>
      </c>
      <c r="E104" s="16"/>
      <c r="F104" s="16"/>
      <c r="G104" s="6" t="s">
        <f>=A104-A103</f>
      </c>
      <c r="H104" s="6" t="s">
        <f>=B104+H103</f>
      </c>
      <c r="I104" s="6" t="s">
        <f>=G104*H103</f>
      </c>
    </row>
    <row collapsed="false" customFormat="false" customHeight="false" hidden="false" ht="12.1" outlineLevel="0" r="105">
      <c r="A105" s="13" t="n">
        <v>44011</v>
      </c>
      <c r="B105" s="6" t="n">
        <v>124</v>
      </c>
      <c r="C105" s="6" t="n">
        <v>124</v>
      </c>
      <c r="D105" s="16" t="s">
        <v>122</v>
      </c>
      <c r="E105" s="16"/>
      <c r="F105" s="16"/>
      <c r="G105" s="6" t="s">
        <f>=A105-A104</f>
      </c>
      <c r="H105" s="6" t="s">
        <f>=B105+H104</f>
      </c>
      <c r="I105" s="6" t="s">
        <f>=G105*H104</f>
      </c>
    </row>
    <row collapsed="false" customFormat="false" customHeight="false" hidden="false" ht="12.1" outlineLevel="0" r="106">
      <c r="A106" s="13" t="n">
        <v>44012</v>
      </c>
      <c r="B106" s="6" t="n">
        <v>-3</v>
      </c>
      <c r="C106" s="6" t="n">
        <v>-3</v>
      </c>
      <c r="D106" s="16" t="s">
        <v>123</v>
      </c>
      <c r="E106" s="16"/>
      <c r="F106" s="16"/>
      <c r="G106" s="6" t="s">
        <f>=A106-A105</f>
      </c>
      <c r="H106" s="6" t="s">
        <f>=B106+H105</f>
      </c>
      <c r="I106" s="6" t="s">
        <f>=G106*H105</f>
      </c>
    </row>
    <row collapsed="false" customFormat="false" customHeight="false" hidden="false" ht="12.1" outlineLevel="0" r="107">
      <c r="A107" s="13" t="n">
        <v>44012</v>
      </c>
      <c r="B107" s="6" t="n">
        <v>1600</v>
      </c>
      <c r="C107" s="6" t="n">
        <v>1600</v>
      </c>
      <c r="D107" s="16" t="s">
        <v>81</v>
      </c>
      <c r="E107" s="16"/>
      <c r="F107" s="16"/>
      <c r="G107" s="6" t="s">
        <f>=A107-A106</f>
      </c>
      <c r="H107" s="6" t="s">
        <f>=B107+H106</f>
      </c>
      <c r="I107" s="6" t="s">
        <f>=G107*H106</f>
      </c>
    </row>
    <row collapsed="false" customFormat="false" customHeight="false" hidden="false" ht="12.1" outlineLevel="0" r="108">
      <c r="A108" s="13" t="n">
        <v>44018</v>
      </c>
      <c r="B108" s="6" t="n">
        <v>-375.24</v>
      </c>
      <c r="C108" s="6" t="n">
        <v>-375.24</v>
      </c>
      <c r="D108" s="16" t="s">
        <v>124</v>
      </c>
      <c r="E108" s="16"/>
      <c r="F108" s="16"/>
      <c r="G108" s="6" t="s">
        <f>=A108-A107</f>
      </c>
      <c r="H108" s="6" t="s">
        <f>=B108+H107</f>
      </c>
      <c r="I108" s="6" t="s">
        <f>=G108*H107</f>
      </c>
    </row>
    <row collapsed="false" customFormat="false" customHeight="false" hidden="false" ht="12.1" outlineLevel="0" r="109">
      <c r="A109" s="13" t="n">
        <v>44025</v>
      </c>
      <c r="B109" s="6" t="n">
        <v>-139.5</v>
      </c>
      <c r="C109" s="6" t="n">
        <v>-139.5</v>
      </c>
      <c r="D109" s="16" t="s">
        <v>125</v>
      </c>
      <c r="E109" s="16"/>
      <c r="F109" s="16"/>
      <c r="G109" s="6" t="s">
        <f>=A109-A108</f>
      </c>
      <c r="H109" s="6" t="s">
        <f>=B109+H108</f>
      </c>
      <c r="I109" s="6" t="s">
        <f>=G109*H108</f>
      </c>
    </row>
    <row collapsed="false" customFormat="false" customHeight="false" hidden="false" ht="12.1" outlineLevel="0" r="110">
      <c r="A110" s="13" t="n">
        <v>44025</v>
      </c>
      <c r="B110" s="6" t="n">
        <v>-183.4</v>
      </c>
      <c r="C110" s="6" t="n">
        <v>-183.4</v>
      </c>
      <c r="D110" s="16" t="s">
        <v>126</v>
      </c>
      <c r="E110" s="16"/>
      <c r="F110" s="16"/>
      <c r="G110" s="6" t="s">
        <f>=A110-A109</f>
      </c>
      <c r="H110" s="6" t="s">
        <f>=B110+H109</f>
      </c>
      <c r="I110" s="6" t="s">
        <f>=G110*H109</f>
      </c>
    </row>
    <row collapsed="false" customFormat="false" customHeight="false" hidden="false" ht="12.1" outlineLevel="0" r="111">
      <c r="A111" s="13" t="n">
        <v>44027</v>
      </c>
      <c r="B111" s="6" t="n">
        <v>4</v>
      </c>
      <c r="C111" s="6" t="n">
        <v>4</v>
      </c>
      <c r="D111" s="16" t="s">
        <v>127</v>
      </c>
      <c r="E111" s="16"/>
      <c r="F111" s="16"/>
      <c r="G111" s="6" t="s">
        <f>=A111-A110</f>
      </c>
      <c r="H111" s="6" t="s">
        <f>=B111+H110</f>
      </c>
      <c r="I111" s="6" t="s">
        <f>=G111*H110</f>
      </c>
    </row>
    <row collapsed="false" customFormat="false" customHeight="false" hidden="false" ht="12.1" outlineLevel="0" r="112">
      <c r="A112" s="13" t="n">
        <v>44028</v>
      </c>
      <c r="B112" s="6" t="n">
        <v>-264.8</v>
      </c>
      <c r="C112" s="6" t="n">
        <v>-264.8</v>
      </c>
      <c r="D112" s="16" t="s">
        <v>128</v>
      </c>
      <c r="E112" s="16"/>
      <c r="F112" s="16"/>
      <c r="G112" s="6" t="s">
        <f>=A112-A111</f>
      </c>
      <c r="H112" s="6" t="s">
        <f>=B112+H111</f>
      </c>
      <c r="I112" s="6" t="s">
        <f>=G112*H111</f>
      </c>
    </row>
    <row collapsed="false" customFormat="false" customHeight="false" hidden="false" ht="12.1" outlineLevel="0" r="113">
      <c r="A113" s="13" t="n">
        <v>44028</v>
      </c>
      <c r="B113" s="6" t="n">
        <v>2000</v>
      </c>
      <c r="C113" s="6" t="n">
        <v>2000</v>
      </c>
      <c r="D113" s="16" t="s">
        <v>81</v>
      </c>
      <c r="E113" s="16"/>
      <c r="F113" s="16"/>
      <c r="G113" s="6" t="s">
        <f>=A113-A112</f>
      </c>
      <c r="H113" s="6" t="s">
        <f>=B113+H112</f>
      </c>
      <c r="I113" s="6" t="s">
        <f>=G113*H112</f>
      </c>
    </row>
    <row collapsed="false" customFormat="false" customHeight="false" hidden="false" ht="12.1" outlineLevel="0" r="114">
      <c r="A114" s="13" t="n">
        <v>44029</v>
      </c>
      <c r="B114" s="6" t="n">
        <v>-60.6</v>
      </c>
      <c r="C114" s="6" t="n">
        <v>-60.6</v>
      </c>
      <c r="D114" s="16" t="s">
        <v>129</v>
      </c>
      <c r="E114" s="16"/>
      <c r="F114" s="16"/>
      <c r="G114" s="6" t="s">
        <f>=A114-A113</f>
      </c>
      <c r="H114" s="6" t="s">
        <f>=B114+H113</f>
      </c>
      <c r="I114" s="6" t="s">
        <f>=G114*H113</f>
      </c>
    </row>
    <row collapsed="false" customFormat="false" customHeight="false" hidden="false" ht="12.1" outlineLevel="0" r="115">
      <c r="A115" s="13" t="n">
        <v>44032</v>
      </c>
      <c r="B115" s="6" t="n">
        <v>375.24</v>
      </c>
      <c r="C115" s="6" t="n">
        <v>375.24</v>
      </c>
      <c r="D115" s="16" t="s">
        <v>91</v>
      </c>
      <c r="E115" s="16"/>
      <c r="F115" s="16"/>
      <c r="G115" s="6" t="s">
        <f>=A115-A114</f>
      </c>
      <c r="H115" s="6" t="s">
        <f>=B115+H114</f>
      </c>
      <c r="I115" s="6" t="s">
        <f>=G115*H114</f>
      </c>
    </row>
    <row collapsed="false" customFormat="false" customHeight="false" hidden="false" ht="12.1" outlineLevel="0" r="116">
      <c r="A116" s="13" t="n">
        <v>44036</v>
      </c>
      <c r="B116" s="6" t="n">
        <v>139.5</v>
      </c>
      <c r="C116" s="6" t="n">
        <v>139.5</v>
      </c>
      <c r="D116" s="16" t="s">
        <v>85</v>
      </c>
      <c r="E116" s="16"/>
      <c r="F116" s="16"/>
      <c r="G116" s="6" t="s">
        <f>=A116-A115</f>
      </c>
      <c r="H116" s="6" t="s">
        <f>=B116+H115</f>
      </c>
      <c r="I116" s="6" t="s">
        <f>=G116*H115</f>
      </c>
    </row>
    <row collapsed="false" customFormat="false" customHeight="false" hidden="false" ht="12.1" outlineLevel="0" r="117">
      <c r="A117" s="13" t="n">
        <v>44040</v>
      </c>
      <c r="B117" s="6" t="n">
        <v>186.4</v>
      </c>
      <c r="C117" s="6" t="n">
        <v>186.4</v>
      </c>
      <c r="D117" s="16" t="s">
        <v>95</v>
      </c>
      <c r="E117" s="16"/>
      <c r="F117" s="16"/>
      <c r="G117" s="6" t="s">
        <f>=A117-A116</f>
      </c>
      <c r="H117" s="6" t="s">
        <f>=B117+H116</f>
      </c>
      <c r="I117" s="6" t="s">
        <f>=G117*H116</f>
      </c>
    </row>
    <row collapsed="false" customFormat="false" customHeight="false" hidden="false" ht="12.1" outlineLevel="0" r="118">
      <c r="A118" s="13" t="n">
        <v>44043</v>
      </c>
      <c r="B118" s="6" t="n">
        <v>2000</v>
      </c>
      <c r="C118" s="6" t="n">
        <v>2000</v>
      </c>
      <c r="D118" s="16" t="s">
        <v>81</v>
      </c>
      <c r="E118" s="16"/>
      <c r="F118" s="16"/>
      <c r="G118" s="6" t="s">
        <f>=A118-A117</f>
      </c>
      <c r="H118" s="6" t="s">
        <f>=B118+H117</f>
      </c>
      <c r="I118" s="6" t="s">
        <f>=G118*H117</f>
      </c>
    </row>
    <row collapsed="false" customFormat="false" customHeight="false" hidden="false" ht="12.1" outlineLevel="0" r="119">
      <c r="A119" s="13" t="n">
        <v>44043</v>
      </c>
      <c r="B119" s="6" t="n">
        <v>200</v>
      </c>
      <c r="C119" s="6" t="n">
        <v>200</v>
      </c>
      <c r="D119" s="16" t="s">
        <v>81</v>
      </c>
      <c r="E119" s="16"/>
      <c r="F119" s="16"/>
      <c r="G119" s="6" t="s">
        <f>=A119-A118</f>
      </c>
      <c r="H119" s="6" t="s">
        <f>=B119+H118</f>
      </c>
      <c r="I119" s="6" t="s">
        <f>=G119*H118</f>
      </c>
    </row>
    <row collapsed="false" customFormat="false" customHeight="false" hidden="false" ht="12.1" outlineLevel="0" r="120">
      <c r="A120" s="13" t="n">
        <v>44043</v>
      </c>
      <c r="B120" s="6" t="n">
        <v>220</v>
      </c>
      <c r="C120" s="6" t="n">
        <v>220</v>
      </c>
      <c r="D120" s="16" t="s">
        <v>81</v>
      </c>
      <c r="E120" s="16"/>
      <c r="F120" s="16"/>
      <c r="G120" s="6" t="s">
        <f>=A120-A119</f>
      </c>
      <c r="H120" s="6" t="s">
        <f>=B120+H119</f>
      </c>
      <c r="I120" s="6" t="s">
        <f>=G120*H119</f>
      </c>
    </row>
    <row collapsed="false" customFormat="false" customHeight="false" hidden="false" ht="12.1" outlineLevel="0" r="121">
      <c r="A121" s="13" t="n">
        <v>44046</v>
      </c>
      <c r="B121" s="6" t="n">
        <v>265.8</v>
      </c>
      <c r="C121" s="6" t="n">
        <v>265.8</v>
      </c>
      <c r="D121" s="16" t="s">
        <v>99</v>
      </c>
      <c r="E121" s="16"/>
      <c r="F121" s="16"/>
      <c r="G121" s="6" t="s">
        <f>=A121-A120</f>
      </c>
      <c r="H121" s="6" t="s">
        <f>=B121+H120</f>
      </c>
      <c r="I121" s="6" t="s">
        <f>=G121*H120</f>
      </c>
    </row>
    <row collapsed="false" customFormat="false" customHeight="false" hidden="false" ht="12.1" outlineLevel="0" r="122">
      <c r="A122" s="13" t="n">
        <v>44048</v>
      </c>
      <c r="B122" s="6" t="n">
        <v>309.12</v>
      </c>
      <c r="C122" s="6" t="n">
        <v>309.12</v>
      </c>
      <c r="D122" s="16" t="s">
        <v>114</v>
      </c>
      <c r="E122" s="16"/>
      <c r="F122" s="16"/>
      <c r="G122" s="6" t="s">
        <f>=A122-A121</f>
      </c>
      <c r="H122" s="6" t="s">
        <f>=B122+H121</f>
      </c>
      <c r="I122" s="6" t="s">
        <f>=G122*H121</f>
      </c>
    </row>
    <row collapsed="false" customFormat="false" customHeight="false" hidden="false" ht="12.1" outlineLevel="0" r="123">
      <c r="A123" s="13" t="n">
        <v>44048</v>
      </c>
      <c r="B123" s="6" t="n">
        <v>-309.12</v>
      </c>
      <c r="C123" s="6" t="n">
        <v>-309.12</v>
      </c>
      <c r="D123" s="16" t="s">
        <v>130</v>
      </c>
      <c r="E123" s="16"/>
      <c r="F123" s="16"/>
      <c r="G123" s="6" t="s">
        <f>=A123-A122</f>
      </c>
      <c r="H123" s="6" t="s">
        <f>=B123+H122</f>
      </c>
      <c r="I123" s="6" t="s">
        <f>=G123*H122</f>
      </c>
    </row>
    <row collapsed="false" customFormat="false" customHeight="false" hidden="false" ht="12.1" outlineLevel="0" r="124">
      <c r="A124" s="13" t="n">
        <v>44049</v>
      </c>
      <c r="B124" s="6" t="n">
        <v>1000</v>
      </c>
      <c r="C124" s="6" t="n">
        <v>1000</v>
      </c>
      <c r="D124" s="16" t="s">
        <v>81</v>
      </c>
      <c r="E124" s="16"/>
      <c r="F124" s="16"/>
      <c r="G124" s="6" t="s">
        <f>=A124-A123</f>
      </c>
      <c r="H124" s="6" t="s">
        <f>=B124+H123</f>
      </c>
      <c r="I124" s="6" t="s">
        <f>=G124*H123</f>
      </c>
    </row>
    <row collapsed="false" customFormat="false" customHeight="false" hidden="false" ht="12.1" outlineLevel="0" r="125">
      <c r="A125" s="13" t="n">
        <v>44053</v>
      </c>
      <c r="B125" s="6" t="n">
        <v>200</v>
      </c>
      <c r="C125" s="6" t="n">
        <v>200</v>
      </c>
      <c r="D125" s="16" t="s">
        <v>81</v>
      </c>
      <c r="E125" s="16"/>
      <c r="F125" s="16"/>
      <c r="G125" s="6" t="s">
        <f>=A125-A124</f>
      </c>
      <c r="H125" s="6" t="s">
        <f>=B125+H124</f>
      </c>
      <c r="I125" s="6" t="s">
        <f>=G125*H124</f>
      </c>
    </row>
    <row collapsed="false" customFormat="false" customHeight="false" hidden="false" ht="12.1" outlineLevel="0" r="126">
      <c r="A126" s="13" t="n">
        <v>44057</v>
      </c>
      <c r="B126" s="6" t="n">
        <v>1000</v>
      </c>
      <c r="C126" s="6" t="n">
        <v>1000</v>
      </c>
      <c r="D126" s="16" t="s">
        <v>81</v>
      </c>
      <c r="E126" s="16"/>
      <c r="F126" s="16"/>
      <c r="G126" s="6" t="s">
        <f>=A126-A125</f>
      </c>
      <c r="H126" s="6" t="s">
        <f>=B126+H125</f>
      </c>
      <c r="I126" s="6" t="s">
        <f>=G126*H125</f>
      </c>
    </row>
    <row collapsed="false" customFormat="false" customHeight="false" hidden="false" ht="12.1" outlineLevel="0" r="127">
      <c r="A127" s="13" t="n">
        <v>44057</v>
      </c>
      <c r="B127" s="6" t="n">
        <v>200</v>
      </c>
      <c r="C127" s="6" t="n">
        <v>200</v>
      </c>
      <c r="D127" s="16" t="s">
        <v>81</v>
      </c>
      <c r="E127" s="16"/>
      <c r="F127" s="16"/>
      <c r="G127" s="6" t="s">
        <f>=A127-A126</f>
      </c>
      <c r="H127" s="6" t="s">
        <f>=B127+H126</f>
      </c>
      <c r="I127" s="6" t="s">
        <f>=G127*H126</f>
      </c>
    </row>
    <row collapsed="false" customFormat="false" customHeight="false" hidden="false" ht="12.1" outlineLevel="0" r="128">
      <c r="A128" s="13" t="n">
        <v>44057</v>
      </c>
      <c r="B128" s="6" t="n">
        <v>230</v>
      </c>
      <c r="C128" s="6" t="n">
        <v>230</v>
      </c>
      <c r="D128" s="16" t="s">
        <v>81</v>
      </c>
      <c r="E128" s="16"/>
      <c r="F128" s="16"/>
      <c r="G128" s="6" t="s">
        <f>=A128-A127</f>
      </c>
      <c r="H128" s="6" t="s">
        <f>=B128+H127</f>
      </c>
      <c r="I128" s="6" t="s">
        <f>=G128*H127</f>
      </c>
    </row>
    <row collapsed="false" customFormat="false" customHeight="false" hidden="false" ht="12.1" outlineLevel="0" r="129">
      <c r="A129" s="13" t="n">
        <v>44077</v>
      </c>
      <c r="B129" s="6" t="n">
        <v>-1500</v>
      </c>
      <c r="C129" s="6" t="n">
        <v>-1500</v>
      </c>
      <c r="D129" s="16" t="s">
        <v>131</v>
      </c>
      <c r="E129" s="16"/>
      <c r="F129" s="16"/>
      <c r="G129" s="6" t="s">
        <f>=A129-A128</f>
      </c>
      <c r="H129" s="6" t="s">
        <f>=B129+H128</f>
      </c>
      <c r="I129" s="6" t="s">
        <f>=G129*H128</f>
      </c>
    </row>
    <row collapsed="false" customFormat="false" customHeight="false" hidden="false" ht="12.1" outlineLevel="0" r="130">
      <c r="A130" s="13" t="n">
        <v>44078</v>
      </c>
      <c r="B130" s="6" t="n">
        <v>-102.1</v>
      </c>
      <c r="C130" s="6" t="n">
        <v>-102.1</v>
      </c>
      <c r="D130" s="16" t="s">
        <v>132</v>
      </c>
      <c r="E130" s="16"/>
      <c r="F130" s="16"/>
      <c r="G130" s="6" t="s">
        <f>=A130-A129</f>
      </c>
      <c r="H130" s="6" t="s">
        <f>=B130+H129</f>
      </c>
      <c r="I130" s="6" t="s">
        <f>=G130*H129</f>
      </c>
    </row>
    <row collapsed="false" customFormat="false" customHeight="false" hidden="false" ht="12.1" outlineLevel="0" r="131">
      <c r="A131" s="13" t="n">
        <v>44081</v>
      </c>
      <c r="B131" s="6" t="n">
        <v>102.1</v>
      </c>
      <c r="C131" s="6" t="n">
        <v>102.1</v>
      </c>
      <c r="D131" s="16" t="s">
        <v>87</v>
      </c>
      <c r="E131" s="16"/>
      <c r="F131" s="16"/>
      <c r="G131" s="6" t="s">
        <f>=A131-A130</f>
      </c>
      <c r="H131" s="6" t="s">
        <f>=B131+H130</f>
      </c>
      <c r="I131" s="6" t="s">
        <f>=G131*H130</f>
      </c>
    </row>
    <row collapsed="false" customFormat="false" customHeight="false" hidden="false" ht="12.1" outlineLevel="0" r="132">
      <c r="A132" s="13" t="n">
        <v>44081</v>
      </c>
      <c r="B132" s="6" t="n">
        <v>1500</v>
      </c>
      <c r="C132" s="6" t="n">
        <v>1500</v>
      </c>
      <c r="D132" s="16" t="s">
        <v>102</v>
      </c>
      <c r="E132" s="16"/>
      <c r="F132" s="16"/>
      <c r="G132" s="6" t="s">
        <f>=A132-A131</f>
      </c>
      <c r="H132" s="6" t="s">
        <f>=B132+H131</f>
      </c>
      <c r="I132" s="6" t="s">
        <f>=G132*H131</f>
      </c>
    </row>
    <row collapsed="false" customFormat="false" customHeight="false" hidden="false" ht="12.1" outlineLevel="0" r="133">
      <c r="A133" s="13" t="n">
        <v>44082</v>
      </c>
      <c r="B133" s="6" t="n">
        <v>-67.2</v>
      </c>
      <c r="C133" s="6" t="n">
        <v>-67.2</v>
      </c>
      <c r="D133" s="16" t="s">
        <v>133</v>
      </c>
      <c r="E133" s="16"/>
      <c r="F133" s="16"/>
      <c r="G133" s="6" t="s">
        <f>=A133-A132</f>
      </c>
      <c r="H133" s="6" t="s">
        <f>=B133+H132</f>
      </c>
      <c r="I133" s="6" t="s">
        <f>=G133*H132</f>
      </c>
    </row>
    <row collapsed="false" customFormat="false" customHeight="false" hidden="false" ht="12.1" outlineLevel="0" r="134">
      <c r="A134" s="13" t="n">
        <v>44082</v>
      </c>
      <c r="B134" s="6" t="n">
        <v>100</v>
      </c>
      <c r="C134" s="6" t="n">
        <v>100</v>
      </c>
      <c r="D134" s="16" t="s">
        <v>81</v>
      </c>
      <c r="E134" s="16"/>
      <c r="F134" s="16"/>
      <c r="G134" s="6" t="s">
        <f>=A134-A133</f>
      </c>
      <c r="H134" s="6" t="s">
        <f>=B134+H133</f>
      </c>
      <c r="I134" s="6" t="s">
        <f>=G134*H133</f>
      </c>
    </row>
    <row collapsed="false" customFormat="false" customHeight="false" hidden="false" ht="12.1" outlineLevel="0" r="135">
      <c r="A135" s="13" t="n">
        <v>44090</v>
      </c>
      <c r="B135" s="6" t="n">
        <v>67.2</v>
      </c>
      <c r="C135" s="6" t="n">
        <v>67.2</v>
      </c>
      <c r="D135" s="16" t="s">
        <v>120</v>
      </c>
      <c r="E135" s="16"/>
      <c r="F135" s="16"/>
      <c r="G135" s="6" t="s">
        <f>=A135-A134</f>
      </c>
      <c r="H135" s="6" t="s">
        <f>=B135+H134</f>
      </c>
      <c r="I135" s="6" t="s">
        <f>=G135*H134</f>
      </c>
    </row>
    <row collapsed="false" customFormat="false" customHeight="false" hidden="false" ht="12.1" outlineLevel="0" r="136">
      <c r="A136" s="13" t="n">
        <v>44096</v>
      </c>
      <c r="B136" s="6" t="n">
        <v>-159.53</v>
      </c>
      <c r="C136" s="6" t="n">
        <v>-159.53</v>
      </c>
      <c r="D136" s="16" t="s">
        <v>107</v>
      </c>
      <c r="E136" s="16"/>
      <c r="F136" s="16"/>
      <c r="G136" s="6" t="s">
        <f>=A136-A135</f>
      </c>
      <c r="H136" s="6" t="s">
        <f>=B136+H135</f>
      </c>
      <c r="I136" s="6" t="s">
        <f>=G136*H135</f>
      </c>
    </row>
    <row collapsed="false" customFormat="false" customHeight="false" hidden="false" ht="12.1" outlineLevel="0" r="137">
      <c r="A137" s="13" t="n">
        <v>44097</v>
      </c>
      <c r="B137" s="6" t="n">
        <v>159.53</v>
      </c>
      <c r="C137" s="6" t="n">
        <v>159.53</v>
      </c>
      <c r="D137" s="16" t="s">
        <v>83</v>
      </c>
      <c r="E137" s="16"/>
      <c r="F137" s="16"/>
      <c r="G137" s="6" t="s">
        <f>=A137-A136</f>
      </c>
      <c r="H137" s="6" t="s">
        <f>=B137+H136</f>
      </c>
      <c r="I137" s="6" t="s">
        <f>=G137*H136</f>
      </c>
    </row>
    <row collapsed="false" customFormat="false" customHeight="false" hidden="false" ht="12.1" outlineLevel="0" r="138">
      <c r="A138" s="13" t="n">
        <v>44098</v>
      </c>
      <c r="B138" s="6" t="n">
        <v>200</v>
      </c>
      <c r="C138" s="6" t="n">
        <v>200</v>
      </c>
      <c r="D138" s="16" t="s">
        <v>81</v>
      </c>
      <c r="E138" s="16"/>
      <c r="F138" s="16"/>
      <c r="G138" s="6" t="s">
        <f>=A138-A137</f>
      </c>
      <c r="H138" s="6" t="s">
        <f>=B138+H137</f>
      </c>
      <c r="I138" s="6" t="s">
        <f>=G138*H137</f>
      </c>
    </row>
    <row collapsed="false" customFormat="false" customHeight="false" hidden="false" ht="12.1" outlineLevel="0" r="139">
      <c r="A139" s="13" t="n">
        <v>44109</v>
      </c>
      <c r="B139" s="6" t="n">
        <v>-325</v>
      </c>
      <c r="C139" s="6" t="n">
        <v>-325</v>
      </c>
      <c r="D139" s="16" t="s">
        <v>134</v>
      </c>
      <c r="E139" s="16"/>
      <c r="F139" s="16"/>
      <c r="G139" s="6" t="s">
        <f>=A139-A138</f>
      </c>
      <c r="H139" s="6" t="s">
        <f>=B139+H138</f>
      </c>
      <c r="I139" s="6" t="s">
        <f>=G139*H138</f>
      </c>
    </row>
    <row collapsed="false" customFormat="false" customHeight="false" hidden="false" ht="12.1" outlineLevel="0" r="140">
      <c r="A140" s="13" t="n">
        <v>44111</v>
      </c>
      <c r="B140" s="6" t="n">
        <v>60.6</v>
      </c>
      <c r="C140" s="6" t="n">
        <v>60.6</v>
      </c>
      <c r="D140" s="16" t="s">
        <v>135</v>
      </c>
      <c r="E140" s="16"/>
      <c r="F140" s="16"/>
      <c r="G140" s="6" t="s">
        <f>=A140-A139</f>
      </c>
      <c r="H140" s="6" t="s">
        <f>=B140+H139</f>
      </c>
      <c r="I140" s="6" t="s">
        <f>=G140*H139</f>
      </c>
    </row>
    <row collapsed="false" customFormat="false" customHeight="false" hidden="false" ht="12.1" outlineLevel="0" r="141">
      <c r="A141" s="13" t="n">
        <v>44114</v>
      </c>
      <c r="B141" s="6" t="n">
        <v>-155.5</v>
      </c>
      <c r="C141" s="6" t="n">
        <v>-155.5</v>
      </c>
      <c r="D141" s="16" t="s">
        <v>136</v>
      </c>
      <c r="E141" s="16"/>
      <c r="F141" s="16"/>
      <c r="G141" s="6" t="s">
        <f>=A141-A140</f>
      </c>
      <c r="H141" s="6" t="s">
        <f>=B141+H140</f>
      </c>
      <c r="I141" s="6" t="s">
        <f>=G141*H140</f>
      </c>
    </row>
    <row collapsed="false" customFormat="false" customHeight="false" hidden="false" ht="12.1" outlineLevel="0" r="142">
      <c r="A142" s="13" t="n">
        <v>44116</v>
      </c>
      <c r="B142" s="6" t="n">
        <v>-77.46</v>
      </c>
      <c r="C142" s="6" t="n">
        <v>-77.46</v>
      </c>
      <c r="D142" s="16" t="s">
        <v>137</v>
      </c>
      <c r="E142" s="16"/>
      <c r="F142" s="16"/>
      <c r="G142" s="6" t="s">
        <f>=A142-A141</f>
      </c>
      <c r="H142" s="6" t="s">
        <f>=B142+H141</f>
      </c>
      <c r="I142" s="6" t="s">
        <f>=G142*H141</f>
      </c>
    </row>
    <row collapsed="false" customFormat="false" customHeight="false" hidden="false" ht="12.1" outlineLevel="0" r="143">
      <c r="A143" s="13" t="n">
        <v>44116</v>
      </c>
      <c r="B143" s="6" t="n">
        <v>-206.5</v>
      </c>
      <c r="C143" s="6" t="n">
        <v>-206.5</v>
      </c>
      <c r="D143" s="16" t="s">
        <v>138</v>
      </c>
      <c r="E143" s="16"/>
      <c r="F143" s="16"/>
      <c r="G143" s="6" t="s">
        <f>=A143-A142</f>
      </c>
      <c r="H143" s="6" t="s">
        <f>=B143+H142</f>
      </c>
      <c r="I143" s="6" t="s">
        <f>=G143*H142</f>
      </c>
    </row>
    <row collapsed="false" customFormat="false" customHeight="false" hidden="false" ht="12.1" outlineLevel="0" r="144">
      <c r="A144" s="13" t="n">
        <v>44116</v>
      </c>
      <c r="B144" s="6" t="n">
        <v>-77.3</v>
      </c>
      <c r="C144" s="6" t="n">
        <v>-77.3</v>
      </c>
      <c r="D144" s="16" t="s">
        <v>139</v>
      </c>
      <c r="E144" s="16"/>
      <c r="F144" s="16"/>
      <c r="G144" s="6" t="s">
        <f>=A144-A143</f>
      </c>
      <c r="H144" s="6" t="s">
        <f>=B144+H143</f>
      </c>
      <c r="I144" s="6" t="s">
        <f>=G144*H143</f>
      </c>
    </row>
    <row collapsed="false" customFormat="false" customHeight="false" hidden="false" ht="12.1" outlineLevel="0" r="145">
      <c r="A145" s="13" t="n">
        <v>44117</v>
      </c>
      <c r="B145" s="6" t="n">
        <v>155.4</v>
      </c>
      <c r="C145" s="6" t="n">
        <v>155.4</v>
      </c>
      <c r="D145" s="16" t="s">
        <v>140</v>
      </c>
      <c r="E145" s="16"/>
      <c r="F145" s="16"/>
      <c r="G145" s="6" t="s">
        <f>=A145-A144</f>
      </c>
      <c r="H145" s="6" t="s">
        <f>=B145+H144</f>
      </c>
      <c r="I145" s="6" t="s">
        <f>=G145*H144</f>
      </c>
    </row>
    <row collapsed="false" customFormat="false" customHeight="false" hidden="false" ht="12.1" outlineLevel="0" r="146">
      <c r="A146" s="13" t="n">
        <v>44125</v>
      </c>
      <c r="B146" s="6" t="n">
        <v>326</v>
      </c>
      <c r="C146" s="6" t="n">
        <v>326</v>
      </c>
      <c r="D146" s="16" t="s">
        <v>141</v>
      </c>
      <c r="E146" s="16"/>
      <c r="F146" s="16"/>
      <c r="G146" s="6" t="s">
        <f>=A146-A145</f>
      </c>
      <c r="H146" s="6" t="s">
        <f>=B146+H145</f>
      </c>
      <c r="I146" s="6" t="s">
        <f>=G146*H145</f>
      </c>
    </row>
    <row collapsed="false" customFormat="false" customHeight="false" hidden="false" ht="12.1" outlineLevel="0" r="147">
      <c r="A147" s="13" t="n">
        <v>44126</v>
      </c>
      <c r="B147" s="6" t="n">
        <v>78.3</v>
      </c>
      <c r="C147" s="6" t="n">
        <v>78.3</v>
      </c>
      <c r="D147" s="16" t="s">
        <v>142</v>
      </c>
      <c r="E147" s="16"/>
      <c r="F147" s="16"/>
      <c r="G147" s="6" t="s">
        <f>=A147-A146</f>
      </c>
      <c r="H147" s="6" t="s">
        <f>=B147+H146</f>
      </c>
      <c r="I147" s="6" t="s">
        <f>=G147*H146</f>
      </c>
    </row>
    <row collapsed="false" customFormat="false" customHeight="false" hidden="false" ht="12.1" outlineLevel="0" r="148">
      <c r="A148" s="13" t="n">
        <v>44127</v>
      </c>
      <c r="B148" s="6" t="n">
        <v>206.5</v>
      </c>
      <c r="C148" s="6" t="n">
        <v>206.5</v>
      </c>
      <c r="D148" s="16" t="s">
        <v>85</v>
      </c>
      <c r="E148" s="16"/>
      <c r="F148" s="16"/>
      <c r="G148" s="6" t="s">
        <f>=A148-A147</f>
      </c>
      <c r="H148" s="6" t="s">
        <f>=B148+H147</f>
      </c>
      <c r="I148" s="6" t="s">
        <f>=G148*H147</f>
      </c>
    </row>
    <row collapsed="false" customFormat="false" customHeight="false" hidden="false" ht="12.1" outlineLevel="0" r="149">
      <c r="A149" s="13" t="n">
        <v>44132</v>
      </c>
      <c r="B149" s="6" t="n">
        <v>77.46</v>
      </c>
      <c r="C149" s="6" t="n">
        <v>77.46</v>
      </c>
      <c r="D149" s="16" t="s">
        <v>127</v>
      </c>
      <c r="E149" s="16"/>
      <c r="F149" s="16"/>
      <c r="G149" s="6" t="s">
        <f>=A149-A148</f>
      </c>
      <c r="H149" s="6" t="s">
        <f>=B149+H148</f>
      </c>
      <c r="I149" s="6" t="s">
        <f>=G149*H148</f>
      </c>
    </row>
    <row collapsed="false" customFormat="false" customHeight="false" hidden="false" ht="12.1" outlineLevel="0" r="150">
      <c r="A150" s="13" t="n">
        <v>44137</v>
      </c>
      <c r="B150" s="6" t="n">
        <v>200</v>
      </c>
      <c r="C150" s="6" t="n">
        <v>200</v>
      </c>
      <c r="D150" s="16" t="s">
        <v>81</v>
      </c>
      <c r="E150" s="16"/>
      <c r="F150" s="16"/>
      <c r="G150" s="6" t="s">
        <f>=A150-A149</f>
      </c>
      <c r="H150" s="6" t="s">
        <f>=B150+H149</f>
      </c>
      <c r="I150" s="6" t="s">
        <f>=G150*H149</f>
      </c>
    </row>
    <row collapsed="false" customFormat="false" customHeight="false" hidden="false" ht="12.1" outlineLevel="0" r="151">
      <c r="A151" s="13" t="n">
        <v>44165</v>
      </c>
      <c r="B151" s="6" t="n">
        <v>-222</v>
      </c>
      <c r="C151" s="6" t="n">
        <v>-222</v>
      </c>
      <c r="D151" s="16" t="s">
        <v>143</v>
      </c>
      <c r="E151" s="16"/>
      <c r="F151" s="16"/>
      <c r="G151" s="6" t="s">
        <f>=A151-A150</f>
      </c>
      <c r="H151" s="6" t="s">
        <f>=B151+H150</f>
      </c>
      <c r="I151" s="6" t="s">
        <f>=G151*H150</f>
      </c>
    </row>
    <row collapsed="false" customFormat="false" customHeight="false" hidden="false" ht="12.1" outlineLevel="0" r="152">
      <c r="A152" s="13" t="n">
        <v>44165</v>
      </c>
      <c r="B152" s="6" t="n">
        <v>1200</v>
      </c>
      <c r="C152" s="6" t="n">
        <v>1200</v>
      </c>
      <c r="D152" s="16" t="s">
        <v>81</v>
      </c>
      <c r="E152" s="16"/>
      <c r="F152" s="16"/>
      <c r="G152" s="6" t="s">
        <f>=A152-A151</f>
      </c>
      <c r="H152" s="6" t="s">
        <f>=B152+H151</f>
      </c>
      <c r="I152" s="6" t="s">
        <f>=G152*H151</f>
      </c>
    </row>
    <row collapsed="false" customFormat="false" customHeight="false" hidden="false" ht="12.1" outlineLevel="0" r="153">
      <c r="A153" s="13" t="n">
        <v>44169</v>
      </c>
      <c r="B153" s="6" t="n">
        <v>-116.7</v>
      </c>
      <c r="C153" s="6" t="n">
        <v>-116.7</v>
      </c>
      <c r="D153" s="16" t="s">
        <v>144</v>
      </c>
      <c r="E153" s="16"/>
      <c r="F153" s="16"/>
      <c r="G153" s="6" t="s">
        <f>=A153-A152</f>
      </c>
      <c r="H153" s="6" t="s">
        <f>=B153+H152</f>
      </c>
      <c r="I153" s="6" t="s">
        <f>=G153*H152</f>
      </c>
    </row>
    <row collapsed="false" customFormat="false" customHeight="false" hidden="false" ht="12.1" outlineLevel="0" r="154">
      <c r="A154" s="13" t="n">
        <v>44172</v>
      </c>
      <c r="B154" s="6" t="n">
        <v>1000</v>
      </c>
      <c r="C154" s="6" t="n">
        <v>1000</v>
      </c>
      <c r="D154" s="16" t="s">
        <v>81</v>
      </c>
      <c r="E154" s="16"/>
      <c r="F154" s="16"/>
      <c r="G154" s="6" t="s">
        <f>=A154-A153</f>
      </c>
      <c r="H154" s="6" t="s">
        <f>=B154+H153</f>
      </c>
      <c r="I154" s="6" t="s">
        <f>=G154*H153</f>
      </c>
    </row>
    <row collapsed="false" customFormat="false" customHeight="false" hidden="false" ht="12.1" outlineLevel="0" r="155">
      <c r="A155" s="13" t="n">
        <v>44172</v>
      </c>
      <c r="B155" s="6" t="n">
        <v>116.7</v>
      </c>
      <c r="C155" s="6" t="n">
        <v>116.7</v>
      </c>
      <c r="D155" s="16" t="s">
        <v>87</v>
      </c>
      <c r="E155" s="16"/>
      <c r="F155" s="16"/>
      <c r="G155" s="6" t="s">
        <f>=A155-A154</f>
      </c>
      <c r="H155" s="6" t="s">
        <f>=B155+H154</f>
      </c>
      <c r="I155" s="6" t="s">
        <f>=G155*H154</f>
      </c>
    </row>
    <row collapsed="false" customFormat="false" customHeight="false" hidden="false" ht="12.1" outlineLevel="0" r="156">
      <c r="A156" s="13" t="n">
        <v>44173</v>
      </c>
      <c r="B156" s="6" t="n">
        <v>-162.7</v>
      </c>
      <c r="C156" s="6" t="n">
        <v>-162.7</v>
      </c>
      <c r="D156" s="16" t="s">
        <v>145</v>
      </c>
      <c r="E156" s="16"/>
      <c r="F156" s="16"/>
      <c r="G156" s="6" t="s">
        <f>=A156-A155</f>
      </c>
      <c r="H156" s="6" t="s">
        <f>=B156+H155</f>
      </c>
      <c r="I156" s="6" t="s">
        <f>=G156*H155</f>
      </c>
    </row>
    <row collapsed="false" customFormat="false" customHeight="false" hidden="false" ht="12.1" outlineLevel="0" r="157">
      <c r="A157" s="13" t="n">
        <v>44173</v>
      </c>
      <c r="B157" s="6" t="n">
        <v>222</v>
      </c>
      <c r="C157" s="6" t="n">
        <v>222</v>
      </c>
      <c r="D157" s="16" t="s">
        <v>122</v>
      </c>
      <c r="E157" s="16"/>
      <c r="F157" s="16"/>
      <c r="G157" s="6" t="s">
        <f>=A157-A156</f>
      </c>
      <c r="H157" s="6" t="s">
        <f>=B157+H156</f>
      </c>
      <c r="I157" s="6" t="s">
        <f>=G157*H156</f>
      </c>
    </row>
    <row collapsed="false" customFormat="false" customHeight="false" hidden="false" ht="12.1" outlineLevel="0" r="158">
      <c r="A158" s="13" t="n">
        <v>44174</v>
      </c>
      <c r="B158" s="6" t="n">
        <v>277</v>
      </c>
      <c r="C158" s="6" t="n">
        <v>277</v>
      </c>
      <c r="D158" s="16" t="s">
        <v>81</v>
      </c>
      <c r="E158" s="16"/>
      <c r="F158" s="16"/>
      <c r="G158" s="6" t="s">
        <f>=A158-A157</f>
      </c>
      <c r="H158" s="6" t="s">
        <f>=B158+H157</f>
      </c>
      <c r="I158" s="6" t="s">
        <f>=G158*H157</f>
      </c>
    </row>
    <row collapsed="false" customFormat="false" customHeight="false" hidden="false" ht="12.1" outlineLevel="0" r="159">
      <c r="A159" s="13" t="n">
        <v>44181</v>
      </c>
      <c r="B159" s="6" t="n">
        <v>500</v>
      </c>
      <c r="C159" s="6" t="n">
        <v>500</v>
      </c>
      <c r="D159" s="16" t="s">
        <v>81</v>
      </c>
      <c r="E159" s="16"/>
      <c r="F159" s="16"/>
      <c r="G159" s="6" t="s">
        <f>=A159-A158</f>
      </c>
      <c r="H159" s="6" t="s">
        <f>=B159+H158</f>
      </c>
      <c r="I159" s="6" t="s">
        <f>=G159*H158</f>
      </c>
    </row>
    <row collapsed="false" customFormat="false" customHeight="false" hidden="false" ht="12.1" outlineLevel="0" r="160">
      <c r="A160" s="13" t="n">
        <v>44181</v>
      </c>
      <c r="B160" s="6" t="n">
        <v>1000</v>
      </c>
      <c r="C160" s="6" t="n">
        <v>1000</v>
      </c>
      <c r="D160" s="16" t="s">
        <v>81</v>
      </c>
      <c r="E160" s="16"/>
      <c r="F160" s="16"/>
      <c r="G160" s="6" t="s">
        <f>=A160-A159</f>
      </c>
      <c r="H160" s="6" t="s">
        <f>=B160+H159</f>
      </c>
      <c r="I160" s="6" t="s">
        <f>=G160*H159</f>
      </c>
    </row>
    <row collapsed="false" customFormat="false" customHeight="false" hidden="false" ht="12.1" outlineLevel="0" r="161">
      <c r="A161" s="13" t="n">
        <v>44186</v>
      </c>
      <c r="B161" s="6" t="n">
        <v>162.7</v>
      </c>
      <c r="C161" s="6" t="n">
        <v>162.7</v>
      </c>
      <c r="D161" s="16" t="s">
        <v>120</v>
      </c>
      <c r="E161" s="16"/>
      <c r="F161" s="16"/>
      <c r="G161" s="6" t="s">
        <f>=A161-A160</f>
      </c>
      <c r="H161" s="6" t="s">
        <f>=B161+H160</f>
      </c>
      <c r="I161" s="6" t="s">
        <f>=G161*H160</f>
      </c>
    </row>
    <row collapsed="false" customFormat="false" customHeight="false" hidden="false" ht="12.1" outlineLevel="0" r="162">
      <c r="A162" s="13" t="n">
        <v>44187</v>
      </c>
      <c r="B162" s="6" t="n">
        <v>-182.32</v>
      </c>
      <c r="C162" s="6" t="n">
        <v>-182.32</v>
      </c>
      <c r="D162" s="16" t="s">
        <v>146</v>
      </c>
      <c r="E162" s="16"/>
      <c r="F162" s="16"/>
      <c r="G162" s="6" t="s">
        <f>=A162-A161</f>
      </c>
      <c r="H162" s="6" t="s">
        <f>=B162+H161</f>
      </c>
      <c r="I162" s="6" t="s">
        <f>=G162*H161</f>
      </c>
    </row>
    <row collapsed="false" customFormat="false" customHeight="false" hidden="false" ht="12.1" outlineLevel="0" r="163">
      <c r="A163" s="13" t="n">
        <v>44188</v>
      </c>
      <c r="B163" s="6" t="n">
        <v>182.32</v>
      </c>
      <c r="C163" s="6" t="n">
        <v>182.32</v>
      </c>
      <c r="D163" s="16" t="s">
        <v>83</v>
      </c>
      <c r="E163" s="16"/>
      <c r="F163" s="16"/>
      <c r="G163" s="6" t="s">
        <f>=A163-A162</f>
      </c>
      <c r="H163" s="6" t="s">
        <f>=B163+H162</f>
      </c>
      <c r="I163" s="6" t="s">
        <f>=G163*H162</f>
      </c>
    </row>
    <row collapsed="false" customFormat="false" customHeight="false" hidden="false" ht="12.1" outlineLevel="0" r="164">
      <c r="A164" s="13" t="n">
        <v>44194</v>
      </c>
      <c r="B164" s="6" t="n">
        <v>-279.5</v>
      </c>
      <c r="C164" s="6" t="n">
        <v>-279.5</v>
      </c>
      <c r="D164" s="16" t="s">
        <v>147</v>
      </c>
      <c r="E164" s="16"/>
      <c r="F164" s="16"/>
      <c r="G164" s="6" t="s">
        <f>=A164-A163</f>
      </c>
      <c r="H164" s="6" t="s">
        <f>=B164+H163</f>
      </c>
      <c r="I164" s="6" t="s">
        <f>=G164*H163</f>
      </c>
    </row>
    <row collapsed="false" customFormat="false" customHeight="false" hidden="false" ht="12.1" outlineLevel="0" r="165">
      <c r="A165" s="13" t="n">
        <v>44210</v>
      </c>
      <c r="B165" s="6" t="n">
        <v>279.5</v>
      </c>
      <c r="C165" s="6" t="n">
        <v>279.5</v>
      </c>
      <c r="D165" s="16" t="s">
        <v>85</v>
      </c>
      <c r="E165" s="16"/>
      <c r="F165" s="16"/>
      <c r="G165" s="6" t="s">
        <f>=A165-A164</f>
      </c>
      <c r="H165" s="6" t="s">
        <f>=B165+H164</f>
      </c>
      <c r="I165" s="6" t="s">
        <f>=G165*H164</f>
      </c>
    </row>
    <row collapsed="false" customFormat="false" customHeight="false" hidden="false" ht="12.1" outlineLevel="0" r="166">
      <c r="A166" s="13" t="n">
        <v>44211</v>
      </c>
      <c r="B166" s="6" t="n">
        <v>500</v>
      </c>
      <c r="C166" s="6" t="n">
        <v>500</v>
      </c>
      <c r="D166" s="16" t="s">
        <v>81</v>
      </c>
      <c r="E166" s="16"/>
      <c r="F166" s="16"/>
      <c r="G166" s="6" t="s">
        <f>=A166-A165</f>
      </c>
      <c r="H166" s="6" t="s">
        <f>=B166+H165</f>
      </c>
      <c r="I166" s="6" t="s">
        <f>=G166*H165</f>
      </c>
    </row>
    <row collapsed="false" customFormat="false" customHeight="false" hidden="false" ht="12.1" outlineLevel="0" r="167">
      <c r="A167" s="13" t="n">
        <v>44230</v>
      </c>
      <c r="B167" s="6" t="n">
        <v>-284.6</v>
      </c>
      <c r="C167" s="6" t="n">
        <v>-284.6</v>
      </c>
      <c r="D167" s="16" t="s">
        <v>148</v>
      </c>
      <c r="E167" s="16"/>
      <c r="F167" s="16"/>
      <c r="G167" s="6" t="s">
        <f>=A167-A166</f>
      </c>
      <c r="H167" s="6" t="s">
        <f>=B167+H166</f>
      </c>
      <c r="I167" s="6" t="s">
        <f>=G167*H166</f>
      </c>
    </row>
    <row collapsed="false" customFormat="false" customHeight="false" hidden="false" ht="12.1" outlineLevel="0" r="168">
      <c r="A168" s="13" t="n">
        <v>44231</v>
      </c>
      <c r="B168" s="6" t="n">
        <v>326.6</v>
      </c>
      <c r="C168" s="6" t="n">
        <v>326.6</v>
      </c>
      <c r="D168" s="16" t="s">
        <v>114</v>
      </c>
      <c r="E168" s="16"/>
      <c r="F168" s="16"/>
      <c r="G168" s="6" t="s">
        <f>=A168-A167</f>
      </c>
      <c r="H168" s="6" t="s">
        <f>=B168+H167</f>
      </c>
      <c r="I168" s="6" t="s">
        <f>=G168*H167</f>
      </c>
    </row>
    <row collapsed="false" customFormat="false" customHeight="false" hidden="false" ht="12.1" outlineLevel="0" r="169">
      <c r="A169" s="13" t="n">
        <v>44260</v>
      </c>
      <c r="B169" s="6" t="n">
        <v>-101.7</v>
      </c>
      <c r="C169" s="6" t="n">
        <v>-101.7</v>
      </c>
      <c r="D169" s="16" t="s">
        <v>149</v>
      </c>
      <c r="E169" s="16"/>
      <c r="F169" s="16"/>
      <c r="G169" s="6" t="s">
        <f>=A169-A168</f>
      </c>
      <c r="H169" s="6" t="s">
        <f>=B169+H168</f>
      </c>
      <c r="I169" s="6" t="s">
        <f>=G169*H168</f>
      </c>
    </row>
    <row collapsed="false" customFormat="false" customHeight="false" hidden="false" ht="12.1" outlineLevel="0" r="170">
      <c r="A170" s="13" t="n">
        <v>44265</v>
      </c>
      <c r="B170" s="6" t="n">
        <v>116.7</v>
      </c>
      <c r="C170" s="6" t="n">
        <v>116.7</v>
      </c>
      <c r="D170" s="16" t="s">
        <v>87</v>
      </c>
      <c r="E170" s="16"/>
      <c r="F170" s="16"/>
      <c r="G170" s="6" t="s">
        <f>=A170-A169</f>
      </c>
      <c r="H170" s="6" t="s">
        <f>=B170+H169</f>
      </c>
      <c r="I170" s="6" t="s">
        <f>=G170*H169</f>
      </c>
    </row>
    <row collapsed="false" customFormat="false" customHeight="false" hidden="false" ht="12.1" outlineLevel="0" r="171">
      <c r="A171" s="13" t="n">
        <v>44274.835416667</v>
      </c>
      <c r="B171" s="6" t="n">
        <v>-4680</v>
      </c>
      <c r="C171" s="6" t="n">
        <v>0</v>
      </c>
      <c r="D171" s="16" t="s">
        <v>115</v>
      </c>
      <c r="E171" s="16"/>
      <c r="F171" s="16"/>
      <c r="G171" s="6" t="s">
        <f>=A171-A170</f>
      </c>
      <c r="H171" s="6" t="s">
        <f>=B171+H170</f>
      </c>
      <c r="I171" s="6" t="s">
        <f>=G171*H170</f>
      </c>
    </row>
    <row collapsed="false" customFormat="false" customHeight="false" hidden="false" ht="12.1" outlineLevel="0" r="172">
      <c r="A172" s="13" t="n">
        <v>44278</v>
      </c>
      <c r="B172" s="6" t="n">
        <v>-158.32</v>
      </c>
      <c r="C172" s="6" t="n">
        <v>-158.32</v>
      </c>
      <c r="D172" s="16" t="s">
        <v>150</v>
      </c>
      <c r="E172" s="16"/>
      <c r="F172" s="16"/>
      <c r="G172" s="6" t="s">
        <f>=A172-A171</f>
      </c>
      <c r="H172" s="6" t="s">
        <f>=B172+H171</f>
      </c>
      <c r="I172" s="6" t="s">
        <f>=G172*H171</f>
      </c>
    </row>
    <row collapsed="false" customFormat="false" customHeight="false" hidden="false" ht="12.1" outlineLevel="0" r="173">
      <c r="A173" s="13" t="n">
        <v>44280</v>
      </c>
      <c r="B173" s="6" t="n">
        <v>182.32</v>
      </c>
      <c r="C173" s="6" t="n">
        <v>182.32</v>
      </c>
      <c r="D173" s="16" t="s">
        <v>83</v>
      </c>
      <c r="E173" s="16"/>
      <c r="F173" s="16"/>
      <c r="G173" s="6" t="s">
        <f>=A173-A172</f>
      </c>
      <c r="H173" s="6" t="s">
        <f>=B173+H172</f>
      </c>
      <c r="I173" s="6" t="s">
        <f>=G173*H172</f>
      </c>
    </row>
    <row collapsed="false" customFormat="false" customHeight="false" hidden="false" ht="12.1" outlineLevel="0" r="174">
      <c r="A174" s="13" t="n">
        <v>44300</v>
      </c>
      <c r="B174" s="6" t="n">
        <v>4600</v>
      </c>
      <c r="C174" s="6" t="n">
        <v>4600</v>
      </c>
      <c r="D174" s="16" t="s">
        <v>81</v>
      </c>
      <c r="E174" s="16"/>
      <c r="F174" s="16"/>
      <c r="G174" s="6" t="s">
        <f>=A174-A173</f>
      </c>
      <c r="H174" s="6" t="s">
        <f>=B174+H173</f>
      </c>
      <c r="I174" s="6" t="s">
        <f>=G174*H173</f>
      </c>
    </row>
    <row collapsed="false" customFormat="false" customHeight="false" hidden="false" ht="12.1" outlineLevel="0" r="175">
      <c r="A175" s="13" t="n">
        <v>44302</v>
      </c>
      <c r="B175" s="6" t="n">
        <v>2000</v>
      </c>
      <c r="C175" s="6" t="n">
        <v>2000</v>
      </c>
      <c r="D175" s="16" t="s">
        <v>81</v>
      </c>
      <c r="E175" s="16"/>
      <c r="F175" s="16"/>
      <c r="G175" s="6" t="s">
        <f>=A175-A174</f>
      </c>
      <c r="H175" s="6" t="s">
        <f>=B175+H174</f>
      </c>
      <c r="I175" s="6" t="s">
        <f>=G175*H174</f>
      </c>
    </row>
    <row collapsed="false" customFormat="false" customHeight="false" hidden="false" ht="12.1" outlineLevel="0" r="176">
      <c r="A176" s="13" t="n">
        <v>44308</v>
      </c>
      <c r="B176" s="6" t="n">
        <v>100</v>
      </c>
      <c r="C176" s="6" t="n">
        <v>100</v>
      </c>
      <c r="D176" s="16" t="s">
        <v>81</v>
      </c>
      <c r="E176" s="16"/>
      <c r="F176" s="16"/>
      <c r="G176" s="6" t="s">
        <f>=A176-A175</f>
      </c>
      <c r="H176" s="6" t="s">
        <f>=B176+H175</f>
      </c>
      <c r="I176" s="6" t="s">
        <f>=G176*H175</f>
      </c>
    </row>
    <row collapsed="false" customFormat="false" customHeight="false" hidden="false" ht="12.1" outlineLevel="0" r="177">
      <c r="A177" s="13" t="n">
        <v>44309</v>
      </c>
      <c r="B177" s="6" t="n">
        <v>900</v>
      </c>
      <c r="C177" s="6" t="n">
        <v>900</v>
      </c>
      <c r="D177" s="16" t="s">
        <v>81</v>
      </c>
      <c r="E177" s="16"/>
      <c r="F177" s="16"/>
      <c r="G177" s="6" t="s">
        <f>=A177-A176</f>
      </c>
      <c r="H177" s="6" t="s">
        <f>=B177+H176</f>
      </c>
      <c r="I177" s="6" t="s">
        <f>=G177*H176</f>
      </c>
    </row>
    <row collapsed="false" customFormat="false" customHeight="false" hidden="false" ht="12.1" outlineLevel="0" r="178">
      <c r="A178" s="13" t="n">
        <v>44312</v>
      </c>
      <c r="B178" s="6" t="n">
        <v>-16.59</v>
      </c>
      <c r="C178" s="6" t="n">
        <v>-16.59</v>
      </c>
      <c r="D178" s="16" t="s">
        <v>151</v>
      </c>
      <c r="E178" s="16"/>
      <c r="F178" s="16"/>
      <c r="G178" s="6" t="s">
        <f>=A178-A177</f>
      </c>
      <c r="H178" s="6" t="s">
        <f>=B178+H177</f>
      </c>
      <c r="I178" s="6" t="s">
        <f>=G178*H177</f>
      </c>
    </row>
    <row collapsed="false" customFormat="false" customHeight="false" hidden="false" ht="12.1" outlineLevel="0" r="179">
      <c r="A179" s="13" t="n">
        <v>44316</v>
      </c>
      <c r="B179" s="6" t="n">
        <v>2000</v>
      </c>
      <c r="C179" s="6" t="n">
        <v>2000</v>
      </c>
      <c r="D179" s="16" t="s">
        <v>81</v>
      </c>
      <c r="E179" s="16"/>
      <c r="F179" s="16"/>
      <c r="G179" s="6" t="s">
        <f>=A179-A178</f>
      </c>
      <c r="H179" s="6" t="s">
        <f>=B179+H178</f>
      </c>
      <c r="I179" s="6" t="s">
        <f>=G179*H178</f>
      </c>
    </row>
    <row collapsed="false" customFormat="false" customHeight="false" hidden="false" ht="12.1" outlineLevel="0" r="180">
      <c r="A180" s="13" t="n">
        <v>44316</v>
      </c>
      <c r="B180" s="6" t="n">
        <v>127</v>
      </c>
      <c r="C180" s="6" t="n">
        <v>127</v>
      </c>
      <c r="D180" s="16" t="s">
        <v>81</v>
      </c>
      <c r="E180" s="16"/>
      <c r="F180" s="16"/>
      <c r="G180" s="6" t="s">
        <f>=A180-A179</f>
      </c>
      <c r="H180" s="6" t="s">
        <f>=B180+H179</f>
      </c>
      <c r="I180" s="6" t="s">
        <f>=G180*H179</f>
      </c>
    </row>
    <row collapsed="false" customFormat="false" customHeight="false" hidden="false" ht="12.1" outlineLevel="0" r="181">
      <c r="A181" s="13" t="n">
        <v>44316</v>
      </c>
      <c r="B181" s="6" t="n">
        <v>16.59</v>
      </c>
      <c r="C181" s="6" t="n">
        <v>16.59</v>
      </c>
      <c r="D181" s="16" t="s">
        <v>152</v>
      </c>
      <c r="E181" s="16"/>
      <c r="F181" s="16"/>
      <c r="G181" s="6" t="s">
        <f>=A181-A180</f>
      </c>
      <c r="H181" s="6" t="s">
        <f>=B181+H180</f>
      </c>
      <c r="I181" s="6" t="s">
        <f>=G181*H180</f>
      </c>
    </row>
    <row collapsed="false" customFormat="false" customHeight="false" hidden="false" ht="12.1" outlineLevel="0" r="182">
      <c r="A182" s="13" t="n">
        <v>44327</v>
      </c>
      <c r="B182" s="6" t="n">
        <v>-315.5</v>
      </c>
      <c r="C182" s="6" t="n">
        <v>-315.5</v>
      </c>
      <c r="D182" s="16" t="s">
        <v>153</v>
      </c>
      <c r="E182" s="16"/>
      <c r="F182" s="16"/>
      <c r="G182" s="6" t="s">
        <f>=A182-A181</f>
      </c>
      <c r="H182" s="6" t="s">
        <f>=B182+H181</f>
      </c>
      <c r="I182" s="6" t="s">
        <f>=G182*H181</f>
      </c>
    </row>
    <row collapsed="false" customFormat="false" customHeight="false" hidden="false" ht="12.1" outlineLevel="0" r="183">
      <c r="A183" s="13" t="n">
        <v>44327</v>
      </c>
      <c r="B183" s="6" t="n">
        <v>-68</v>
      </c>
      <c r="C183" s="6" t="n">
        <v>-68</v>
      </c>
      <c r="D183" s="16" t="s">
        <v>154</v>
      </c>
      <c r="E183" s="16"/>
      <c r="F183" s="16"/>
      <c r="G183" s="6" t="s">
        <f>=A183-A182</f>
      </c>
      <c r="H183" s="6" t="s">
        <f>=B183+H182</f>
      </c>
      <c r="I183" s="6" t="s">
        <f>=G183*H182</f>
      </c>
    </row>
    <row collapsed="false" customFormat="false" customHeight="false" hidden="false" ht="12.1" outlineLevel="0" r="184">
      <c r="A184" s="13" t="n">
        <v>44328</v>
      </c>
      <c r="B184" s="6" t="n">
        <v>-325</v>
      </c>
      <c r="C184" s="6" t="n">
        <v>-325</v>
      </c>
      <c r="D184" s="16" t="s">
        <v>134</v>
      </c>
      <c r="E184" s="16"/>
      <c r="F184" s="16"/>
      <c r="G184" s="6" t="s">
        <f>=A184-A183</f>
      </c>
      <c r="H184" s="6" t="s">
        <f>=B184+H183</f>
      </c>
      <c r="I184" s="6" t="s">
        <f>=G184*H183</f>
      </c>
    </row>
    <row collapsed="false" customFormat="false" customHeight="false" hidden="false" ht="12.1" outlineLevel="0" r="185">
      <c r="A185" s="13" t="n">
        <v>44328</v>
      </c>
      <c r="B185" s="6" t="n">
        <v>66</v>
      </c>
      <c r="C185" s="6" t="n">
        <v>66</v>
      </c>
      <c r="D185" s="16" t="s">
        <v>81</v>
      </c>
      <c r="E185" s="16"/>
      <c r="F185" s="16"/>
      <c r="G185" s="6" t="s">
        <f>=A185-A184</f>
      </c>
      <c r="H185" s="6" t="s">
        <f>=B185+H184</f>
      </c>
      <c r="I185" s="6" t="s">
        <f>=G185*H184</f>
      </c>
    </row>
    <row collapsed="false" customFormat="false" customHeight="false" hidden="false" ht="12.1" outlineLevel="0" r="186">
      <c r="A186" s="13" t="n">
        <v>44330</v>
      </c>
      <c r="B186" s="6" t="n">
        <v>2000</v>
      </c>
      <c r="C186" s="6" t="n">
        <v>2000</v>
      </c>
      <c r="D186" s="16" t="s">
        <v>81</v>
      </c>
      <c r="E186" s="16"/>
      <c r="F186" s="16"/>
      <c r="G186" s="6" t="s">
        <f>=A186-A185</f>
      </c>
      <c r="H186" s="6" t="s">
        <f>=B186+H185</f>
      </c>
      <c r="I186" s="6" t="s">
        <f>=G186*H185</f>
      </c>
    </row>
    <row collapsed="false" customFormat="false" customHeight="false" hidden="false" ht="12.1" outlineLevel="0" r="187">
      <c r="A187" s="13" t="n">
        <v>44330</v>
      </c>
      <c r="B187" s="6" t="n">
        <v>68</v>
      </c>
      <c r="C187" s="6" t="n">
        <v>68</v>
      </c>
      <c r="D187" s="16" t="s">
        <v>155</v>
      </c>
      <c r="E187" s="16"/>
      <c r="F187" s="16"/>
      <c r="G187" s="6" t="s">
        <f>=A187-A186</f>
      </c>
      <c r="H187" s="6" t="s">
        <f>=B187+H186</f>
      </c>
      <c r="I187" s="6" t="s">
        <f>=G187*H186</f>
      </c>
    </row>
    <row collapsed="false" customFormat="false" customHeight="false" hidden="false" ht="12.1" outlineLevel="0" r="188">
      <c r="A188" s="13" t="n">
        <v>44336</v>
      </c>
      <c r="B188" s="6" t="n">
        <v>315.5</v>
      </c>
      <c r="C188" s="6" t="n">
        <v>315.5</v>
      </c>
      <c r="D188" s="16" t="s">
        <v>85</v>
      </c>
      <c r="E188" s="16"/>
      <c r="F188" s="16"/>
      <c r="G188" s="6" t="s">
        <f>=A188-A187</f>
      </c>
      <c r="H188" s="6" t="s">
        <f>=B188+H187</f>
      </c>
      <c r="I188" s="6" t="s">
        <f>=G188*H187</f>
      </c>
    </row>
    <row collapsed="false" customFormat="false" customHeight="false" hidden="false" ht="12.1" outlineLevel="0" r="189">
      <c r="A189" s="13" t="n">
        <v>44337</v>
      </c>
      <c r="B189" s="6" t="n">
        <v>340</v>
      </c>
      <c r="C189" s="6" t="n">
        <v>340</v>
      </c>
      <c r="D189" s="16" t="s">
        <v>81</v>
      </c>
      <c r="E189" s="16"/>
      <c r="F189" s="16"/>
      <c r="G189" s="6" t="s">
        <f>=A189-A188</f>
      </c>
      <c r="H189" s="6" t="s">
        <f>=B189+H188</f>
      </c>
      <c r="I189" s="6" t="s">
        <f>=G189*H188</f>
      </c>
    </row>
    <row collapsed="false" customFormat="false" customHeight="false" hidden="false" ht="12.1" outlineLevel="0" r="190">
      <c r="A190" s="13" t="n">
        <v>44343</v>
      </c>
      <c r="B190" s="6" t="n">
        <v>325</v>
      </c>
      <c r="C190" s="6" t="n">
        <v>325</v>
      </c>
      <c r="D190" s="16" t="s">
        <v>141</v>
      </c>
      <c r="E190" s="16"/>
      <c r="F190" s="16"/>
      <c r="G190" s="6" t="s">
        <f>=A190-A189</f>
      </c>
      <c r="H190" s="6" t="s">
        <f>=B190+H189</f>
      </c>
      <c r="I190" s="6" t="s">
        <f>=G190*H189</f>
      </c>
    </row>
    <row collapsed="false" customFormat="false" customHeight="false" hidden="false" ht="12.1" outlineLevel="0" r="191">
      <c r="A191" s="13" t="n">
        <v>44347</v>
      </c>
      <c r="B191" s="6" t="n">
        <v>2000</v>
      </c>
      <c r="C191" s="6" t="n">
        <v>2000</v>
      </c>
      <c r="D191" s="16" t="s">
        <v>81</v>
      </c>
      <c r="E191" s="16"/>
      <c r="F191" s="16"/>
      <c r="G191" s="6" t="s">
        <f>=A191-A190</f>
      </c>
      <c r="H191" s="6" t="s">
        <f>=B191+H190</f>
      </c>
      <c r="I191" s="6" t="s">
        <f>=G191*H190</f>
      </c>
    </row>
    <row collapsed="false" customFormat="false" customHeight="false" hidden="false" ht="12.1" outlineLevel="0" r="192">
      <c r="A192" s="13" t="n">
        <v>44347</v>
      </c>
      <c r="B192" s="6" t="n">
        <v>541</v>
      </c>
      <c r="C192" s="6" t="n">
        <v>541</v>
      </c>
      <c r="D192" s="16" t="s">
        <v>81</v>
      </c>
      <c r="E192" s="16"/>
      <c r="F192" s="16"/>
      <c r="G192" s="6" t="s">
        <f>=A192-A191</f>
      </c>
      <c r="H192" s="6" t="s">
        <f>=B192+H191</f>
      </c>
      <c r="I192" s="6" t="s">
        <f>=G192*H191</f>
      </c>
    </row>
    <row collapsed="false" customFormat="false" customHeight="false" hidden="false" ht="12.1" outlineLevel="0" r="193">
      <c r="A193" s="13" t="n">
        <v>44348</v>
      </c>
      <c r="B193" s="6" t="n">
        <v>-157.35</v>
      </c>
      <c r="C193" s="6" t="n">
        <v>-157.35</v>
      </c>
      <c r="D193" s="16" t="s">
        <v>156</v>
      </c>
      <c r="E193" s="16"/>
      <c r="F193" s="16"/>
      <c r="G193" s="6" t="s">
        <f>=A193-A192</f>
      </c>
      <c r="H193" s="6" t="s">
        <f>=B193+H192</f>
      </c>
      <c r="I193" s="6" t="s">
        <f>=G193*H192</f>
      </c>
    </row>
    <row collapsed="false" customFormat="false" customHeight="false" hidden="false" ht="12.1" outlineLevel="0" r="194">
      <c r="A194" s="13" t="n">
        <v>44348</v>
      </c>
      <c r="B194" s="6" t="n">
        <v>-203.85</v>
      </c>
      <c r="C194" s="6" t="n">
        <v>-203.85</v>
      </c>
      <c r="D194" s="16" t="s">
        <v>157</v>
      </c>
      <c r="E194" s="16"/>
      <c r="F194" s="16"/>
      <c r="G194" s="6" t="s">
        <f>=A194-A193</f>
      </c>
      <c r="H194" s="6" t="s">
        <f>=B194+H193</f>
      </c>
      <c r="I194" s="6" t="s">
        <f>=G194*H193</f>
      </c>
    </row>
    <row collapsed="false" customFormat="false" customHeight="false" hidden="false" ht="12.1" outlineLevel="0" r="195">
      <c r="A195" s="13" t="n">
        <v>44355</v>
      </c>
      <c r="B195" s="6" t="n">
        <v>157.35</v>
      </c>
      <c r="C195" s="6" t="n">
        <v>157.35</v>
      </c>
      <c r="D195" s="16" t="s">
        <v>120</v>
      </c>
      <c r="E195" s="16"/>
      <c r="F195" s="16"/>
      <c r="G195" s="6" t="s">
        <f>=A195-A194</f>
      </c>
      <c r="H195" s="6" t="s">
        <f>=B195+H194</f>
      </c>
      <c r="I195" s="6" t="s">
        <f>=G195*H194</f>
      </c>
    </row>
    <row collapsed="false" customFormat="false" customHeight="false" hidden="false" ht="12.1" outlineLevel="0" r="196">
      <c r="A196" s="13" t="n">
        <v>44356</v>
      </c>
      <c r="B196" s="6" t="n">
        <v>203.85</v>
      </c>
      <c r="C196" s="6" t="n">
        <v>203.85</v>
      </c>
      <c r="D196" s="16" t="s">
        <v>120</v>
      </c>
      <c r="E196" s="16"/>
      <c r="F196" s="16"/>
      <c r="G196" s="6" t="s">
        <f>=A196-A195</f>
      </c>
      <c r="H196" s="6" t="s">
        <f>=B196+H195</f>
      </c>
      <c r="I196" s="6" t="s">
        <f>=G196*H195</f>
      </c>
    </row>
    <row collapsed="false" customFormat="false" customHeight="false" hidden="false" ht="12.1" outlineLevel="0" r="197">
      <c r="A197" s="13" t="n">
        <v>44362</v>
      </c>
      <c r="B197" s="6" t="n">
        <v>260</v>
      </c>
      <c r="C197" s="6" t="n">
        <v>260</v>
      </c>
      <c r="D197" s="16" t="s">
        <v>81</v>
      </c>
      <c r="E197" s="16"/>
      <c r="F197" s="16"/>
      <c r="G197" s="6" t="s">
        <f>=A197-A196</f>
      </c>
      <c r="H197" s="6" t="s">
        <f>=B197+H196</f>
      </c>
      <c r="I197" s="6" t="s">
        <f>=G197*H196</f>
      </c>
    </row>
    <row collapsed="false" customFormat="false" customHeight="false" hidden="false" ht="12.1" outlineLevel="0" r="198">
      <c r="A198" s="13" t="n">
        <v>44363</v>
      </c>
      <c r="B198" s="6" t="n">
        <v>4000</v>
      </c>
      <c r="C198" s="6" t="n">
        <v>4000</v>
      </c>
      <c r="D198" s="16" t="s">
        <v>81</v>
      </c>
      <c r="E198" s="16"/>
      <c r="F198" s="16"/>
      <c r="G198" s="6" t="s">
        <f>=A198-A197</f>
      </c>
      <c r="H198" s="6" t="s">
        <f>=B198+H197</f>
      </c>
      <c r="I198" s="6" t="s">
        <f>=G198*H197</f>
      </c>
    </row>
    <row collapsed="false" customFormat="false" customHeight="false" hidden="false" ht="12.1" outlineLevel="0" r="199">
      <c r="A199" s="13" t="n">
        <v>44369</v>
      </c>
      <c r="B199" s="6" t="n">
        <v>-197.9</v>
      </c>
      <c r="C199" s="6" t="n">
        <v>-197.9</v>
      </c>
      <c r="D199" s="16" t="s">
        <v>158</v>
      </c>
      <c r="E199" s="16"/>
      <c r="F199" s="16"/>
      <c r="G199" s="6" t="s">
        <f>=A199-A198</f>
      </c>
      <c r="H199" s="6" t="s">
        <f>=B199+H198</f>
      </c>
      <c r="I199" s="6" t="s">
        <f>=G199*H198</f>
      </c>
    </row>
    <row collapsed="false" customFormat="false" customHeight="false" hidden="false" ht="12.1" outlineLevel="0" r="200">
      <c r="A200" s="13" t="n">
        <v>44370</v>
      </c>
      <c r="B200" s="6" t="n">
        <v>242</v>
      </c>
      <c r="C200" s="6" t="n">
        <v>242</v>
      </c>
      <c r="D200" s="16" t="s">
        <v>81</v>
      </c>
      <c r="E200" s="16"/>
      <c r="F200" s="16"/>
      <c r="G200" s="6" t="s">
        <f>=A200-A199</f>
      </c>
      <c r="H200" s="6" t="s">
        <f>=B200+H199</f>
      </c>
      <c r="I200" s="6" t="s">
        <f>=G200*H199</f>
      </c>
    </row>
    <row collapsed="false" customFormat="false" customHeight="false" hidden="false" ht="12.1" outlineLevel="0" r="201">
      <c r="A201" s="13" t="n">
        <v>44370</v>
      </c>
      <c r="B201" s="6" t="n">
        <v>227.9</v>
      </c>
      <c r="C201" s="6" t="n">
        <v>227.9</v>
      </c>
      <c r="D201" s="16" t="s">
        <v>83</v>
      </c>
      <c r="E201" s="16"/>
      <c r="F201" s="16"/>
      <c r="G201" s="6" t="s">
        <f>=A201-A200</f>
      </c>
      <c r="H201" s="6" t="s">
        <f>=B201+H200</f>
      </c>
      <c r="I201" s="6" t="s">
        <f>=G201*H200</f>
      </c>
    </row>
    <row collapsed="false" customFormat="false" customHeight="false" hidden="false" ht="12.1" outlineLevel="0" r="202">
      <c r="A202" s="13" t="n">
        <v>44370</v>
      </c>
      <c r="B202" s="6" t="n">
        <v>-335.5</v>
      </c>
      <c r="C202" s="6" t="n">
        <v>-335.5</v>
      </c>
      <c r="D202" s="16" t="s">
        <v>159</v>
      </c>
      <c r="E202" s="16"/>
      <c r="F202" s="16"/>
      <c r="G202" s="6" t="s">
        <f>=A202-A201</f>
      </c>
      <c r="H202" s="6" t="s">
        <f>=B202+H201</f>
      </c>
      <c r="I202" s="6" t="s">
        <f>=G202*H201</f>
      </c>
    </row>
    <row collapsed="false" customFormat="false" customHeight="false" hidden="false" ht="12.1" outlineLevel="0" r="203">
      <c r="A203" s="13" t="n">
        <v>44372</v>
      </c>
      <c r="B203" s="6" t="n">
        <v>-87</v>
      </c>
      <c r="C203" s="6" t="n">
        <v>-87</v>
      </c>
      <c r="D203" s="16" t="s">
        <v>160</v>
      </c>
      <c r="E203" s="16"/>
      <c r="F203" s="16"/>
      <c r="G203" s="6" t="s">
        <f>=A203-A202</f>
      </c>
      <c r="H203" s="6" t="s">
        <f>=B203+H202</f>
      </c>
      <c r="I203" s="6" t="s">
        <f>=G203*H202</f>
      </c>
    </row>
    <row collapsed="false" customFormat="false" customHeight="false" hidden="false" ht="12.1" outlineLevel="0" r="204">
      <c r="A204" s="13" t="n">
        <v>44372</v>
      </c>
      <c r="B204" s="6" t="n">
        <v>-170</v>
      </c>
      <c r="C204" s="6" t="n">
        <v>-170</v>
      </c>
      <c r="D204" s="16" t="s">
        <v>161</v>
      </c>
      <c r="E204" s="16"/>
      <c r="F204" s="16"/>
      <c r="G204" s="6" t="s">
        <f>=A204-A203</f>
      </c>
      <c r="H204" s="6" t="s">
        <f>=B204+H203</f>
      </c>
      <c r="I204" s="6" t="s">
        <f>=G204*H203</f>
      </c>
    </row>
    <row collapsed="false" customFormat="false" customHeight="false" hidden="false" ht="12.1" outlineLevel="0" r="205">
      <c r="A205" s="13" t="n">
        <v>44374</v>
      </c>
      <c r="B205" s="6" t="n">
        <v>-69.28</v>
      </c>
      <c r="C205" s="6" t="n">
        <v>-69.28</v>
      </c>
      <c r="D205" s="16" t="s">
        <v>162</v>
      </c>
      <c r="E205" s="16"/>
      <c r="F205" s="16"/>
      <c r="G205" s="6" t="s">
        <f>=A205-A204</f>
      </c>
      <c r="H205" s="6" t="s">
        <f>=B205+H204</f>
      </c>
      <c r="I205" s="6" t="s">
        <f>=G205*H204</f>
      </c>
    </row>
    <row collapsed="false" customFormat="false" customHeight="false" hidden="false" ht="12.1" outlineLevel="0" r="206">
      <c r="A206" s="13" t="n">
        <v>44377</v>
      </c>
      <c r="B206" s="6" t="n">
        <v>547</v>
      </c>
      <c r="C206" s="6" t="n">
        <v>547</v>
      </c>
      <c r="D206" s="16" t="s">
        <v>81</v>
      </c>
      <c r="E206" s="16"/>
      <c r="F206" s="16"/>
      <c r="G206" s="6" t="s">
        <f>=A206-A205</f>
      </c>
      <c r="H206" s="6" t="s">
        <f>=B206+H205</f>
      </c>
      <c r="I206" s="6" t="s">
        <f>=G206*H205</f>
      </c>
    </row>
    <row collapsed="false" customFormat="false" customHeight="false" hidden="false" ht="12.1" outlineLevel="0" r="207">
      <c r="A207" s="13" t="n">
        <v>44377</v>
      </c>
      <c r="B207" s="6" t="n">
        <v>79.28</v>
      </c>
      <c r="C207" s="6" t="n">
        <v>79.28</v>
      </c>
      <c r="D207" s="16" t="s">
        <v>163</v>
      </c>
      <c r="E207" s="16"/>
      <c r="F207" s="16"/>
      <c r="G207" s="6" t="s">
        <f>=A207-A206</f>
      </c>
      <c r="H207" s="6" t="s">
        <f>=B207+H206</f>
      </c>
      <c r="I207" s="6" t="s">
        <f>=G207*H206</f>
      </c>
    </row>
    <row collapsed="false" customFormat="false" customHeight="false" hidden="false" ht="12.1" outlineLevel="0" r="208">
      <c r="A208" s="13" t="n">
        <v>44377</v>
      </c>
      <c r="B208" s="6" t="n">
        <v>170</v>
      </c>
      <c r="C208" s="6" t="n">
        <v>170</v>
      </c>
      <c r="D208" s="16" t="s">
        <v>122</v>
      </c>
      <c r="E208" s="16"/>
      <c r="F208" s="16"/>
      <c r="G208" s="6" t="s">
        <f>=A208-A207</f>
      </c>
      <c r="H208" s="6" t="s">
        <f>=B208+H207</f>
      </c>
      <c r="I208" s="6" t="s">
        <f>=G208*H207</f>
      </c>
    </row>
    <row collapsed="false" customFormat="false" customHeight="false" hidden="false" ht="12.1" outlineLevel="0" r="209">
      <c r="A209" s="13" t="n">
        <v>44381</v>
      </c>
      <c r="B209" s="6" t="n">
        <v>-664.2</v>
      </c>
      <c r="C209" s="6" t="n">
        <v>-664.2</v>
      </c>
      <c r="D209" s="16" t="s">
        <v>164</v>
      </c>
      <c r="E209" s="16"/>
      <c r="F209" s="16"/>
      <c r="G209" s="6" t="s">
        <f>=A209-A208</f>
      </c>
      <c r="H209" s="6" t="s">
        <f>=B209+H208</f>
      </c>
      <c r="I209" s="6" t="s">
        <f>=G209*H208</f>
      </c>
    </row>
    <row collapsed="false" customFormat="false" customHeight="false" hidden="false" ht="12.1" outlineLevel="0" r="210">
      <c r="A210" s="13" t="n">
        <v>44382</v>
      </c>
      <c r="B210" s="6" t="n">
        <v>-185</v>
      </c>
      <c r="C210" s="6" t="n">
        <v>-185</v>
      </c>
      <c r="D210" s="16" t="s">
        <v>165</v>
      </c>
      <c r="E210" s="16"/>
      <c r="F210" s="16"/>
      <c r="G210" s="6" t="s">
        <f>=A210-A209</f>
      </c>
      <c r="H210" s="6" t="s">
        <f>=B210+H209</f>
      </c>
      <c r="I210" s="6" t="s">
        <f>=G210*H209</f>
      </c>
    </row>
    <row collapsed="false" customFormat="false" customHeight="false" hidden="false" ht="12.1" outlineLevel="0" r="211">
      <c r="A211" s="13" t="n">
        <v>44384</v>
      </c>
      <c r="B211" s="6" t="n">
        <v>335.5</v>
      </c>
      <c r="C211" s="6" t="n">
        <v>335.5</v>
      </c>
      <c r="D211" s="16" t="s">
        <v>85</v>
      </c>
      <c r="E211" s="16"/>
      <c r="F211" s="16"/>
      <c r="G211" s="6" t="s">
        <f>=A211-A210</f>
      </c>
      <c r="H211" s="6" t="s">
        <f>=B211+H210</f>
      </c>
      <c r="I211" s="6" t="s">
        <f>=G211*H210</f>
      </c>
    </row>
    <row collapsed="false" customFormat="false" customHeight="false" hidden="false" ht="12.1" outlineLevel="0" r="212">
      <c r="A212" s="13" t="n">
        <v>44385</v>
      </c>
      <c r="B212" s="6" t="n">
        <v>-231.1</v>
      </c>
      <c r="C212" s="6" t="n">
        <v>-231.1</v>
      </c>
      <c r="D212" s="16" t="s">
        <v>166</v>
      </c>
      <c r="E212" s="16"/>
      <c r="F212" s="16"/>
      <c r="G212" s="6" t="s">
        <f>=A212-A211</f>
      </c>
      <c r="H212" s="6" t="s">
        <f>=B212+H211</f>
      </c>
      <c r="I212" s="6" t="s">
        <f>=G212*H211</f>
      </c>
    </row>
    <row collapsed="false" customFormat="false" customHeight="false" hidden="false" ht="12.1" outlineLevel="0" r="213">
      <c r="A213" s="13" t="n">
        <v>44386</v>
      </c>
      <c r="B213" s="6" t="n">
        <v>-150.2</v>
      </c>
      <c r="C213" s="6" t="n">
        <v>-150.2</v>
      </c>
      <c r="D213" s="16" t="s">
        <v>167</v>
      </c>
      <c r="E213" s="16"/>
      <c r="F213" s="16"/>
      <c r="G213" s="6" t="s">
        <f>=A213-A212</f>
      </c>
      <c r="H213" s="6" t="s">
        <f>=B213+H212</f>
      </c>
      <c r="I213" s="6" t="s">
        <f>=G213*H212</f>
      </c>
    </row>
    <row collapsed="false" customFormat="false" customHeight="false" hidden="false" ht="12.1" outlineLevel="0" r="214">
      <c r="A214" s="13" t="n">
        <v>44387</v>
      </c>
      <c r="B214" s="6" t="n">
        <v>-323</v>
      </c>
      <c r="C214" s="6" t="n">
        <v>-323</v>
      </c>
      <c r="D214" s="16" t="s">
        <v>168</v>
      </c>
      <c r="E214" s="16"/>
      <c r="F214" s="16"/>
      <c r="G214" s="6" t="s">
        <f>=A214-A213</f>
      </c>
      <c r="H214" s="6" t="s">
        <f>=B214+H213</f>
      </c>
      <c r="I214" s="6" t="s">
        <f>=G214*H213</f>
      </c>
    </row>
    <row collapsed="false" customFormat="false" customHeight="false" hidden="false" ht="12.1" outlineLevel="0" r="215">
      <c r="A215" s="13" t="n">
        <v>44390</v>
      </c>
      <c r="B215" s="6" t="n">
        <v>87</v>
      </c>
      <c r="C215" s="6" t="n">
        <v>87</v>
      </c>
      <c r="D215" s="16" t="s">
        <v>169</v>
      </c>
      <c r="E215" s="16"/>
      <c r="F215" s="16"/>
      <c r="G215" s="6" t="s">
        <f>=A215-A214</f>
      </c>
      <c r="H215" s="6" t="s">
        <f>=B215+H214</f>
      </c>
      <c r="I215" s="6" t="s">
        <f>=G215*H214</f>
      </c>
    </row>
    <row collapsed="false" customFormat="false" customHeight="false" hidden="false" ht="12.1" outlineLevel="0" r="216">
      <c r="A216" s="13" t="n">
        <v>44390</v>
      </c>
      <c r="B216" s="6" t="n">
        <v>74</v>
      </c>
      <c r="C216" s="6" t="n">
        <v>74</v>
      </c>
      <c r="D216" s="16" t="s">
        <v>81</v>
      </c>
      <c r="E216" s="16"/>
      <c r="F216" s="16"/>
      <c r="G216" s="6" t="s">
        <f>=A216-A215</f>
      </c>
      <c r="H216" s="6" t="s">
        <f>=B216+H215</f>
      </c>
      <c r="I216" s="6" t="s">
        <f>=G216*H215</f>
      </c>
    </row>
    <row collapsed="false" customFormat="false" customHeight="false" hidden="false" ht="12.1" outlineLevel="0" r="217">
      <c r="A217" s="13" t="n">
        <v>44392</v>
      </c>
      <c r="B217" s="6" t="n">
        <v>-327.5</v>
      </c>
      <c r="C217" s="6" t="n">
        <v>-327.5</v>
      </c>
      <c r="D217" s="16" t="s">
        <v>170</v>
      </c>
      <c r="E217" s="16"/>
      <c r="F217" s="16"/>
      <c r="G217" s="6" t="s">
        <f>=A217-A216</f>
      </c>
      <c r="H217" s="6" t="s">
        <f>=B217+H216</f>
      </c>
      <c r="I217" s="6" t="s">
        <f>=G217*H216</f>
      </c>
    </row>
    <row collapsed="false" customFormat="false" customHeight="false" hidden="false" ht="12.1" outlineLevel="0" r="218">
      <c r="A218" s="13" t="n">
        <v>44393</v>
      </c>
      <c r="B218" s="6" t="n">
        <v>185</v>
      </c>
      <c r="C218" s="6" t="n">
        <v>185</v>
      </c>
      <c r="D218" s="16" t="s">
        <v>171</v>
      </c>
      <c r="E218" s="16"/>
      <c r="F218" s="16"/>
      <c r="G218" s="6" t="s">
        <f>=A218-A217</f>
      </c>
      <c r="H218" s="6" t="s">
        <f>=B218+H217</f>
      </c>
      <c r="I218" s="6" t="s">
        <f>=G218*H217</f>
      </c>
    </row>
    <row collapsed="false" customFormat="false" customHeight="false" hidden="false" ht="12.1" outlineLevel="0" r="219">
      <c r="A219" s="13" t="n">
        <v>44393</v>
      </c>
      <c r="B219" s="6" t="n">
        <v>2000</v>
      </c>
      <c r="C219" s="6" t="n">
        <v>2000</v>
      </c>
      <c r="D219" s="16" t="s">
        <v>81</v>
      </c>
      <c r="E219" s="16"/>
      <c r="F219" s="16"/>
      <c r="G219" s="6" t="s">
        <f>=A219-A218</f>
      </c>
      <c r="H219" s="6" t="s">
        <f>=B219+H218</f>
      </c>
      <c r="I219" s="6" t="s">
        <f>=G219*H218</f>
      </c>
    </row>
    <row collapsed="false" customFormat="false" customHeight="false" hidden="false" ht="12.1" outlineLevel="0" r="220">
      <c r="A220" s="13" t="n">
        <v>44393</v>
      </c>
      <c r="B220" s="6" t="n">
        <v>120</v>
      </c>
      <c r="C220" s="6" t="n">
        <v>120</v>
      </c>
      <c r="D220" s="16" t="s">
        <v>81</v>
      </c>
      <c r="E220" s="16"/>
      <c r="F220" s="16"/>
      <c r="G220" s="6" t="s">
        <f>=A220-A219</f>
      </c>
      <c r="H220" s="6" t="s">
        <f>=B220+H219</f>
      </c>
      <c r="I220" s="6" t="s">
        <f>=G220*H219</f>
      </c>
    </row>
    <row collapsed="false" customFormat="false" customHeight="false" hidden="false" ht="12.1" outlineLevel="0" r="221">
      <c r="A221" s="13" t="n">
        <v>44393</v>
      </c>
      <c r="B221" s="6" t="n">
        <v>-560</v>
      </c>
      <c r="C221" s="6" t="n">
        <v>-560</v>
      </c>
      <c r="D221" s="16" t="s">
        <v>172</v>
      </c>
      <c r="E221" s="16"/>
      <c r="F221" s="16"/>
      <c r="G221" s="6" t="s">
        <f>=A221-A220</f>
      </c>
      <c r="H221" s="6" t="s">
        <f>=B221+H220</f>
      </c>
      <c r="I221" s="6" t="s">
        <f>=G221*H220</f>
      </c>
    </row>
    <row collapsed="false" customFormat="false" customHeight="false" hidden="false" ht="12.1" outlineLevel="0" r="222">
      <c r="A222" s="13" t="n">
        <v>44396</v>
      </c>
      <c r="B222" s="6" t="n">
        <v>669.2</v>
      </c>
      <c r="C222" s="6" t="n">
        <v>669.2</v>
      </c>
      <c r="D222" s="16" t="s">
        <v>95</v>
      </c>
      <c r="E222" s="16"/>
      <c r="F222" s="16"/>
      <c r="G222" s="6" t="s">
        <f>=A222-A221</f>
      </c>
      <c r="H222" s="6" t="s">
        <f>=B222+H221</f>
      </c>
      <c r="I222" s="6" t="s">
        <f>=G222*H221</f>
      </c>
    </row>
    <row collapsed="false" customFormat="false" customHeight="false" hidden="false" ht="12.1" outlineLevel="0" r="223">
      <c r="A223" s="13" t="n">
        <v>44396</v>
      </c>
      <c r="B223" s="6" t="n">
        <v>182</v>
      </c>
      <c r="C223" s="6" t="n">
        <v>182</v>
      </c>
      <c r="D223" s="16" t="s">
        <v>81</v>
      </c>
      <c r="E223" s="16"/>
      <c r="F223" s="16"/>
      <c r="G223" s="6" t="s">
        <f>=A223-A222</f>
      </c>
      <c r="H223" s="6" t="s">
        <f>=B223+H222</f>
      </c>
      <c r="I223" s="6" t="s">
        <f>=G223*H222</f>
      </c>
    </row>
    <row collapsed="false" customFormat="false" customHeight="false" hidden="false" ht="12.1" outlineLevel="0" r="224">
      <c r="A224" s="13" t="n">
        <v>44398</v>
      </c>
      <c r="B224" s="6" t="n">
        <v>233.1</v>
      </c>
      <c r="C224" s="6" t="n">
        <v>233.1</v>
      </c>
      <c r="D224" s="16" t="s">
        <v>142</v>
      </c>
      <c r="E224" s="16"/>
      <c r="F224" s="16"/>
      <c r="G224" s="6" t="s">
        <f>=A224-A223</f>
      </c>
      <c r="H224" s="6" t="s">
        <f>=B224+H223</f>
      </c>
      <c r="I224" s="6" t="s">
        <f>=G224*H223</f>
      </c>
    </row>
    <row collapsed="false" customFormat="false" customHeight="false" hidden="false" ht="12.1" outlineLevel="0" r="225">
      <c r="A225" s="13" t="n">
        <v>44403</v>
      </c>
      <c r="B225" s="6" t="n">
        <v>323.34</v>
      </c>
      <c r="C225" s="6" t="n">
        <v>323.34</v>
      </c>
      <c r="D225" s="16" t="s">
        <v>140</v>
      </c>
      <c r="E225" s="16"/>
      <c r="F225" s="16"/>
      <c r="G225" s="6" t="s">
        <f>=A225-A224</f>
      </c>
      <c r="H225" s="6" t="s">
        <f>=B225+H224</f>
      </c>
      <c r="I225" s="6" t="s">
        <f>=G225*H224</f>
      </c>
    </row>
    <row collapsed="false" customFormat="false" customHeight="false" hidden="false" ht="12.1" outlineLevel="0" r="226">
      <c r="A226" s="13" t="n">
        <v>44403</v>
      </c>
      <c r="B226" s="6" t="n">
        <v>150.2</v>
      </c>
      <c r="C226" s="6" t="n">
        <v>150.2</v>
      </c>
      <c r="D226" s="16" t="s">
        <v>127</v>
      </c>
      <c r="E226" s="16"/>
      <c r="F226" s="16"/>
      <c r="G226" s="6" t="s">
        <f>=A226-A225</f>
      </c>
      <c r="H226" s="6" t="s">
        <f>=B226+H225</f>
      </c>
      <c r="I226" s="6" t="s">
        <f>=G226*H225</f>
      </c>
    </row>
    <row collapsed="false" customFormat="false" customHeight="false" hidden="false" ht="12.1" outlineLevel="0" r="227">
      <c r="A227" s="13" t="n">
        <v>44404</v>
      </c>
      <c r="B227" s="6" t="n">
        <v>128</v>
      </c>
      <c r="C227" s="6" t="n">
        <v>128</v>
      </c>
      <c r="D227" s="16" t="s">
        <v>81</v>
      </c>
      <c r="E227" s="16"/>
      <c r="F227" s="16"/>
      <c r="G227" s="6" t="s">
        <f>=A227-A226</f>
      </c>
      <c r="H227" s="6" t="s">
        <f>=B227+H226</f>
      </c>
      <c r="I227" s="6" t="s">
        <f>=G227*H226</f>
      </c>
    </row>
    <row collapsed="false" customFormat="false" customHeight="false" hidden="false" ht="12.1" outlineLevel="0" r="228">
      <c r="A228" s="13" t="n">
        <v>44407</v>
      </c>
      <c r="B228" s="6" t="n">
        <v>2000</v>
      </c>
      <c r="C228" s="6" t="n">
        <v>2000</v>
      </c>
      <c r="D228" s="16" t="s">
        <v>81</v>
      </c>
      <c r="E228" s="16"/>
      <c r="F228" s="16"/>
      <c r="G228" s="6" t="s">
        <f>=A228-A227</f>
      </c>
      <c r="H228" s="6" t="s">
        <f>=B228+H227</f>
      </c>
      <c r="I228" s="6" t="s">
        <f>=G228*H227</f>
      </c>
    </row>
    <row collapsed="false" customFormat="false" customHeight="false" hidden="false" ht="12.1" outlineLevel="0" r="229">
      <c r="A229" s="13" t="n">
        <v>44410</v>
      </c>
      <c r="B229" s="6" t="n">
        <v>329.5</v>
      </c>
      <c r="C229" s="6" t="n">
        <v>329.5</v>
      </c>
      <c r="D229" s="16" t="s">
        <v>99</v>
      </c>
      <c r="E229" s="16"/>
      <c r="F229" s="16"/>
      <c r="G229" s="6" t="s">
        <f>=A229-A228</f>
      </c>
      <c r="H229" s="6" t="s">
        <f>=B229+H228</f>
      </c>
      <c r="I229" s="6" t="s">
        <f>=G229*H228</f>
      </c>
    </row>
    <row collapsed="false" customFormat="false" customHeight="false" hidden="false" ht="12.1" outlineLevel="0" r="230">
      <c r="A230" s="13" t="n">
        <v>44411</v>
      </c>
      <c r="B230" s="6" t="n">
        <v>573.31</v>
      </c>
      <c r="C230" s="6" t="n">
        <v>573.31</v>
      </c>
      <c r="D230" s="16" t="s">
        <v>96</v>
      </c>
      <c r="E230" s="16"/>
      <c r="F230" s="16"/>
      <c r="G230" s="6" t="s">
        <f>=A230-A229</f>
      </c>
      <c r="H230" s="6" t="s">
        <f>=B230+H229</f>
      </c>
      <c r="I230" s="6" t="s">
        <f>=G230*H229</f>
      </c>
    </row>
    <row collapsed="false" customFormat="false" customHeight="false" hidden="false" ht="12.1" outlineLevel="0" r="231">
      <c r="A231" s="13" t="n">
        <v>44411</v>
      </c>
      <c r="B231" s="6" t="n">
        <v>249</v>
      </c>
      <c r="C231" s="6" t="n">
        <v>249</v>
      </c>
      <c r="D231" s="16" t="s">
        <v>81</v>
      </c>
      <c r="E231" s="16"/>
      <c r="F231" s="16"/>
      <c r="G231" s="6" t="s">
        <f>=A231-A230</f>
      </c>
      <c r="H231" s="6" t="s">
        <f>=B231+H230</f>
      </c>
      <c r="I231" s="6" t="s">
        <f>=G231*H230</f>
      </c>
    </row>
    <row collapsed="false" customFormat="false" customHeight="false" hidden="false" ht="12.1" outlineLevel="0" r="232">
      <c r="A232" s="13" t="n">
        <v>44412</v>
      </c>
      <c r="B232" s="6" t="n">
        <v>-232.8</v>
      </c>
      <c r="C232" s="6" t="n">
        <v>-232.8</v>
      </c>
      <c r="D232" s="16" t="s">
        <v>173</v>
      </c>
      <c r="E232" s="16"/>
      <c r="F232" s="16"/>
      <c r="G232" s="6" t="s">
        <f>=A232-A231</f>
      </c>
      <c r="H232" s="6" t="s">
        <f>=B232+H231</f>
      </c>
      <c r="I232" s="6" t="s">
        <f>=G232*H231</f>
      </c>
    </row>
    <row collapsed="false" customFormat="false" customHeight="false" hidden="false" ht="12.1" outlineLevel="0" r="233">
      <c r="A233" s="13" t="n">
        <v>44413</v>
      </c>
      <c r="B233" s="6" t="n">
        <v>267.8</v>
      </c>
      <c r="C233" s="6" t="n">
        <v>267.8</v>
      </c>
      <c r="D233" s="16" t="s">
        <v>114</v>
      </c>
      <c r="E233" s="16"/>
      <c r="F233" s="16"/>
      <c r="G233" s="6" t="s">
        <f>=A233-A232</f>
      </c>
      <c r="H233" s="6" t="s">
        <f>=B233+H232</f>
      </c>
      <c r="I233" s="6" t="s">
        <f>=G233*H232</f>
      </c>
    </row>
    <row collapsed="false" customFormat="false" customHeight="false" hidden="false" ht="12.1" outlineLevel="0" r="234">
      <c r="A234" s="13" t="n">
        <v>44424</v>
      </c>
      <c r="B234" s="6" t="n">
        <v>1000</v>
      </c>
      <c r="C234" s="6" t="n">
        <v>1000</v>
      </c>
      <c r="D234" s="16" t="s">
        <v>81</v>
      </c>
      <c r="E234" s="16"/>
      <c r="F234" s="16"/>
      <c r="G234" s="6" t="s">
        <f>=A234-A233</f>
      </c>
      <c r="H234" s="6" t="s">
        <f>=B234+H233</f>
      </c>
      <c r="I234" s="6" t="s">
        <f>=G234*H233</f>
      </c>
    </row>
    <row collapsed="false" customFormat="false" customHeight="false" hidden="false" ht="12.1" outlineLevel="0" r="235">
      <c r="A235" s="13" t="n">
        <v>44428</v>
      </c>
      <c r="B235" s="6" t="n">
        <v>559</v>
      </c>
      <c r="C235" s="6" t="n">
        <v>559</v>
      </c>
      <c r="D235" s="16" t="s">
        <v>81</v>
      </c>
      <c r="E235" s="16"/>
      <c r="F235" s="16"/>
      <c r="G235" s="6" t="s">
        <f>=A235-A234</f>
      </c>
      <c r="H235" s="6" t="s">
        <f>=B235+H234</f>
      </c>
      <c r="I235" s="6" t="s">
        <f>=G235*H234</f>
      </c>
    </row>
    <row collapsed="false" customFormat="false" customHeight="false" hidden="false" ht="12.1" outlineLevel="0" r="236">
      <c r="A236" s="13" t="n">
        <v>44439</v>
      </c>
      <c r="B236" s="6" t="n">
        <v>356</v>
      </c>
      <c r="C236" s="6" t="n">
        <v>356</v>
      </c>
      <c r="D236" s="16" t="s">
        <v>81</v>
      </c>
      <c r="E236" s="16"/>
      <c r="F236" s="16"/>
      <c r="G236" s="6" t="s">
        <f>=A236-A235</f>
      </c>
      <c r="H236" s="6" t="s">
        <f>=B236+H235</f>
      </c>
      <c r="I236" s="6" t="s">
        <f>=G236*H235</f>
      </c>
    </row>
    <row collapsed="false" customFormat="false" customHeight="false" hidden="false" ht="12.1" outlineLevel="0" r="237">
      <c r="A237" s="13" t="n">
        <v>44439</v>
      </c>
      <c r="B237" s="6" t="n">
        <v>2000</v>
      </c>
      <c r="C237" s="6" t="n">
        <v>2000</v>
      </c>
      <c r="D237" s="16" t="s">
        <v>81</v>
      </c>
      <c r="E237" s="16"/>
      <c r="F237" s="16"/>
      <c r="G237" s="6" t="s">
        <f>=A237-A236</f>
      </c>
      <c r="H237" s="6" t="s">
        <f>=B237+H236</f>
      </c>
      <c r="I237" s="6" t="s">
        <f>=G237*H236</f>
      </c>
    </row>
    <row collapsed="false" customFormat="false" customHeight="false" hidden="false" ht="12.1" outlineLevel="0" r="238">
      <c r="A238" s="13" t="n">
        <v>44441</v>
      </c>
      <c r="B238" s="6" t="n">
        <v>-367.25</v>
      </c>
      <c r="C238" s="6" t="n">
        <v>-367.25</v>
      </c>
      <c r="D238" s="16" t="s">
        <v>174</v>
      </c>
      <c r="E238" s="16"/>
      <c r="F238" s="16"/>
      <c r="G238" s="6" t="s">
        <f>=A238-A237</f>
      </c>
      <c r="H238" s="6" t="s">
        <f>=B238+H237</f>
      </c>
      <c r="I238" s="6" t="s">
        <f>=G238*H237</f>
      </c>
    </row>
    <row collapsed="false" customFormat="false" customHeight="false" hidden="false" ht="12.1" outlineLevel="0" r="239">
      <c r="A239" s="13" t="n">
        <v>44445</v>
      </c>
      <c r="B239" s="6" t="n">
        <v>-21.78</v>
      </c>
      <c r="C239" s="6" t="n">
        <v>-21.78</v>
      </c>
      <c r="D239" s="16" t="s">
        <v>175</v>
      </c>
      <c r="E239" s="16"/>
      <c r="F239" s="16"/>
      <c r="G239" s="6" t="s">
        <f>=A239-A238</f>
      </c>
      <c r="H239" s="6" t="s">
        <f>=B239+H238</f>
      </c>
      <c r="I239" s="6" t="s">
        <f>=G239*H238</f>
      </c>
    </row>
    <row collapsed="false" customFormat="false" customHeight="false" hidden="false" ht="12.1" outlineLevel="0" r="240">
      <c r="A240" s="13" t="n">
        <v>44446</v>
      </c>
      <c r="B240" s="6" t="n">
        <v>-592</v>
      </c>
      <c r="C240" s="6" t="n">
        <v>-592</v>
      </c>
      <c r="D240" s="16" t="s">
        <v>176</v>
      </c>
      <c r="E240" s="16"/>
      <c r="F240" s="16"/>
      <c r="G240" s="6" t="s">
        <f>=A240-A239</f>
      </c>
      <c r="H240" s="6" t="s">
        <f>=B240+H239</f>
      </c>
      <c r="I240" s="6" t="s">
        <f>=G240*H239</f>
      </c>
    </row>
    <row collapsed="false" customFormat="false" customHeight="false" hidden="false" ht="12.1" outlineLevel="0" r="241">
      <c r="A241" s="13" t="n">
        <v>44446</v>
      </c>
      <c r="B241" s="6" t="n">
        <v>2000</v>
      </c>
      <c r="C241" s="6" t="n">
        <v>2000</v>
      </c>
      <c r="D241" s="16" t="s">
        <v>81</v>
      </c>
      <c r="E241" s="16"/>
      <c r="F241" s="16"/>
      <c r="G241" s="6" t="s">
        <f>=A241-A240</f>
      </c>
      <c r="H241" s="6" t="s">
        <f>=B241+H240</f>
      </c>
      <c r="I241" s="6" t="s">
        <f>=G241*H240</f>
      </c>
    </row>
    <row collapsed="false" customFormat="false" customHeight="false" hidden="false" ht="12.1" outlineLevel="0" r="242">
      <c r="A242" s="13" t="n">
        <v>44453</v>
      </c>
      <c r="B242" s="6" t="n">
        <v>367.25</v>
      </c>
      <c r="C242" s="6" t="n">
        <v>367.25</v>
      </c>
      <c r="D242" s="16" t="s">
        <v>120</v>
      </c>
      <c r="E242" s="16"/>
      <c r="F242" s="16"/>
      <c r="G242" s="6" t="s">
        <f>=A242-A241</f>
      </c>
      <c r="H242" s="6" t="s">
        <f>=B242+H241</f>
      </c>
      <c r="I242" s="6" t="s">
        <f>=G242*H241</f>
      </c>
    </row>
    <row collapsed="false" customFormat="false" customHeight="false" hidden="false" ht="12.1" outlineLevel="0" r="243">
      <c r="A243" s="13" t="n">
        <v>44453</v>
      </c>
      <c r="B243" s="6" t="n">
        <v>21.78</v>
      </c>
      <c r="C243" s="6" t="n">
        <v>21.78</v>
      </c>
      <c r="D243" s="16" t="s">
        <v>152</v>
      </c>
      <c r="E243" s="16"/>
      <c r="F243" s="16"/>
      <c r="G243" s="6" t="s">
        <f>=A243-A242</f>
      </c>
      <c r="H243" s="6" t="s">
        <f>=B243+H242</f>
      </c>
      <c r="I243" s="6" t="s">
        <f>=G243*H242</f>
      </c>
    </row>
    <row collapsed="false" customFormat="false" customHeight="false" hidden="false" ht="12.1" outlineLevel="0" r="244">
      <c r="A244" s="13" t="n">
        <v>44455</v>
      </c>
      <c r="B244" s="6" t="n">
        <v>2000</v>
      </c>
      <c r="C244" s="6" t="n">
        <v>2000</v>
      </c>
      <c r="D244" s="16" t="s">
        <v>81</v>
      </c>
      <c r="E244" s="16"/>
      <c r="F244" s="16"/>
      <c r="G244" s="6" t="s">
        <f>=A244-A243</f>
      </c>
      <c r="H244" s="6" t="s">
        <f>=B244+H243</f>
      </c>
      <c r="I244" s="6" t="s">
        <f>=G244*H243</f>
      </c>
    </row>
    <row collapsed="false" customFormat="false" customHeight="false" hidden="false" ht="12.1" outlineLevel="0" r="245">
      <c r="A245" s="13" t="n">
        <v>44455</v>
      </c>
      <c r="B245" s="6" t="n">
        <v>709</v>
      </c>
      <c r="C245" s="6" t="n">
        <v>709</v>
      </c>
      <c r="D245" s="16" t="s">
        <v>81</v>
      </c>
      <c r="E245" s="16"/>
      <c r="F245" s="16"/>
      <c r="G245" s="6" t="s">
        <f>=A245-A244</f>
      </c>
      <c r="H245" s="6" t="s">
        <f>=B245+H244</f>
      </c>
      <c r="I245" s="6" t="s">
        <f>=G245*H244</f>
      </c>
    </row>
    <row collapsed="false" customFormat="false" customHeight="false" hidden="false" ht="12.1" outlineLevel="0" r="246">
      <c r="A246" s="13" t="n">
        <v>44456</v>
      </c>
      <c r="B246" s="6" t="n">
        <v>592</v>
      </c>
      <c r="C246" s="6" t="n">
        <v>592</v>
      </c>
      <c r="D246" s="16" t="s">
        <v>85</v>
      </c>
      <c r="E246" s="16"/>
      <c r="F246" s="16"/>
      <c r="G246" s="6" t="s">
        <f>=A246-A245</f>
      </c>
      <c r="H246" s="6" t="s">
        <f>=B246+H245</f>
      </c>
      <c r="I246" s="6" t="s">
        <f>=G246*H245</f>
      </c>
    </row>
    <row collapsed="false" customFormat="false" customHeight="false" hidden="false" ht="12.1" outlineLevel="0" r="247">
      <c r="A247" s="13" t="n">
        <v>44460</v>
      </c>
      <c r="B247" s="6" t="n">
        <v>-197.9</v>
      </c>
      <c r="C247" s="6" t="n">
        <v>-197.9</v>
      </c>
      <c r="D247" s="16" t="s">
        <v>158</v>
      </c>
      <c r="E247" s="16"/>
      <c r="F247" s="16"/>
      <c r="G247" s="6" t="s">
        <f>=A247-A246</f>
      </c>
      <c r="H247" s="6" t="s">
        <f>=B247+H246</f>
      </c>
      <c r="I247" s="6" t="s">
        <f>=G247*H246</f>
      </c>
    </row>
    <row collapsed="false" customFormat="false" customHeight="false" hidden="false" ht="12.1" outlineLevel="0" r="248">
      <c r="A248" s="13" t="n">
        <v>44461</v>
      </c>
      <c r="B248" s="6" t="n">
        <v>227.9</v>
      </c>
      <c r="C248" s="6" t="n">
        <v>227.9</v>
      </c>
      <c r="D248" s="16" t="s">
        <v>83</v>
      </c>
      <c r="E248" s="16"/>
      <c r="F248" s="16"/>
      <c r="G248" s="6" t="s">
        <f>=A248-A247</f>
      </c>
      <c r="H248" s="6" t="s">
        <f>=B248+H247</f>
      </c>
      <c r="I248" s="6" t="s">
        <f>=G248*H247</f>
      </c>
    </row>
    <row collapsed="false" customFormat="false" customHeight="false" hidden="false" ht="12.1" outlineLevel="0" r="249">
      <c r="A249" s="13" t="n">
        <v>44465</v>
      </c>
      <c r="B249" s="6" t="n">
        <v>-86.1</v>
      </c>
      <c r="C249" s="6" t="n">
        <v>-86.1</v>
      </c>
      <c r="D249" s="16" t="s">
        <v>177</v>
      </c>
      <c r="E249" s="16"/>
      <c r="F249" s="16"/>
      <c r="G249" s="6" t="s">
        <f>=A249-A248</f>
      </c>
      <c r="H249" s="6" t="s">
        <f>=B249+H248</f>
      </c>
      <c r="I249" s="6" t="s">
        <f>=G249*H248</f>
      </c>
    </row>
    <row collapsed="false" customFormat="false" customHeight="false" hidden="false" ht="12.1" outlineLevel="0" r="250">
      <c r="A250" s="13" t="n">
        <v>44467</v>
      </c>
      <c r="B250" s="6" t="n">
        <v>99.1</v>
      </c>
      <c r="C250" s="6" t="n">
        <v>99.1</v>
      </c>
      <c r="D250" s="16" t="s">
        <v>163</v>
      </c>
      <c r="E250" s="16"/>
      <c r="F250" s="16"/>
      <c r="G250" s="6" t="s">
        <f>=A250-A249</f>
      </c>
      <c r="H250" s="6" t="s">
        <f>=B250+H249</f>
      </c>
      <c r="I250" s="6" t="s">
        <f>=G250*H249</f>
      </c>
    </row>
    <row collapsed="false" customFormat="false" customHeight="false" hidden="false" ht="12.1" outlineLevel="0" r="251">
      <c r="A251" s="13" t="n">
        <v>44469</v>
      </c>
      <c r="B251" s="6" t="n">
        <v>619</v>
      </c>
      <c r="C251" s="6" t="n">
        <v>619</v>
      </c>
      <c r="D251" s="16" t="s">
        <v>81</v>
      </c>
      <c r="E251" s="16"/>
      <c r="F251" s="16"/>
      <c r="G251" s="6" t="s">
        <f>=A251-A250</f>
      </c>
      <c r="H251" s="6" t="s">
        <f>=B251+H250</f>
      </c>
      <c r="I251" s="6" t="s">
        <f>=G251*H250</f>
      </c>
    </row>
    <row collapsed="false" customFormat="false" customHeight="false" hidden="false" ht="12.1" outlineLevel="0" r="252">
      <c r="A252" s="13" t="n">
        <v>44480</v>
      </c>
      <c r="B252" s="6" t="n">
        <v>-48.34</v>
      </c>
      <c r="C252" s="6" t="n">
        <v>-48.34</v>
      </c>
      <c r="D252" s="16" t="s">
        <v>178</v>
      </c>
      <c r="E252" s="16"/>
      <c r="F252" s="16"/>
      <c r="G252" s="6" t="s">
        <f>=A252-A251</f>
      </c>
      <c r="H252" s="6" t="s">
        <f>=B252+H251</f>
      </c>
      <c r="I252" s="6" t="s">
        <f>=G252*H251</f>
      </c>
    </row>
    <row collapsed="false" customFormat="false" customHeight="false" hidden="false" ht="12.1" outlineLevel="0" r="253">
      <c r="A253" s="13" t="n">
        <v>44481</v>
      </c>
      <c r="B253" s="6" t="n">
        <v>-91.5</v>
      </c>
      <c r="C253" s="6" t="n">
        <v>-91.5</v>
      </c>
      <c r="D253" s="16" t="s">
        <v>179</v>
      </c>
      <c r="E253" s="16"/>
      <c r="F253" s="16"/>
      <c r="G253" s="6" t="s">
        <f>=A253-A252</f>
      </c>
      <c r="H253" s="6" t="s">
        <f>=B253+H252</f>
      </c>
      <c r="I253" s="6" t="s">
        <f>=G253*H252</f>
      </c>
    </row>
    <row collapsed="false" customFormat="false" customHeight="false" hidden="false" ht="12.1" outlineLevel="0" r="254">
      <c r="A254" s="13" t="n">
        <v>44481</v>
      </c>
      <c r="B254" s="6" t="n">
        <v>-14.52</v>
      </c>
      <c r="C254" s="6" t="n">
        <v>-14.52</v>
      </c>
      <c r="D254" s="16" t="s">
        <v>180</v>
      </c>
      <c r="E254" s="16"/>
      <c r="F254" s="16"/>
      <c r="G254" s="6" t="s">
        <f>=A254-A253</f>
      </c>
      <c r="H254" s="6" t="s">
        <f>=B254+H253</f>
      </c>
      <c r="I254" s="6" t="s">
        <f>=G254*H253</f>
      </c>
    </row>
    <row collapsed="false" customFormat="false" customHeight="false" hidden="false" ht="12.1" outlineLevel="0" r="255">
      <c r="A255" s="13" t="n">
        <v>44482</v>
      </c>
      <c r="B255" s="6" t="n">
        <v>465</v>
      </c>
      <c r="C255" s="6" t="n">
        <v>465</v>
      </c>
      <c r="D255" s="16" t="s">
        <v>81</v>
      </c>
      <c r="E255" s="16"/>
      <c r="F255" s="16"/>
      <c r="G255" s="6" t="s">
        <f>=A255-A254</f>
      </c>
      <c r="H255" s="6" t="s">
        <f>=B255+H254</f>
      </c>
      <c r="I255" s="6" t="s">
        <f>=G255*H254</f>
      </c>
    </row>
    <row collapsed="false" customFormat="false" customHeight="false" hidden="false" ht="12.1" outlineLevel="0" r="256">
      <c r="A256" s="13" t="n">
        <v>44484</v>
      </c>
      <c r="B256" s="6" t="n">
        <v>2000</v>
      </c>
      <c r="C256" s="6" t="n">
        <v>2000</v>
      </c>
      <c r="D256" s="16" t="s">
        <v>81</v>
      </c>
      <c r="E256" s="16"/>
      <c r="F256" s="16"/>
      <c r="G256" s="6" t="s">
        <f>=A256-A255</f>
      </c>
      <c r="H256" s="6" t="s">
        <f>=B256+H255</f>
      </c>
      <c r="I256" s="6" t="s">
        <f>=G256*H255</f>
      </c>
    </row>
    <row collapsed="false" customFormat="false" customHeight="false" hidden="false" ht="12.1" outlineLevel="0" r="257">
      <c r="A257" s="13" t="n">
        <v>44488</v>
      </c>
      <c r="B257" s="6" t="n">
        <v>-612.2</v>
      </c>
      <c r="C257" s="6" t="n">
        <v>-612.2</v>
      </c>
      <c r="D257" s="16" t="s">
        <v>181</v>
      </c>
      <c r="E257" s="16"/>
      <c r="F257" s="16"/>
      <c r="G257" s="6" t="s">
        <f>=A257-A256</f>
      </c>
      <c r="H257" s="6" t="s">
        <f>=B257+H256</f>
      </c>
      <c r="I257" s="6" t="s">
        <f>=G257*H256</f>
      </c>
    </row>
    <row collapsed="false" customFormat="false" customHeight="false" hidden="false" ht="12.1" outlineLevel="0" r="258">
      <c r="A258" s="13" t="n">
        <v>44488</v>
      </c>
      <c r="B258" s="6" t="n">
        <v>10</v>
      </c>
      <c r="C258" s="6" t="n">
        <v>10</v>
      </c>
      <c r="D258" s="16" t="s">
        <v>81</v>
      </c>
      <c r="E258" s="16"/>
      <c r="F258" s="16"/>
      <c r="G258" s="6" t="s">
        <f>=A258-A257</f>
      </c>
      <c r="H258" s="6" t="s">
        <f>=B258+H257</f>
      </c>
      <c r="I258" s="6" t="s">
        <f>=G258*H257</f>
      </c>
    </row>
    <row collapsed="false" customFormat="false" customHeight="false" hidden="false" ht="12.1" outlineLevel="0" r="259">
      <c r="A259" s="13" t="n">
        <v>44488</v>
      </c>
      <c r="B259" s="6" t="n">
        <v>212</v>
      </c>
      <c r="C259" s="6" t="n">
        <v>212</v>
      </c>
      <c r="D259" s="16" t="s">
        <v>81</v>
      </c>
      <c r="E259" s="16"/>
      <c r="F259" s="16"/>
      <c r="G259" s="6" t="s">
        <f>=A259-A258</f>
      </c>
      <c r="H259" s="6" t="s">
        <f>=B259+H258</f>
      </c>
      <c r="I259" s="6" t="s">
        <f>=G259*H258</f>
      </c>
    </row>
    <row collapsed="false" customFormat="false" customHeight="false" hidden="false" ht="12.1" outlineLevel="0" r="260">
      <c r="A260" s="13" t="n">
        <v>44494</v>
      </c>
      <c r="B260" s="6" t="n">
        <v>92.5</v>
      </c>
      <c r="C260" s="6" t="n">
        <v>92.5</v>
      </c>
      <c r="D260" s="16" t="s">
        <v>142</v>
      </c>
      <c r="E260" s="16"/>
      <c r="F260" s="16"/>
      <c r="G260" s="6" t="s">
        <f>=A260-A259</f>
      </c>
      <c r="H260" s="6" t="s">
        <f>=B260+H259</f>
      </c>
      <c r="I260" s="6" t="s">
        <f>=G260*H259</f>
      </c>
    </row>
    <row collapsed="false" customFormat="false" customHeight="false" hidden="false" ht="12.1" outlineLevel="0" r="261">
      <c r="A261" s="13" t="n">
        <v>44495</v>
      </c>
      <c r="B261" s="6" t="n">
        <v>48.34</v>
      </c>
      <c r="C261" s="6" t="n">
        <v>48.34</v>
      </c>
      <c r="D261" s="16" t="s">
        <v>182</v>
      </c>
      <c r="E261" s="16"/>
      <c r="F261" s="16"/>
      <c r="G261" s="6" t="s">
        <f>=A261-A260</f>
      </c>
      <c r="H261" s="6" t="s">
        <f>=B261+H260</f>
      </c>
      <c r="I261" s="6" t="s">
        <f>=G261*H260</f>
      </c>
    </row>
    <row collapsed="false" customFormat="false" customHeight="false" hidden="false" ht="12.1" outlineLevel="0" r="262">
      <c r="A262" s="13" t="n">
        <v>44496</v>
      </c>
      <c r="B262" s="6" t="n">
        <v>14.52</v>
      </c>
      <c r="C262" s="6" t="n">
        <v>14.52</v>
      </c>
      <c r="D262" s="16" t="s">
        <v>127</v>
      </c>
      <c r="E262" s="16"/>
      <c r="F262" s="16"/>
      <c r="G262" s="6" t="s">
        <f>=A262-A261</f>
      </c>
      <c r="H262" s="6" t="s">
        <f>=B262+H261</f>
      </c>
      <c r="I262" s="6" t="s">
        <f>=G262*H261</f>
      </c>
    </row>
    <row collapsed="false" customFormat="false" customHeight="false" hidden="false" ht="12.1" outlineLevel="0" r="263">
      <c r="A263" s="13" t="n">
        <v>44498</v>
      </c>
      <c r="B263" s="6" t="n">
        <v>2000</v>
      </c>
      <c r="C263" s="6" t="n">
        <v>2000</v>
      </c>
      <c r="D263" s="16" t="s">
        <v>81</v>
      </c>
      <c r="E263" s="16"/>
      <c r="F263" s="16"/>
      <c r="G263" s="6" t="s">
        <f>=A263-A262</f>
      </c>
      <c r="H263" s="6" t="s">
        <f>=B263+H262</f>
      </c>
      <c r="I263" s="6" t="s">
        <f>=G263*H262</f>
      </c>
    </row>
    <row collapsed="false" customFormat="false" customHeight="false" hidden="false" ht="12.1" outlineLevel="0" r="264">
      <c r="A264" s="13" t="n">
        <v>44498</v>
      </c>
      <c r="B264" s="6" t="n">
        <v>560</v>
      </c>
      <c r="C264" s="6" t="n">
        <v>560</v>
      </c>
      <c r="D264" s="16" t="s">
        <v>81</v>
      </c>
      <c r="E264" s="16"/>
      <c r="F264" s="16"/>
      <c r="G264" s="6" t="s">
        <f>=A264-A263</f>
      </c>
      <c r="H264" s="6" t="s">
        <f>=B264+H263</f>
      </c>
      <c r="I264" s="6" t="s">
        <f>=G264*H263</f>
      </c>
    </row>
    <row collapsed="false" customFormat="false" customHeight="false" hidden="false" ht="12.1" outlineLevel="0" r="265">
      <c r="A265" s="13" t="n">
        <v>44503</v>
      </c>
      <c r="B265" s="6" t="n">
        <v>617.2</v>
      </c>
      <c r="C265" s="6" t="n">
        <v>617.2</v>
      </c>
      <c r="D265" s="16" t="s">
        <v>95</v>
      </c>
      <c r="E265" s="16"/>
      <c r="F265" s="16"/>
      <c r="G265" s="6" t="s">
        <f>=A265-A264</f>
      </c>
      <c r="H265" s="6" t="s">
        <f>=B265+H264</f>
      </c>
      <c r="I265" s="6" t="s">
        <f>=G265*H264</f>
      </c>
    </row>
    <row collapsed="false" customFormat="false" customHeight="false" hidden="false" ht="12.1" outlineLevel="0" r="266">
      <c r="A266" s="13" t="n">
        <v>44516</v>
      </c>
      <c r="B266" s="6" t="n">
        <v>500</v>
      </c>
      <c r="C266" s="6" t="n">
        <v>500</v>
      </c>
      <c r="D266" s="16" t="s">
        <v>81</v>
      </c>
      <c r="E266" s="16"/>
      <c r="F266" s="16"/>
      <c r="G266" s="6" t="s">
        <f>=A266-A265</f>
      </c>
      <c r="H266" s="6" t="s">
        <f>=B266+H265</f>
      </c>
      <c r="I266" s="6" t="s">
        <f>=G266*H265</f>
      </c>
    </row>
    <row collapsed="false" customFormat="false" customHeight="false" hidden="false" ht="12.1" outlineLevel="0" r="267">
      <c r="A267" s="13" t="n">
        <v>44516</v>
      </c>
      <c r="B267" s="6" t="n">
        <v>2000</v>
      </c>
      <c r="C267" s="6" t="n">
        <v>2000</v>
      </c>
      <c r="D267" s="16" t="s">
        <v>81</v>
      </c>
      <c r="E267" s="16"/>
      <c r="F267" s="16"/>
      <c r="G267" s="6" t="s">
        <f>=A267-A266</f>
      </c>
      <c r="H267" s="6" t="s">
        <f>=B267+H266</f>
      </c>
      <c r="I267" s="6" t="s">
        <f>=G267*H266</f>
      </c>
    </row>
    <row collapsed="false" customFormat="false" customHeight="false" hidden="false" ht="12.1" outlineLevel="0" r="268">
      <c r="A268" s="13" t="n">
        <v>44518</v>
      </c>
      <c r="B268" s="6" t="n">
        <v>200</v>
      </c>
      <c r="C268" s="6" t="n">
        <v>200</v>
      </c>
      <c r="D268" s="16" t="s">
        <v>81</v>
      </c>
      <c r="E268" s="16"/>
      <c r="F268" s="16"/>
      <c r="G268" s="6" t="s">
        <f>=A268-A267</f>
      </c>
      <c r="H268" s="6" t="s">
        <f>=B268+H267</f>
      </c>
      <c r="I268" s="6" t="s">
        <f>=G268*H267</f>
      </c>
    </row>
    <row collapsed="false" customFormat="false" customHeight="false" hidden="false" ht="12.1" outlineLevel="0" r="269">
      <c r="A269" s="13" t="n">
        <v>44530</v>
      </c>
      <c r="B269" s="6" t="n">
        <v>2000</v>
      </c>
      <c r="C269" s="6" t="n">
        <v>2000</v>
      </c>
      <c r="D269" s="16" t="s">
        <v>81</v>
      </c>
      <c r="E269" s="16"/>
      <c r="F269" s="16"/>
      <c r="G269" s="6" t="s">
        <f>=A269-A268</f>
      </c>
      <c r="H269" s="6" t="s">
        <f>=B269+H268</f>
      </c>
      <c r="I269" s="6" t="s">
        <f>=G269*H268</f>
      </c>
    </row>
    <row collapsed="false" customFormat="false" customHeight="false" hidden="false" ht="12.1" outlineLevel="0" r="270">
      <c r="A270" s="13" t="n">
        <v>44531</v>
      </c>
      <c r="B270" s="6" t="n">
        <v>297</v>
      </c>
      <c r="C270" s="6" t="n">
        <v>297</v>
      </c>
      <c r="D270" s="16" t="s">
        <v>81</v>
      </c>
      <c r="E270" s="16"/>
      <c r="F270" s="16"/>
      <c r="G270" s="6" t="s">
        <f>=A270-A269</f>
      </c>
      <c r="H270" s="6" t="s">
        <f>=B270+H269</f>
      </c>
      <c r="I270" s="6" t="s">
        <f>=G270*H269</f>
      </c>
    </row>
    <row collapsed="false" customFormat="false" customHeight="false" hidden="false" ht="12.1" outlineLevel="0" r="271">
      <c r="A271" s="13" t="n">
        <v>44537</v>
      </c>
      <c r="B271" s="6" t="n">
        <v>-579.5</v>
      </c>
      <c r="C271" s="6" t="n">
        <v>-579.5</v>
      </c>
      <c r="D271" s="16" t="s">
        <v>183</v>
      </c>
      <c r="E271" s="16"/>
      <c r="F271" s="16"/>
      <c r="G271" s="6" t="s">
        <f>=A271-A270</f>
      </c>
      <c r="H271" s="6" t="s">
        <f>=B271+H270</f>
      </c>
      <c r="I271" s="6" t="s">
        <f>=G271*H270</f>
      </c>
    </row>
    <row collapsed="false" customFormat="false" customHeight="false" hidden="false" ht="12.1" outlineLevel="0" r="272">
      <c r="A272" s="13" t="n">
        <v>44542</v>
      </c>
      <c r="B272" s="6" t="n">
        <v>-48.77</v>
      </c>
      <c r="C272" s="6" t="n">
        <v>-48.77</v>
      </c>
      <c r="D272" s="16" t="s">
        <v>184</v>
      </c>
      <c r="E272" s="16"/>
      <c r="F272" s="16"/>
      <c r="G272" s="6" t="s">
        <f>=A272-A271</f>
      </c>
      <c r="H272" s="6" t="s">
        <f>=B272+H271</f>
      </c>
      <c r="I272" s="6" t="s">
        <f>=G272*H271</f>
      </c>
    </row>
    <row collapsed="false" customFormat="false" customHeight="false" hidden="false" ht="12.1" outlineLevel="0" r="273">
      <c r="A273" s="13" t="n">
        <v>44544</v>
      </c>
      <c r="B273" s="6" t="n">
        <v>-448.58</v>
      </c>
      <c r="C273" s="6" t="n">
        <v>-448.58</v>
      </c>
      <c r="D273" s="16" t="s">
        <v>185</v>
      </c>
      <c r="E273" s="16"/>
      <c r="F273" s="16"/>
      <c r="G273" s="6" t="s">
        <f>=A273-A272</f>
      </c>
      <c r="H273" s="6" t="s">
        <f>=B273+H272</f>
      </c>
      <c r="I273" s="6" t="s">
        <f>=G273*H272</f>
      </c>
    </row>
    <row collapsed="false" customFormat="false" customHeight="false" hidden="false" ht="12.1" outlineLevel="0" r="274">
      <c r="A274" s="13" t="n">
        <v>44545</v>
      </c>
      <c r="B274" s="6" t="n">
        <v>48.77</v>
      </c>
      <c r="C274" s="6" t="n">
        <v>48.77</v>
      </c>
      <c r="D274" s="16" t="s">
        <v>152</v>
      </c>
      <c r="E274" s="16"/>
      <c r="F274" s="16"/>
      <c r="G274" s="6" t="s">
        <f>=A274-A273</f>
      </c>
      <c r="H274" s="6" t="s">
        <f>=B274+H273</f>
      </c>
      <c r="I274" s="6" t="s">
        <f>=G274*H273</f>
      </c>
    </row>
    <row collapsed="false" customFormat="false" customHeight="false" hidden="false" ht="12.1" outlineLevel="0" r="275">
      <c r="A275" s="13" t="n">
        <v>44546</v>
      </c>
      <c r="B275" s="6" t="n">
        <v>2000</v>
      </c>
      <c r="C275" s="6" t="n">
        <v>2000</v>
      </c>
      <c r="D275" s="16" t="s">
        <v>81</v>
      </c>
      <c r="E275" s="16"/>
      <c r="F275" s="16"/>
      <c r="G275" s="6" t="s">
        <f>=A275-A274</f>
      </c>
      <c r="H275" s="6" t="s">
        <f>=B275+H274</f>
      </c>
      <c r="I275" s="6" t="s">
        <f>=G275*H274</f>
      </c>
    </row>
    <row collapsed="false" customFormat="false" customHeight="false" hidden="false" ht="12.1" outlineLevel="0" r="276">
      <c r="A276" s="13" t="n">
        <v>44546</v>
      </c>
      <c r="B276" s="6" t="n">
        <v>579.5</v>
      </c>
      <c r="C276" s="6" t="n">
        <v>579.5</v>
      </c>
      <c r="D276" s="16" t="s">
        <v>85</v>
      </c>
      <c r="E276" s="16"/>
      <c r="F276" s="16"/>
      <c r="G276" s="6" t="s">
        <f>=A276-A275</f>
      </c>
      <c r="H276" s="6" t="s">
        <f>=B276+H275</f>
      </c>
      <c r="I276" s="6" t="s">
        <f>=G276*H275</f>
      </c>
    </row>
    <row collapsed="false" customFormat="false" customHeight="false" hidden="false" ht="12.1" outlineLevel="0" r="277">
      <c r="A277" s="13" t="n">
        <v>44546</v>
      </c>
      <c r="B277" s="6" t="n">
        <v>430</v>
      </c>
      <c r="C277" s="6" t="n">
        <v>430</v>
      </c>
      <c r="D277" s="16" t="s">
        <v>81</v>
      </c>
      <c r="E277" s="16"/>
      <c r="F277" s="16"/>
      <c r="G277" s="6" t="s">
        <f>=A277-A276</f>
      </c>
      <c r="H277" s="6" t="s">
        <f>=B277+H276</f>
      </c>
      <c r="I277" s="6" t="s">
        <f>=G277*H276</f>
      </c>
    </row>
    <row collapsed="false" customFormat="false" customHeight="false" hidden="false" ht="12.1" outlineLevel="0" r="278">
      <c r="A278" s="13" t="n">
        <v>44551</v>
      </c>
      <c r="B278" s="6" t="n">
        <v>-592</v>
      </c>
      <c r="C278" s="6" t="n">
        <v>-592</v>
      </c>
      <c r="D278" s="16" t="s">
        <v>186</v>
      </c>
      <c r="E278" s="16"/>
      <c r="F278" s="16"/>
      <c r="G278" s="6" t="s">
        <f>=A278-A277</f>
      </c>
      <c r="H278" s="6" t="s">
        <f>=B278+H277</f>
      </c>
      <c r="I278" s="6" t="s">
        <f>=G278*H277</f>
      </c>
    </row>
    <row collapsed="false" customFormat="false" customHeight="false" hidden="false" ht="12.1" outlineLevel="0" r="279">
      <c r="A279" s="13" t="n">
        <v>44552</v>
      </c>
      <c r="B279" s="6" t="n">
        <v>448.58</v>
      </c>
      <c r="C279" s="6" t="n">
        <v>448.58</v>
      </c>
      <c r="D279" s="16" t="s">
        <v>120</v>
      </c>
      <c r="E279" s="16"/>
      <c r="F279" s="16"/>
      <c r="G279" s="6" t="s">
        <f>=A279-A278</f>
      </c>
      <c r="H279" s="6" t="s">
        <f>=B279+H278</f>
      </c>
      <c r="I279" s="6" t="s">
        <f>=G279*H278</f>
      </c>
    </row>
    <row collapsed="false" customFormat="false" customHeight="false" hidden="false" ht="12.1" outlineLevel="0" r="280">
      <c r="A280" s="13" t="n">
        <v>44557</v>
      </c>
      <c r="B280" s="6" t="n">
        <v>2000</v>
      </c>
      <c r="C280" s="6" t="n">
        <v>2000</v>
      </c>
      <c r="D280" s="16" t="s">
        <v>81</v>
      </c>
      <c r="E280" s="16"/>
      <c r="F280" s="16"/>
      <c r="G280" s="6" t="s">
        <f>=A280-A279</f>
      </c>
      <c r="H280" s="6" t="s">
        <f>=B280+H279</f>
      </c>
      <c r="I280" s="6" t="s">
        <f>=G280*H279</f>
      </c>
    </row>
    <row collapsed="false" customFormat="false" customHeight="false" hidden="false" ht="12.1" outlineLevel="0" r="281">
      <c r="A281" s="13" t="n">
        <v>44558</v>
      </c>
      <c r="B281" s="6" t="n">
        <v>-348</v>
      </c>
      <c r="C281" s="6" t="n">
        <v>-348</v>
      </c>
      <c r="D281" s="16" t="s">
        <v>187</v>
      </c>
      <c r="E281" s="16"/>
      <c r="F281" s="16"/>
      <c r="G281" s="6" t="s">
        <f>=A281-A280</f>
      </c>
      <c r="H281" s="6" t="s">
        <f>=B281+H280</f>
      </c>
      <c r="I281" s="6" t="s">
        <f>=G281*H280</f>
      </c>
    </row>
    <row collapsed="false" customFormat="false" customHeight="false" hidden="false" ht="12.1" outlineLevel="0" r="282">
      <c r="A282" s="13" t="n">
        <v>44558</v>
      </c>
      <c r="B282" s="6" t="n">
        <v>70</v>
      </c>
      <c r="C282" s="6" t="n">
        <v>70</v>
      </c>
      <c r="D282" s="16" t="s">
        <v>81</v>
      </c>
      <c r="E282" s="16"/>
      <c r="F282" s="16"/>
      <c r="G282" s="6" t="s">
        <f>=A282-A281</f>
      </c>
      <c r="H282" s="6" t="s">
        <f>=B282+H281</f>
      </c>
      <c r="I282" s="6" t="s">
        <f>=G282*H281</f>
      </c>
    </row>
    <row collapsed="false" customFormat="false" customHeight="false" hidden="false" ht="12.1" outlineLevel="0" r="283">
      <c r="A283" s="13" t="n">
        <v>44559</v>
      </c>
      <c r="B283" s="6" t="n">
        <v>592</v>
      </c>
      <c r="C283" s="6" t="n">
        <v>592</v>
      </c>
      <c r="D283" s="16" t="s">
        <v>171</v>
      </c>
      <c r="E283" s="16"/>
      <c r="F283" s="16"/>
      <c r="G283" s="6" t="s">
        <f>=A283-A282</f>
      </c>
      <c r="H283" s="6" t="s">
        <f>=B283+H282</f>
      </c>
      <c r="I283" s="6" t="s">
        <f>=G283*H282</f>
      </c>
    </row>
    <row collapsed="false" customFormat="false" customHeight="false" hidden="false" ht="12.1" outlineLevel="0" r="284">
      <c r="A284" s="13" t="n">
        <v>44561</v>
      </c>
      <c r="B284" s="6" t="n">
        <v>-198.65</v>
      </c>
      <c r="C284" s="6" t="n">
        <v>-198.65</v>
      </c>
      <c r="D284" s="16" t="s">
        <v>188</v>
      </c>
      <c r="E284" s="16"/>
      <c r="F284" s="16"/>
      <c r="G284" s="6" t="s">
        <f>=A284-A283</f>
      </c>
      <c r="H284" s="6" t="s">
        <f>=B284+H283</f>
      </c>
      <c r="I284" s="6" t="s">
        <f>=G284*H283</f>
      </c>
    </row>
    <row collapsed="false" customFormat="false" customHeight="false" hidden="false" ht="12.1" outlineLevel="0" r="285">
      <c r="A285" s="13" t="n">
        <v>44571</v>
      </c>
      <c r="B285" s="6" t="n">
        <v>-16.96</v>
      </c>
      <c r="C285" s="6" t="n">
        <v>-16.96</v>
      </c>
      <c r="D285" s="16" t="s">
        <v>189</v>
      </c>
      <c r="E285" s="16"/>
      <c r="F285" s="16"/>
      <c r="G285" s="6" t="s">
        <f>=A285-A284</f>
      </c>
      <c r="H285" s="6" t="s">
        <f>=B285+H284</f>
      </c>
      <c r="I285" s="6" t="s">
        <f>=G285*H284</f>
      </c>
    </row>
    <row collapsed="false" customFormat="false" customHeight="false" hidden="false" ht="12.1" outlineLevel="0" r="286">
      <c r="A286" s="13" t="n">
        <v>44573</v>
      </c>
      <c r="B286" s="6" t="n">
        <v>100</v>
      </c>
      <c r="C286" s="6" t="n">
        <v>100</v>
      </c>
      <c r="D286" s="16" t="s">
        <v>81</v>
      </c>
      <c r="E286" s="16"/>
      <c r="F286" s="16"/>
      <c r="G286" s="6" t="s">
        <f>=A286-A285</f>
      </c>
      <c r="H286" s="6" t="s">
        <f>=B286+H285</f>
      </c>
      <c r="I286" s="6" t="s">
        <f>=G286*H285</f>
      </c>
    </row>
    <row collapsed="false" customFormat="false" customHeight="false" hidden="false" ht="12.1" outlineLevel="0" r="287">
      <c r="A287" s="13" t="n">
        <v>44581</v>
      </c>
      <c r="B287" s="6" t="n">
        <v>100</v>
      </c>
      <c r="C287" s="6" t="n">
        <v>100</v>
      </c>
      <c r="D287" s="16" t="s">
        <v>81</v>
      </c>
      <c r="E287" s="16"/>
      <c r="F287" s="16"/>
      <c r="G287" s="6" t="s">
        <f>=A287-A286</f>
      </c>
      <c r="H287" s="6" t="s">
        <f>=B287+H286</f>
      </c>
      <c r="I287" s="6" t="s">
        <f>=G287*H286</f>
      </c>
    </row>
    <row collapsed="false" customFormat="false" customHeight="false" hidden="false" ht="12.1" outlineLevel="0" r="288">
      <c r="A288" s="13" t="n">
        <v>44582</v>
      </c>
      <c r="B288" s="6" t="n">
        <v>348</v>
      </c>
      <c r="C288" s="6" t="n">
        <v>348</v>
      </c>
      <c r="D288" s="16" t="s">
        <v>169</v>
      </c>
      <c r="E288" s="16"/>
      <c r="F288" s="16"/>
      <c r="G288" s="6" t="s">
        <f>=A288-A287</f>
      </c>
      <c r="H288" s="6" t="s">
        <f>=B288+H287</f>
      </c>
      <c r="I288" s="6" t="s">
        <f>=G288*H287</f>
      </c>
    </row>
    <row collapsed="false" customFormat="false" customHeight="false" hidden="false" ht="12.1" outlineLevel="0" r="289">
      <c r="A289" s="13" t="n">
        <v>44588</v>
      </c>
      <c r="B289" s="6" t="n">
        <v>16.96</v>
      </c>
      <c r="C289" s="6" t="n">
        <v>16.96</v>
      </c>
      <c r="D289" s="16" t="s">
        <v>127</v>
      </c>
      <c r="E289" s="16"/>
      <c r="F289" s="16"/>
      <c r="G289" s="6" t="s">
        <f>=A289-A288</f>
      </c>
      <c r="H289" s="6" t="s">
        <f>=B289+H288</f>
      </c>
      <c r="I289" s="6" t="s">
        <f>=G289*H288</f>
      </c>
    </row>
    <row collapsed="false" customFormat="false" customHeight="false" hidden="false" ht="12.1" outlineLevel="0" r="290">
      <c r="A290" s="13" t="n">
        <v>44592</v>
      </c>
      <c r="B290" s="6" t="n">
        <v>4000</v>
      </c>
      <c r="C290" s="6" t="n">
        <v>4000</v>
      </c>
      <c r="D290" s="16" t="s">
        <v>81</v>
      </c>
      <c r="E290" s="16"/>
      <c r="F290" s="16"/>
      <c r="G290" s="6" t="s">
        <f>=A290-A289</f>
      </c>
      <c r="H290" s="6" t="s">
        <f>=B290+H289</f>
      </c>
      <c r="I290" s="6" t="s">
        <f>=G290*H289</f>
      </c>
    </row>
    <row collapsed="false" customFormat="false" customHeight="false" hidden="false" ht="12.1" outlineLevel="0" r="291">
      <c r="A291" s="13" t="n">
        <v>44592</v>
      </c>
      <c r="B291" s="6" t="n">
        <v>198.65</v>
      </c>
      <c r="C291" s="6" t="n">
        <v>198.65</v>
      </c>
      <c r="D291" s="16" t="s">
        <v>190</v>
      </c>
      <c r="E291" s="16"/>
      <c r="F291" s="16"/>
      <c r="G291" s="6" t="s">
        <f>=A291-A290</f>
      </c>
      <c r="H291" s="6" t="s">
        <f>=B291+H290</f>
      </c>
      <c r="I291" s="6" t="s">
        <f>=G291*H290</f>
      </c>
    </row>
    <row collapsed="false" customFormat="false" customHeight="false" hidden="false" ht="12.1" outlineLevel="0" r="292">
      <c r="A292" s="13" t="n">
        <v>44595</v>
      </c>
      <c r="B292" s="6" t="n">
        <v>862</v>
      </c>
      <c r="C292" s="6" t="n">
        <v>862</v>
      </c>
      <c r="D292" s="16" t="s">
        <v>81</v>
      </c>
      <c r="E292" s="16"/>
      <c r="F292" s="16"/>
      <c r="G292" s="6" t="s">
        <f>=A292-A291</f>
      </c>
      <c r="H292" s="6" t="s">
        <f>=B292+H291</f>
      </c>
      <c r="I292" s="6" t="s">
        <f>=G292*H291</f>
      </c>
    </row>
    <row collapsed="false" customFormat="false" customHeight="false" hidden="false" ht="12.1" outlineLevel="0" r="293">
      <c r="A293" s="13" t="n">
        <v>44608</v>
      </c>
      <c r="B293" s="6" t="n">
        <v>2000</v>
      </c>
      <c r="C293" s="6" t="n">
        <v>2000</v>
      </c>
      <c r="D293" s="16" t="s">
        <v>81</v>
      </c>
      <c r="E293" s="16"/>
      <c r="F293" s="16"/>
      <c r="G293" s="6" t="s">
        <f>=A293-A292</f>
      </c>
      <c r="H293" s="6" t="s">
        <f>=B293+H292</f>
      </c>
      <c r="I293" s="6" t="s">
        <f>=G293*H292</f>
      </c>
    </row>
    <row collapsed="false" customFormat="false" customHeight="false" hidden="false" ht="12.1" outlineLevel="0" r="294">
      <c r="A294" s="13" t="n">
        <v>44613</v>
      </c>
      <c r="B294" s="6" t="n">
        <v>5200</v>
      </c>
      <c r="C294" s="6" t="n">
        <v>5200</v>
      </c>
      <c r="D294" s="16" t="s">
        <v>81</v>
      </c>
      <c r="E294" s="16"/>
      <c r="F294" s="16"/>
      <c r="G294" s="6" t="s">
        <f>=A294-A293</f>
      </c>
      <c r="H294" s="6" t="s">
        <f>=B294+H293</f>
      </c>
      <c r="I294" s="6" t="s">
        <f>=G294*H293</f>
      </c>
    </row>
    <row collapsed="false" customFormat="false" customHeight="false" hidden="false" ht="12.1" outlineLevel="0" r="295">
      <c r="A295" s="13" t="n">
        <v>44613.835416667</v>
      </c>
      <c r="B295" s="6" t="n">
        <v>-5200</v>
      </c>
      <c r="C295" s="6" t="n">
        <v>0</v>
      </c>
      <c r="D295" s="16" t="s">
        <v>115</v>
      </c>
      <c r="E295" s="16"/>
      <c r="F295" s="16"/>
      <c r="G295" s="6" t="s">
        <f>=A295-A294</f>
      </c>
      <c r="H295" s="6" t="s">
        <f>=B295+H294</f>
      </c>
      <c r="I295" s="6" t="s">
        <f>=G295*H294</f>
      </c>
    </row>
    <row collapsed="false" customFormat="false" customHeight="false" hidden="false" ht="12.1" outlineLevel="0" r="296">
      <c r="A296" s="13" t="n">
        <v>44644</v>
      </c>
      <c r="B296" s="6" t="n">
        <v>20</v>
      </c>
      <c r="C296" s="6" t="n">
        <v>20</v>
      </c>
      <c r="D296" s="16" t="s">
        <v>81</v>
      </c>
      <c r="E296" s="16"/>
      <c r="F296" s="16"/>
      <c r="G296" s="6" t="s">
        <f>=A296-A295</f>
      </c>
      <c r="H296" s="6" t="s">
        <f>=B296+H295</f>
      </c>
      <c r="I296" s="6" t="s">
        <f>=G296*H295</f>
      </c>
    </row>
    <row collapsed="false" customFormat="false" customHeight="false" hidden="false" ht="12.1" outlineLevel="0" r="297">
      <c r="A297" s="13" t="n">
        <v>44644</v>
      </c>
      <c r="B297" s="6" t="n">
        <v>830</v>
      </c>
      <c r="C297" s="6" t="n">
        <v>830</v>
      </c>
      <c r="D297" s="16" t="s">
        <v>81</v>
      </c>
      <c r="E297" s="16"/>
      <c r="F297" s="16"/>
      <c r="G297" s="6" t="s">
        <f>=A297-A296</f>
      </c>
      <c r="H297" s="6" t="s">
        <f>=B297+H296</f>
      </c>
      <c r="I297" s="6" t="s">
        <f>=G297*H296</f>
      </c>
    </row>
    <row collapsed="false" customFormat="false" customHeight="false" hidden="false" ht="12.1" outlineLevel="0" r="298">
      <c r="A298" s="13" t="n">
        <v>44651</v>
      </c>
      <c r="B298" s="6" t="n">
        <v>-292.14</v>
      </c>
      <c r="C298" s="6" t="n">
        <v>-292.14</v>
      </c>
      <c r="D298" s="16" t="s">
        <v>191</v>
      </c>
      <c r="E298" s="16"/>
      <c r="F298" s="16"/>
      <c r="G298" s="6" t="s">
        <f>=A298-A297</f>
      </c>
      <c r="H298" s="6" t="s">
        <f>=B298+H297</f>
      </c>
      <c r="I298" s="6" t="s">
        <f>=G298*H297</f>
      </c>
    </row>
    <row collapsed="false" customFormat="false" customHeight="false" hidden="false" ht="12.1" outlineLevel="0" r="299">
      <c r="A299" s="13" t="n">
        <v>44651</v>
      </c>
      <c r="B299" s="6" t="n">
        <v>2000</v>
      </c>
      <c r="C299" s="6" t="n">
        <v>2000</v>
      </c>
      <c r="D299" s="16" t="s">
        <v>81</v>
      </c>
      <c r="E299" s="16"/>
      <c r="F299" s="16"/>
      <c r="G299" s="6" t="s">
        <f>=A299-A298</f>
      </c>
      <c r="H299" s="6" t="s">
        <f>=B299+H298</f>
      </c>
      <c r="I299" s="6" t="s">
        <f>=G299*H298</f>
      </c>
    </row>
    <row collapsed="false" customFormat="false" customHeight="false" hidden="false" ht="12.1" outlineLevel="0" r="300">
      <c r="A300" s="13" t="n">
        <v>44651</v>
      </c>
      <c r="B300" s="6" t="n">
        <v>1041</v>
      </c>
      <c r="C300" s="6" t="n">
        <v>1041</v>
      </c>
      <c r="D300" s="16" t="s">
        <v>81</v>
      </c>
      <c r="E300" s="16"/>
      <c r="F300" s="16"/>
      <c r="G300" s="6" t="s">
        <f>=A300-A299</f>
      </c>
      <c r="H300" s="6" t="s">
        <f>=B300+H299</f>
      </c>
      <c r="I300" s="6" t="s">
        <f>=G300*H299</f>
      </c>
    </row>
    <row collapsed="false" customFormat="false" customHeight="false" hidden="false" ht="12.1" outlineLevel="0" r="301">
      <c r="A301" s="13" t="n">
        <v>44656</v>
      </c>
      <c r="B301" s="6" t="n">
        <v>50</v>
      </c>
      <c r="C301" s="6" t="n">
        <v>50</v>
      </c>
      <c r="D301" s="16" t="s">
        <v>81</v>
      </c>
      <c r="E301" s="16"/>
      <c r="F301" s="16"/>
      <c r="G301" s="6" t="s">
        <f>=A301-A300</f>
      </c>
      <c r="H301" s="6" t="s">
        <f>=B301+H300</f>
      </c>
      <c r="I301" s="6" t="s">
        <f>=G301*H300</f>
      </c>
    </row>
    <row collapsed="false" customFormat="false" customHeight="false" hidden="false" ht="12.1" outlineLevel="0" r="302">
      <c r="A302" s="13" t="n">
        <v>44656</v>
      </c>
      <c r="B302" s="6" t="n">
        <v>508</v>
      </c>
      <c r="C302" s="6" t="n">
        <v>508</v>
      </c>
      <c r="D302" s="16" t="s">
        <v>81</v>
      </c>
      <c r="E302" s="16"/>
      <c r="F302" s="16"/>
      <c r="G302" s="6" t="s">
        <f>=A302-A301</f>
      </c>
      <c r="H302" s="6" t="s">
        <f>=B302+H301</f>
      </c>
      <c r="I302" s="6" t="s">
        <f>=G302*H301</f>
      </c>
    </row>
    <row collapsed="false" customFormat="false" customHeight="false" hidden="false" ht="12.1" outlineLevel="0" r="303">
      <c r="A303" s="13" t="n">
        <v>44656</v>
      </c>
      <c r="B303" s="6" t="n">
        <v>1000</v>
      </c>
      <c r="C303" s="6" t="n">
        <v>1000</v>
      </c>
      <c r="D303" s="16" t="s">
        <v>81</v>
      </c>
      <c r="E303" s="16"/>
      <c r="F303" s="16"/>
      <c r="G303" s="6" t="s">
        <f>=A303-A302</f>
      </c>
      <c r="H303" s="6" t="s">
        <f>=B303+H302</f>
      </c>
      <c r="I303" s="6" t="s">
        <f>=G303*H302</f>
      </c>
    </row>
    <row collapsed="false" customFormat="false" customHeight="false" hidden="false" ht="12.1" outlineLevel="0" r="304">
      <c r="A304" s="13" t="n">
        <v>44659</v>
      </c>
      <c r="B304" s="6" t="n">
        <v>1000</v>
      </c>
      <c r="C304" s="6" t="n">
        <v>1000</v>
      </c>
      <c r="D304" s="16" t="s">
        <v>81</v>
      </c>
      <c r="E304" s="16"/>
      <c r="F304" s="16"/>
      <c r="G304" s="6" t="s">
        <f>=A304-A303</f>
      </c>
      <c r="H304" s="6" t="s">
        <f>=B304+H303</f>
      </c>
      <c r="I304" s="6" t="s">
        <f>=G304*H303</f>
      </c>
    </row>
    <row collapsed="false" customFormat="false" customHeight="false" hidden="false" ht="12.1" outlineLevel="0" r="305">
      <c r="A305" s="13" t="n">
        <v>44659</v>
      </c>
      <c r="B305" s="6" t="n">
        <v>1021</v>
      </c>
      <c r="C305" s="6" t="n">
        <v>1021</v>
      </c>
      <c r="D305" s="16" t="s">
        <v>81</v>
      </c>
      <c r="E305" s="16"/>
      <c r="F305" s="16"/>
      <c r="G305" s="6" t="s">
        <f>=A305-A304</f>
      </c>
      <c r="H305" s="6" t="s">
        <f>=B305+H304</f>
      </c>
      <c r="I305" s="6" t="s">
        <f>=G305*H304</f>
      </c>
    </row>
    <row collapsed="false" customFormat="false" customHeight="false" hidden="false" ht="12.1" outlineLevel="0" r="306">
      <c r="A306" s="13" t="n">
        <v>44666</v>
      </c>
      <c r="B306" s="6" t="n">
        <v>2000</v>
      </c>
      <c r="C306" s="6" t="n">
        <v>2000</v>
      </c>
      <c r="D306" s="16" t="s">
        <v>81</v>
      </c>
      <c r="E306" s="16"/>
      <c r="F306" s="16"/>
      <c r="G306" s="6" t="s">
        <f>=A306-A305</f>
      </c>
      <c r="H306" s="6" t="s">
        <f>=B306+H305</f>
      </c>
      <c r="I306" s="6" t="s">
        <f>=G306*H305</f>
      </c>
    </row>
    <row collapsed="false" customFormat="false" customHeight="false" hidden="false" ht="12.1" outlineLevel="0" r="307">
      <c r="A307" s="13" t="n">
        <v>44666</v>
      </c>
      <c r="B307" s="6" t="n">
        <v>2000</v>
      </c>
      <c r="C307" s="6" t="n">
        <v>2000</v>
      </c>
      <c r="D307" s="16" t="s">
        <v>81</v>
      </c>
      <c r="E307" s="16"/>
      <c r="F307" s="16"/>
      <c r="G307" s="6" t="s">
        <f>=A307-A306</f>
      </c>
      <c r="H307" s="6" t="s">
        <f>=B307+H306</f>
      </c>
      <c r="I307" s="6" t="s">
        <f>=G307*H306</f>
      </c>
    </row>
    <row collapsed="false" customFormat="false" customHeight="false" hidden="false" ht="12.1" outlineLevel="0" r="308">
      <c r="A308" s="13" t="n">
        <v>44669</v>
      </c>
      <c r="B308" s="6" t="n">
        <v>292.14</v>
      </c>
      <c r="C308" s="6" t="n">
        <v>292.14</v>
      </c>
      <c r="D308" s="16" t="s">
        <v>190</v>
      </c>
      <c r="E308" s="16"/>
      <c r="F308" s="16"/>
      <c r="G308" s="6" t="s">
        <f>=A308-A307</f>
      </c>
      <c r="H308" s="6" t="s">
        <f>=B308+H307</f>
      </c>
      <c r="I308" s="6" t="s">
        <f>=G308*H307</f>
      </c>
    </row>
    <row collapsed="false" customFormat="false" customHeight="false" hidden="false" ht="12.1" outlineLevel="0" r="309">
      <c r="A309" s="13" t="n">
        <v>44669</v>
      </c>
      <c r="B309" s="6" t="n">
        <v>123</v>
      </c>
      <c r="C309" s="6" t="n">
        <v>123</v>
      </c>
      <c r="D309" s="16" t="s">
        <v>81</v>
      </c>
      <c r="E309" s="16"/>
      <c r="F309" s="16"/>
      <c r="G309" s="6" t="s">
        <f>=A309-A308</f>
      </c>
      <c r="H309" s="6" t="s">
        <f>=B309+H308</f>
      </c>
      <c r="I309" s="6" t="s">
        <f>=G309*H308</f>
      </c>
    </row>
    <row collapsed="false" customFormat="false" customHeight="false" hidden="false" ht="12.1" outlineLevel="0" r="310">
      <c r="A310" s="13" t="n">
        <v>44680</v>
      </c>
      <c r="B310" s="6" t="n">
        <v>2000</v>
      </c>
      <c r="C310" s="6" t="n">
        <v>2000</v>
      </c>
      <c r="D310" s="16" t="s">
        <v>81</v>
      </c>
      <c r="E310" s="16"/>
      <c r="F310" s="16"/>
      <c r="G310" s="6" t="s">
        <f>=A310-A309</f>
      </c>
      <c r="H310" s="6" t="s">
        <f>=B310+H309</f>
      </c>
      <c r="I310" s="6" t="s">
        <f>=G310*H309</f>
      </c>
    </row>
    <row collapsed="false" customFormat="false" customHeight="false" hidden="false" ht="12.1" outlineLevel="0" r="311">
      <c r="A311" s="13" t="n">
        <v>44685</v>
      </c>
      <c r="B311" s="6" t="n">
        <v>107</v>
      </c>
      <c r="C311" s="6" t="n">
        <v>107</v>
      </c>
      <c r="D311" s="16" t="s">
        <v>81</v>
      </c>
      <c r="E311" s="16"/>
      <c r="F311" s="16"/>
      <c r="G311" s="6" t="s">
        <f>=A311-A310</f>
      </c>
      <c r="H311" s="6" t="s">
        <f>=B311+H310</f>
      </c>
      <c r="I311" s="6" t="s">
        <f>=G311*H310</f>
      </c>
    </row>
    <row collapsed="false" customFormat="false" customHeight="false" hidden="false" ht="12.1" outlineLevel="0" r="312">
      <c r="A312" s="13" t="n">
        <v>44686</v>
      </c>
      <c r="B312" s="6" t="n">
        <v>-152.08</v>
      </c>
      <c r="C312" s="6" t="n">
        <v>-152.08</v>
      </c>
      <c r="D312" s="16" t="s">
        <v>192</v>
      </c>
      <c r="E312" s="16"/>
      <c r="F312" s="16"/>
      <c r="G312" s="6" t="s">
        <f>=A312-A311</f>
      </c>
      <c r="H312" s="6" t="s">
        <f>=B312+H311</f>
      </c>
      <c r="I312" s="6" t="s">
        <f>=G312*H311</f>
      </c>
    </row>
    <row collapsed="false" customFormat="false" customHeight="false" hidden="false" ht="12.1" outlineLevel="0" r="313">
      <c r="A313" s="13" t="n">
        <v>44697</v>
      </c>
      <c r="B313" s="6" t="n">
        <v>2000</v>
      </c>
      <c r="C313" s="6" t="n">
        <v>2000</v>
      </c>
      <c r="D313" s="16" t="s">
        <v>81</v>
      </c>
      <c r="E313" s="16"/>
      <c r="F313" s="16"/>
      <c r="G313" s="6" t="s">
        <f>=A313-A312</f>
      </c>
      <c r="H313" s="6" t="s">
        <f>=B313+H312</f>
      </c>
      <c r="I313" s="6" t="s">
        <f>=G313*H312</f>
      </c>
    </row>
    <row collapsed="false" customFormat="false" customHeight="false" hidden="false" ht="12.1" outlineLevel="0" r="314">
      <c r="A314" s="13" t="n">
        <v>44701</v>
      </c>
      <c r="B314" s="6" t="n">
        <v>638</v>
      </c>
      <c r="C314" s="6" t="n">
        <v>638</v>
      </c>
      <c r="D314" s="16" t="s">
        <v>81</v>
      </c>
      <c r="E314" s="16"/>
      <c r="F314" s="16"/>
      <c r="G314" s="6" t="s">
        <f>=A314-A313</f>
      </c>
      <c r="H314" s="6" t="s">
        <f>=B314+H313</f>
      </c>
      <c r="I314" s="6" t="s">
        <f>=G314*H313</f>
      </c>
    </row>
    <row collapsed="false" customFormat="false" customHeight="false" hidden="false" ht="12.1" outlineLevel="0" r="315">
      <c r="A315" s="13" t="n">
        <v>44705</v>
      </c>
      <c r="B315" s="6" t="n">
        <v>50</v>
      </c>
      <c r="C315" s="6" t="n">
        <v>50</v>
      </c>
      <c r="D315" s="16" t="s">
        <v>81</v>
      </c>
      <c r="E315" s="16"/>
      <c r="F315" s="16"/>
      <c r="G315" s="6" t="s">
        <f>=A315-A314</f>
      </c>
      <c r="H315" s="6" t="s">
        <f>=B315+H314</f>
      </c>
      <c r="I315" s="6" t="s">
        <f>=G315*H314</f>
      </c>
    </row>
    <row collapsed="false" customFormat="false" customHeight="false" hidden="false" ht="12.1" outlineLevel="0" r="316">
      <c r="A316" s="13" t="n">
        <v>44705</v>
      </c>
      <c r="B316" s="6" t="n">
        <v>1000</v>
      </c>
      <c r="C316" s="6" t="n">
        <v>1000</v>
      </c>
      <c r="D316" s="16" t="s">
        <v>81</v>
      </c>
      <c r="E316" s="16"/>
      <c r="F316" s="16"/>
      <c r="G316" s="6" t="s">
        <f>=A316-A315</f>
      </c>
      <c r="H316" s="6" t="s">
        <f>=B316+H315</f>
      </c>
      <c r="I316" s="6" t="s">
        <f>=G316*H315</f>
      </c>
    </row>
    <row collapsed="false" customFormat="false" customHeight="false" hidden="false" ht="12.1" outlineLevel="0" r="317">
      <c r="A317" s="13" t="n">
        <v>44707</v>
      </c>
      <c r="B317" s="6" t="n">
        <v>152.08</v>
      </c>
      <c r="C317" s="6" t="n">
        <v>152.08</v>
      </c>
      <c r="D317" s="16" t="s">
        <v>182</v>
      </c>
      <c r="E317" s="16"/>
      <c r="F317" s="16"/>
      <c r="G317" s="6" t="s">
        <f>=A317-A316</f>
      </c>
      <c r="H317" s="6" t="s">
        <f>=B317+H316</f>
      </c>
      <c r="I317" s="6" t="s">
        <f>=G317*H316</f>
      </c>
    </row>
    <row collapsed="false" customFormat="false" customHeight="false" hidden="false" ht="12.1" outlineLevel="0" r="318">
      <c r="A318" s="13" t="n">
        <v>44712</v>
      </c>
      <c r="B318" s="6" t="n">
        <v>1000</v>
      </c>
      <c r="C318" s="6" t="n">
        <v>1000</v>
      </c>
      <c r="D318" s="16" t="s">
        <v>81</v>
      </c>
      <c r="E318" s="16"/>
      <c r="F318" s="16"/>
      <c r="G318" s="6" t="s">
        <f>=A318-A317</f>
      </c>
      <c r="H318" s="6" t="s">
        <f>=B318+H317</f>
      </c>
      <c r="I318" s="6" t="s">
        <f>=G318*H317</f>
      </c>
    </row>
    <row collapsed="false" customFormat="false" customHeight="false" hidden="false" ht="12.1" outlineLevel="0" r="319">
      <c r="A319" s="13" t="n">
        <v>44712</v>
      </c>
      <c r="B319" s="6" t="n">
        <v>2000</v>
      </c>
      <c r="C319" s="6" t="n">
        <v>2000</v>
      </c>
      <c r="D319" s="16" t="s">
        <v>81</v>
      </c>
      <c r="E319" s="16"/>
      <c r="F319" s="16"/>
      <c r="G319" s="6" t="s">
        <f>=A319-A318</f>
      </c>
      <c r="H319" s="6" t="s">
        <f>=B319+H318</f>
      </c>
      <c r="I319" s="6" t="s">
        <f>=G319*H318</f>
      </c>
    </row>
    <row collapsed="false" customFormat="false" customHeight="false" hidden="false" ht="12.1" outlineLevel="0" r="320">
      <c r="A320" s="13" t="n">
        <v>44720</v>
      </c>
      <c r="B320" s="6" t="n">
        <v>-63.8</v>
      </c>
      <c r="C320" s="6" t="n">
        <v>-63.8</v>
      </c>
      <c r="D320" s="16" t="s">
        <v>193</v>
      </c>
      <c r="E320" s="16"/>
      <c r="F320" s="16"/>
      <c r="G320" s="6" t="s">
        <f>=A320-A319</f>
      </c>
      <c r="H320" s="6" t="s">
        <f>=B320+H319</f>
      </c>
      <c r="I320" s="6" t="s">
        <f>=G320*H319</f>
      </c>
    </row>
    <row collapsed="false" customFormat="false" customHeight="false" hidden="false" ht="12.1" outlineLevel="0" r="321">
      <c r="A321" s="13" t="n">
        <v>44720</v>
      </c>
      <c r="B321" s="6" t="n">
        <v>63.8</v>
      </c>
      <c r="C321" s="6" t="n">
        <v>63.8</v>
      </c>
      <c r="D321" s="16" t="s">
        <v>194</v>
      </c>
      <c r="E321" s="16"/>
      <c r="F321" s="16"/>
      <c r="G321" s="6" t="s">
        <f>=A321-A320</f>
      </c>
      <c r="H321" s="6" t="s">
        <f>=B321+H320</f>
      </c>
      <c r="I321" s="6" t="s">
        <f>=G321*H320</f>
      </c>
    </row>
    <row collapsed="false" customFormat="false" customHeight="false" hidden="false" ht="12.1" outlineLevel="0" r="322">
      <c r="A322" s="13" t="n">
        <v>44728</v>
      </c>
      <c r="B322" s="6" t="n">
        <v>2000</v>
      </c>
      <c r="C322" s="6" t="n">
        <v>2000</v>
      </c>
      <c r="D322" s="16" t="s">
        <v>81</v>
      </c>
      <c r="E322" s="16"/>
      <c r="F322" s="16"/>
      <c r="G322" s="6" t="s">
        <f>=A322-A321</f>
      </c>
      <c r="H322" s="6" t="s">
        <f>=B322+H321</f>
      </c>
      <c r="I322" s="6" t="s">
        <f>=G322*H321</f>
      </c>
    </row>
    <row collapsed="false" customFormat="false" customHeight="false" hidden="false" ht="12.1" outlineLevel="0" r="323">
      <c r="A323" s="13" t="n">
        <v>44732</v>
      </c>
      <c r="B323" s="6" t="n">
        <v>158</v>
      </c>
      <c r="C323" s="6" t="n">
        <v>158</v>
      </c>
      <c r="D323" s="16" t="s">
        <v>81</v>
      </c>
      <c r="E323" s="16"/>
      <c r="F323" s="16"/>
      <c r="G323" s="6" t="s">
        <f>=A323-A322</f>
      </c>
      <c r="H323" s="6" t="s">
        <f>=B323+H322</f>
      </c>
      <c r="I323" s="6" t="s">
        <f>=G323*H322</f>
      </c>
    </row>
    <row collapsed="false" customFormat="false" customHeight="false" hidden="false" ht="12.1" outlineLevel="0" r="324">
      <c r="A324" s="13" t="n">
        <v>44733</v>
      </c>
      <c r="B324" s="6" t="n">
        <v>-391</v>
      </c>
      <c r="C324" s="6" t="n">
        <v>-391</v>
      </c>
      <c r="D324" s="16" t="s">
        <v>195</v>
      </c>
      <c r="E324" s="16"/>
      <c r="F324" s="16"/>
      <c r="G324" s="6" t="s">
        <f>=A324-A323</f>
      </c>
      <c r="H324" s="6" t="s">
        <f>=B324+H323</f>
      </c>
      <c r="I324" s="6" t="s">
        <f>=G324*H323</f>
      </c>
    </row>
    <row collapsed="false" customFormat="false" customHeight="false" hidden="false" ht="12.1" outlineLevel="0" r="325">
      <c r="A325" s="13" t="n">
        <v>44735</v>
      </c>
      <c r="B325" s="6" t="n">
        <v>500</v>
      </c>
      <c r="C325" s="6" t="n">
        <v>500</v>
      </c>
      <c r="D325" s="16" t="s">
        <v>81</v>
      </c>
      <c r="E325" s="16"/>
      <c r="F325" s="16"/>
      <c r="G325" s="6" t="s">
        <f>=A325-A324</f>
      </c>
      <c r="H325" s="6" t="s">
        <f>=B325+H324</f>
      </c>
      <c r="I325" s="6" t="s">
        <f>=G325*H324</f>
      </c>
    </row>
    <row collapsed="false" customFormat="false" customHeight="false" hidden="false" ht="12.1" outlineLevel="0" r="326">
      <c r="A326" s="13" t="n">
        <v>44736</v>
      </c>
      <c r="B326" s="6" t="n">
        <v>391</v>
      </c>
      <c r="C326" s="6" t="n">
        <v>391</v>
      </c>
      <c r="D326" s="16" t="s">
        <v>122</v>
      </c>
      <c r="E326" s="16"/>
      <c r="F326" s="16"/>
      <c r="G326" s="6" t="s">
        <f>=A326-A325</f>
      </c>
      <c r="H326" s="6" t="s">
        <f>=B326+H325</f>
      </c>
      <c r="I326" s="6" t="s">
        <f>=G326*H325</f>
      </c>
    </row>
    <row collapsed="false" customFormat="false" customHeight="false" hidden="false" ht="12.1" outlineLevel="0" r="327">
      <c r="A327" s="13" t="n">
        <v>44742</v>
      </c>
      <c r="B327" s="6" t="n">
        <v>-317.91</v>
      </c>
      <c r="C327" s="6" t="n">
        <v>-317.91</v>
      </c>
      <c r="D327" s="16" t="s">
        <v>196</v>
      </c>
      <c r="E327" s="16"/>
      <c r="F327" s="16"/>
      <c r="G327" s="6" t="s">
        <f>=A327-A326</f>
      </c>
      <c r="H327" s="6" t="s">
        <f>=B327+H326</f>
      </c>
      <c r="I327" s="6" t="s">
        <f>=G327*H326</f>
      </c>
    </row>
    <row collapsed="false" customFormat="false" customHeight="false" hidden="false" ht="12.1" outlineLevel="0" r="328">
      <c r="A328" s="13" t="n">
        <v>44742</v>
      </c>
      <c r="B328" s="6" t="n">
        <v>1700</v>
      </c>
      <c r="C328" s="6" t="n">
        <v>1700</v>
      </c>
      <c r="D328" s="16" t="s">
        <v>81</v>
      </c>
      <c r="E328" s="16"/>
      <c r="F328" s="16"/>
      <c r="G328" s="6" t="s">
        <f>=A328-A327</f>
      </c>
      <c r="H328" s="6" t="s">
        <f>=B328+H327</f>
      </c>
      <c r="I328" s="6" t="s">
        <f>=G328*H327</f>
      </c>
    </row>
    <row collapsed="false" customFormat="false" customHeight="false" hidden="false" ht="12.1" outlineLevel="0" r="329">
      <c r="A329" s="13" t="n">
        <v>44742</v>
      </c>
      <c r="B329" s="6" t="n">
        <v>2000</v>
      </c>
      <c r="C329" s="6" t="n">
        <v>2000</v>
      </c>
      <c r="D329" s="16" t="s">
        <v>81</v>
      </c>
      <c r="E329" s="16"/>
      <c r="F329" s="16"/>
      <c r="G329" s="6" t="s">
        <f>=A329-A328</f>
      </c>
      <c r="H329" s="6" t="s">
        <f>=B329+H328</f>
      </c>
      <c r="I329" s="6" t="s">
        <f>=G329*H328</f>
      </c>
    </row>
    <row collapsed="false" customFormat="false" customHeight="false" hidden="false" ht="12.1" outlineLevel="0" r="330">
      <c r="A330" s="13" t="n">
        <v>44749</v>
      </c>
      <c r="B330" s="6" t="n">
        <v>570</v>
      </c>
      <c r="C330" s="6" t="n">
        <v>570</v>
      </c>
      <c r="D330" s="16" t="s">
        <v>81</v>
      </c>
      <c r="E330" s="16"/>
      <c r="F330" s="16"/>
      <c r="G330" s="6" t="s">
        <f>=A330-A329</f>
      </c>
      <c r="H330" s="6" t="s">
        <f>=B330+H329</f>
      </c>
      <c r="I330" s="6" t="s">
        <f>=G330*H329</f>
      </c>
    </row>
    <row collapsed="false" customFormat="false" customHeight="false" hidden="false" ht="12.1" outlineLevel="0" r="331">
      <c r="A331" s="13" t="n">
        <v>44750</v>
      </c>
      <c r="B331" s="6" t="n">
        <v>-167</v>
      </c>
      <c r="C331" s="6" t="n">
        <v>-167</v>
      </c>
      <c r="D331" s="16" t="s">
        <v>197</v>
      </c>
      <c r="E331" s="16"/>
      <c r="F331" s="16"/>
      <c r="G331" s="6" t="s">
        <f>=A331-A330</f>
      </c>
      <c r="H331" s="6" t="s">
        <f>=B331+H330</f>
      </c>
      <c r="I331" s="6" t="s">
        <f>=G331*H330</f>
      </c>
    </row>
    <row collapsed="false" customFormat="false" customHeight="false" hidden="false" ht="12.1" outlineLevel="0" r="332">
      <c r="A332" s="13" t="n">
        <v>44750</v>
      </c>
      <c r="B332" s="6" t="n">
        <v>-56.56</v>
      </c>
      <c r="C332" s="6" t="n">
        <v>-56.56</v>
      </c>
      <c r="D332" s="16" t="s">
        <v>198</v>
      </c>
      <c r="E332" s="16"/>
      <c r="F332" s="16"/>
      <c r="G332" s="6" t="s">
        <f>=A332-A331</f>
      </c>
      <c r="H332" s="6" t="s">
        <f>=B332+H331</f>
      </c>
      <c r="I332" s="6" t="s">
        <f>=G332*H331</f>
      </c>
    </row>
    <row collapsed="false" customFormat="false" customHeight="false" hidden="false" ht="12.1" outlineLevel="0" r="333">
      <c r="A333" s="13" t="n">
        <v>44752</v>
      </c>
      <c r="B333" s="6" t="n">
        <v>-461.49</v>
      </c>
      <c r="C333" s="6" t="n">
        <v>-461.49</v>
      </c>
      <c r="D333" s="16" t="s">
        <v>199</v>
      </c>
      <c r="E333" s="16"/>
      <c r="F333" s="16"/>
      <c r="G333" s="6" t="s">
        <f>=A333-A332</f>
      </c>
      <c r="H333" s="6" t="s">
        <f>=B333+H332</f>
      </c>
      <c r="I333" s="6" t="s">
        <f>=G333*H332</f>
      </c>
    </row>
    <row collapsed="false" customFormat="false" customHeight="false" hidden="false" ht="12.1" outlineLevel="0" r="334">
      <c r="A334" s="13" t="n">
        <v>44753</v>
      </c>
      <c r="B334" s="6" t="n">
        <v>-504.32</v>
      </c>
      <c r="C334" s="6" t="n">
        <v>-504.32</v>
      </c>
      <c r="D334" s="16" t="s">
        <v>200</v>
      </c>
      <c r="E334" s="16"/>
      <c r="F334" s="16"/>
      <c r="G334" s="6" t="s">
        <f>=A334-A333</f>
      </c>
      <c r="H334" s="6" t="s">
        <f>=B334+H333</f>
      </c>
      <c r="I334" s="6" t="s">
        <f>=G334*H333</f>
      </c>
    </row>
    <row collapsed="false" customFormat="false" customHeight="false" hidden="false" ht="12.1" outlineLevel="0" r="335">
      <c r="A335" s="13" t="n">
        <v>44753</v>
      </c>
      <c r="B335" s="6" t="n">
        <v>-41.26</v>
      </c>
      <c r="C335" s="6" t="n">
        <v>-41.26</v>
      </c>
      <c r="D335" s="16" t="s">
        <v>201</v>
      </c>
      <c r="E335" s="16"/>
      <c r="F335" s="16"/>
      <c r="G335" s="6" t="s">
        <f>=A335-A334</f>
      </c>
      <c r="H335" s="6" t="s">
        <f>=B335+H334</f>
      </c>
      <c r="I335" s="6" t="s">
        <f>=G335*H334</f>
      </c>
    </row>
    <row collapsed="false" customFormat="false" customHeight="false" hidden="false" ht="12.1" outlineLevel="0" r="336">
      <c r="A336" s="13" t="n">
        <v>44754</v>
      </c>
      <c r="B336" s="6" t="n">
        <v>-294.5</v>
      </c>
      <c r="C336" s="6" t="n">
        <v>-294.5</v>
      </c>
      <c r="D336" s="16" t="s">
        <v>202</v>
      </c>
      <c r="E336" s="16"/>
      <c r="F336" s="16"/>
      <c r="G336" s="6" t="s">
        <f>=A336-A335</f>
      </c>
      <c r="H336" s="6" t="s">
        <f>=B336+H335</f>
      </c>
      <c r="I336" s="6" t="s">
        <f>=G336*H335</f>
      </c>
    </row>
    <row collapsed="false" customFormat="false" customHeight="false" hidden="false" ht="12.1" outlineLevel="0" r="337">
      <c r="A337" s="13" t="n">
        <v>44757</v>
      </c>
      <c r="B337" s="6" t="n">
        <v>2000</v>
      </c>
      <c r="C337" s="6" t="n">
        <v>2000</v>
      </c>
      <c r="D337" s="16" t="s">
        <v>81</v>
      </c>
      <c r="E337" s="16"/>
      <c r="F337" s="16"/>
      <c r="G337" s="6" t="s">
        <f>=A337-A336</f>
      </c>
      <c r="H337" s="6" t="s">
        <f>=B337+H336</f>
      </c>
      <c r="I337" s="6" t="s">
        <f>=G337*H336</f>
      </c>
    </row>
    <row collapsed="false" customFormat="false" customHeight="false" hidden="false" ht="12.1" outlineLevel="0" r="338">
      <c r="A338" s="13" t="n">
        <v>44760</v>
      </c>
      <c r="B338" s="6" t="n">
        <v>266</v>
      </c>
      <c r="C338" s="6" t="n">
        <v>266</v>
      </c>
      <c r="D338" s="16" t="s">
        <v>81</v>
      </c>
      <c r="E338" s="16"/>
      <c r="F338" s="16"/>
      <c r="G338" s="6" t="s">
        <f>=A338-A337</f>
      </c>
      <c r="H338" s="6" t="s">
        <f>=B338+H337</f>
      </c>
      <c r="I338" s="6" t="s">
        <f>=G338*H337</f>
      </c>
    </row>
    <row collapsed="false" customFormat="false" customHeight="false" hidden="false" ht="12.1" outlineLevel="0" r="339">
      <c r="A339" s="13" t="n">
        <v>44762</v>
      </c>
      <c r="B339" s="6" t="n">
        <v>317.91</v>
      </c>
      <c r="C339" s="6" t="n">
        <v>317.91</v>
      </c>
      <c r="D339" s="16" t="s">
        <v>190</v>
      </c>
      <c r="E339" s="16"/>
      <c r="F339" s="16"/>
      <c r="G339" s="6" t="s">
        <f>=A339-A338</f>
      </c>
      <c r="H339" s="6" t="s">
        <f>=B339+H338</f>
      </c>
      <c r="I339" s="6" t="s">
        <f>=G339*H338</f>
      </c>
    </row>
    <row collapsed="false" customFormat="false" customHeight="false" hidden="false" ht="12.1" outlineLevel="0" r="340">
      <c r="A340" s="13" t="n">
        <v>44767</v>
      </c>
      <c r="B340" s="6" t="n">
        <v>461.49</v>
      </c>
      <c r="C340" s="6" t="n">
        <v>461.49</v>
      </c>
      <c r="D340" s="16" t="s">
        <v>140</v>
      </c>
      <c r="E340" s="16"/>
      <c r="F340" s="16"/>
      <c r="G340" s="6" t="s">
        <f>=A340-A339</f>
      </c>
      <c r="H340" s="6" t="s">
        <f>=B340+H339</f>
      </c>
      <c r="I340" s="6" t="s">
        <f>=G340*H339</f>
      </c>
    </row>
    <row collapsed="false" customFormat="false" customHeight="false" hidden="false" ht="12.1" outlineLevel="0" r="341">
      <c r="A341" s="13" t="n">
        <v>44768</v>
      </c>
      <c r="B341" s="6" t="n">
        <v>28</v>
      </c>
      <c r="C341" s="6" t="n">
        <v>28</v>
      </c>
      <c r="D341" s="16" t="s">
        <v>169</v>
      </c>
      <c r="E341" s="16"/>
      <c r="F341" s="16"/>
      <c r="G341" s="6" t="s">
        <f>=A341-A340</f>
      </c>
      <c r="H341" s="6" t="s">
        <f>=B341+H340</f>
      </c>
      <c r="I341" s="6" t="s">
        <f>=G341*H340</f>
      </c>
    </row>
    <row collapsed="false" customFormat="false" customHeight="false" hidden="false" ht="12.1" outlineLevel="0" r="342">
      <c r="A342" s="13" t="n">
        <v>44768</v>
      </c>
      <c r="B342" s="6" t="n">
        <v>139</v>
      </c>
      <c r="C342" s="6" t="n">
        <v>139</v>
      </c>
      <c r="D342" s="16" t="s">
        <v>169</v>
      </c>
      <c r="E342" s="16"/>
      <c r="F342" s="16"/>
      <c r="G342" s="6" t="s">
        <f>=A342-A341</f>
      </c>
      <c r="H342" s="6" t="s">
        <f>=B342+H341</f>
      </c>
      <c r="I342" s="6" t="s">
        <f>=G342*H341</f>
      </c>
    </row>
    <row collapsed="false" customFormat="false" customHeight="false" hidden="false" ht="12.1" outlineLevel="0" r="343">
      <c r="A343" s="13" t="n">
        <v>44769</v>
      </c>
      <c r="B343" s="6" t="n">
        <v>56.56</v>
      </c>
      <c r="C343" s="6" t="n">
        <v>56.56</v>
      </c>
      <c r="D343" s="16" t="s">
        <v>127</v>
      </c>
      <c r="E343" s="16"/>
      <c r="F343" s="16"/>
      <c r="G343" s="6" t="s">
        <f>=A343-A342</f>
      </c>
      <c r="H343" s="6" t="s">
        <f>=B343+H342</f>
      </c>
      <c r="I343" s="6" t="s">
        <f>=G343*H342</f>
      </c>
    </row>
    <row collapsed="false" customFormat="false" customHeight="false" hidden="false" ht="12.1" outlineLevel="0" r="344">
      <c r="A344" s="13" t="n">
        <v>44769</v>
      </c>
      <c r="B344" s="6" t="n">
        <v>504.32</v>
      </c>
      <c r="C344" s="6" t="n">
        <v>504.32</v>
      </c>
      <c r="D344" s="16" t="s">
        <v>203</v>
      </c>
      <c r="E344" s="16"/>
      <c r="F344" s="16"/>
      <c r="G344" s="6" t="s">
        <f>=A344-A343</f>
      </c>
      <c r="H344" s="6" t="s">
        <f>=B344+H343</f>
      </c>
      <c r="I344" s="6" t="s">
        <f>=G344*H343</f>
      </c>
    </row>
    <row collapsed="false" customFormat="false" customHeight="false" hidden="false" ht="12.1" outlineLevel="0" r="345">
      <c r="A345" s="13" t="n">
        <v>44770</v>
      </c>
      <c r="B345" s="6" t="n">
        <v>296.5</v>
      </c>
      <c r="C345" s="6" t="n">
        <v>296.5</v>
      </c>
      <c r="D345" s="16" t="s">
        <v>142</v>
      </c>
      <c r="E345" s="16"/>
      <c r="F345" s="16"/>
      <c r="G345" s="6" t="s">
        <f>=A345-A344</f>
      </c>
      <c r="H345" s="6" t="s">
        <f>=B345+H344</f>
      </c>
      <c r="I345" s="6" t="s">
        <f>=G345*H344</f>
      </c>
    </row>
    <row collapsed="false" customFormat="false" customHeight="false" hidden="false" ht="12.1" outlineLevel="0" r="346">
      <c r="A346" s="13" t="n">
        <v>44770</v>
      </c>
      <c r="B346" s="6" t="n">
        <v>41.26</v>
      </c>
      <c r="C346" s="6" t="n">
        <v>41.26</v>
      </c>
      <c r="D346" s="16" t="s">
        <v>204</v>
      </c>
      <c r="E346" s="16"/>
      <c r="F346" s="16"/>
      <c r="G346" s="6" t="s">
        <f>=A346-A345</f>
      </c>
      <c r="H346" s="6" t="s">
        <f>=B346+H345</f>
      </c>
      <c r="I346" s="6" t="s">
        <f>=G346*H345</f>
      </c>
    </row>
    <row collapsed="false" customFormat="false" customHeight="false" hidden="false" ht="12.1" outlineLevel="0" r="347">
      <c r="A347" s="13" t="n">
        <v>44771</v>
      </c>
      <c r="B347" s="6" t="n">
        <v>2000</v>
      </c>
      <c r="C347" s="6" t="n">
        <v>2000</v>
      </c>
      <c r="D347" s="16" t="s">
        <v>81</v>
      </c>
      <c r="E347" s="16"/>
      <c r="F347" s="16"/>
      <c r="G347" s="6" t="s">
        <f>=A347-A346</f>
      </c>
      <c r="H347" s="6" t="s">
        <f>=B347+H346</f>
      </c>
      <c r="I347" s="6" t="s">
        <f>=G347*H346</f>
      </c>
    </row>
    <row collapsed="false" customFormat="false" customHeight="false" hidden="false" ht="12.1" outlineLevel="0" r="348">
      <c r="A348" s="13" t="n">
        <v>44771</v>
      </c>
      <c r="B348" s="6" t="n">
        <v>2000</v>
      </c>
      <c r="C348" s="6" t="n">
        <v>2000</v>
      </c>
      <c r="D348" s="16" t="s">
        <v>81</v>
      </c>
      <c r="E348" s="16"/>
      <c r="F348" s="16"/>
      <c r="G348" s="6" t="s">
        <f>=A348-A347</f>
      </c>
      <c r="H348" s="6" t="s">
        <f>=B348+H347</f>
      </c>
      <c r="I348" s="6" t="s">
        <f>=G348*H347</f>
      </c>
    </row>
    <row collapsed="false" customFormat="false" customHeight="false" hidden="false" ht="12.1" outlineLevel="0" r="349">
      <c r="A349" s="13" t="n">
        <v>44783</v>
      </c>
      <c r="B349" s="6" t="n">
        <v>-15.04</v>
      </c>
      <c r="C349" s="6" t="n">
        <v>-15.04</v>
      </c>
      <c r="D349" s="16" t="s">
        <v>205</v>
      </c>
      <c r="E349" s="16"/>
      <c r="F349" s="16"/>
      <c r="G349" s="6" t="s">
        <f>=A349-A348</f>
      </c>
      <c r="H349" s="6" t="s">
        <f>=B349+H348</f>
      </c>
      <c r="I349" s="6" t="s">
        <f>=G349*H348</f>
      </c>
    </row>
    <row collapsed="false" customFormat="false" customHeight="false" hidden="false" ht="12.1" outlineLevel="0" r="350">
      <c r="A350" s="13" t="n">
        <v>44783</v>
      </c>
      <c r="B350" s="6" t="n">
        <v>15.04</v>
      </c>
      <c r="C350" s="6" t="n">
        <v>15.04</v>
      </c>
      <c r="D350" s="16" t="s">
        <v>206</v>
      </c>
      <c r="E350" s="16"/>
      <c r="F350" s="16"/>
      <c r="G350" s="6" t="s">
        <f>=A350-A349</f>
      </c>
      <c r="H350" s="6" t="s">
        <f>=B350+H349</f>
      </c>
      <c r="I350" s="6" t="s">
        <f>=G350*H349</f>
      </c>
    </row>
    <row collapsed="false" customFormat="false" customHeight="false" hidden="false" ht="12.1" outlineLevel="0" r="351">
      <c r="A351" s="13" t="n">
        <v>44789</v>
      </c>
      <c r="B351" s="6" t="n">
        <v>2000</v>
      </c>
      <c r="C351" s="6" t="n">
        <v>2000</v>
      </c>
      <c r="D351" s="16" t="s">
        <v>81</v>
      </c>
      <c r="E351" s="16"/>
      <c r="F351" s="16"/>
      <c r="G351" s="6" t="s">
        <f>=A351-A350</f>
      </c>
      <c r="H351" s="6" t="s">
        <f>=B351+H350</f>
      </c>
      <c r="I351" s="6" t="s">
        <f>=G351*H350</f>
      </c>
    </row>
    <row collapsed="false" customFormat="false" customHeight="false" hidden="false" ht="12.1" outlineLevel="0" r="352">
      <c r="A352" s="13" t="n">
        <v>44790</v>
      </c>
      <c r="B352" s="6" t="n">
        <v>130</v>
      </c>
      <c r="C352" s="6" t="n">
        <v>130</v>
      </c>
      <c r="D352" s="16" t="s">
        <v>81</v>
      </c>
      <c r="E352" s="16"/>
      <c r="F352" s="16"/>
      <c r="G352" s="6" t="s">
        <f>=A352-A351</f>
      </c>
      <c r="H352" s="6" t="s">
        <f>=B352+H351</f>
      </c>
      <c r="I352" s="6" t="s">
        <f>=G352*H351</f>
      </c>
    </row>
    <row collapsed="false" customFormat="false" customHeight="false" hidden="false" ht="12.1" outlineLevel="0" r="353">
      <c r="A353" s="13" t="n">
        <v>44804</v>
      </c>
      <c r="B353" s="6" t="n">
        <v>68</v>
      </c>
      <c r="C353" s="6" t="n">
        <v>68</v>
      </c>
      <c r="D353" s="16" t="s">
        <v>81</v>
      </c>
      <c r="E353" s="16"/>
      <c r="F353" s="16"/>
      <c r="G353" s="6" t="s">
        <f>=A353-A352</f>
      </c>
      <c r="H353" s="6" t="s">
        <f>=B353+H352</f>
      </c>
      <c r="I353" s="6" t="s">
        <f>=G353*H352</f>
      </c>
    </row>
    <row collapsed="false" customFormat="false" customHeight="false" hidden="false" ht="12.1" outlineLevel="0" r="354">
      <c r="A354" s="13" t="n">
        <v>44804</v>
      </c>
      <c r="B354" s="6" t="n">
        <v>2000</v>
      </c>
      <c r="C354" s="6" t="n">
        <v>2000</v>
      </c>
      <c r="D354" s="16" t="s">
        <v>81</v>
      </c>
      <c r="E354" s="16"/>
      <c r="F354" s="16"/>
      <c r="G354" s="6" t="s">
        <f>=A354-A353</f>
      </c>
      <c r="H354" s="6" t="s">
        <f>=B354+H353</f>
      </c>
      <c r="I354" s="6" t="s">
        <f>=G354*H353</f>
      </c>
    </row>
    <row collapsed="false" customFormat="false" customHeight="false" hidden="false" ht="12.1" outlineLevel="0" r="355">
      <c r="A355" s="13" t="n">
        <v>44819</v>
      </c>
      <c r="B355" s="6" t="n">
        <v>507</v>
      </c>
      <c r="C355" s="6" t="n">
        <v>507</v>
      </c>
      <c r="D355" s="16" t="s">
        <v>81</v>
      </c>
      <c r="E355" s="16"/>
      <c r="F355" s="16"/>
      <c r="G355" s="6" t="s">
        <f>=A355-A354</f>
      </c>
      <c r="H355" s="6" t="s">
        <f>=B355+H354</f>
      </c>
      <c r="I355" s="6" t="s">
        <f>=G355*H354</f>
      </c>
    </row>
    <row collapsed="false" customFormat="false" customHeight="false" hidden="false" ht="12.1" outlineLevel="0" r="356">
      <c r="A356" s="13" t="n">
        <v>44820</v>
      </c>
      <c r="B356" s="6" t="n">
        <v>2000</v>
      </c>
      <c r="C356" s="6" t="n">
        <v>2000</v>
      </c>
      <c r="D356" s="16" t="s">
        <v>81</v>
      </c>
      <c r="E356" s="16"/>
      <c r="F356" s="16"/>
      <c r="G356" s="6" t="s">
        <f>=A356-A355</f>
      </c>
      <c r="H356" s="6" t="s">
        <f>=B356+H355</f>
      </c>
      <c r="I356" s="6" t="s">
        <f>=G356*H355</f>
      </c>
    </row>
    <row collapsed="false" customFormat="false" customHeight="false" hidden="false" ht="12.1" outlineLevel="0" r="357">
      <c r="A357" s="13" t="n">
        <v>44834</v>
      </c>
      <c r="B357" s="6" t="n">
        <v>-459.6</v>
      </c>
      <c r="C357" s="6" t="n">
        <v>-459.6</v>
      </c>
      <c r="D357" s="16" t="s">
        <v>207</v>
      </c>
      <c r="E357" s="16"/>
      <c r="F357" s="16"/>
      <c r="G357" s="6" t="s">
        <f>=A357-A356</f>
      </c>
      <c r="H357" s="6" t="s">
        <f>=B357+H356</f>
      </c>
      <c r="I357" s="6" t="s">
        <f>=G357*H356</f>
      </c>
    </row>
    <row collapsed="false" customFormat="false" customHeight="false" hidden="false" ht="12.1" outlineLevel="0" r="358">
      <c r="A358" s="13" t="n">
        <v>44843</v>
      </c>
      <c r="B358" s="6" t="n">
        <v>-274</v>
      </c>
      <c r="C358" s="6" t="n">
        <v>-274</v>
      </c>
      <c r="D358" s="16" t="s">
        <v>208</v>
      </c>
      <c r="E358" s="16"/>
      <c r="F358" s="16"/>
      <c r="G358" s="6" t="s">
        <f>=A358-A357</f>
      </c>
      <c r="H358" s="6" t="s">
        <f>=B358+H357</f>
      </c>
      <c r="I358" s="6" t="s">
        <f>=G358*H357</f>
      </c>
    </row>
    <row collapsed="false" customFormat="false" customHeight="false" hidden="false" ht="12.1" outlineLevel="0" r="359">
      <c r="A359" s="13" t="n">
        <v>44845</v>
      </c>
      <c r="B359" s="6" t="n">
        <v>-142.55</v>
      </c>
      <c r="C359" s="6" t="n">
        <v>-142.55</v>
      </c>
      <c r="D359" s="16" t="s">
        <v>209</v>
      </c>
      <c r="E359" s="16"/>
      <c r="F359" s="16"/>
      <c r="G359" s="6" t="s">
        <f>=A359-A358</f>
      </c>
      <c r="H359" s="6" t="s">
        <f>=B359+H358</f>
      </c>
      <c r="I359" s="6" t="s">
        <f>=G359*H358</f>
      </c>
    </row>
    <row collapsed="false" customFormat="false" customHeight="false" hidden="false" ht="12.1" outlineLevel="0" r="360">
      <c r="A360" s="13" t="n">
        <v>44845</v>
      </c>
      <c r="B360" s="6" t="n">
        <v>-1331.9</v>
      </c>
      <c r="C360" s="6" t="n">
        <v>-1331.9</v>
      </c>
      <c r="D360" s="16" t="s">
        <v>210</v>
      </c>
      <c r="E360" s="16"/>
      <c r="F360" s="16"/>
      <c r="G360" s="6" t="s">
        <f>=A360-A359</f>
      </c>
      <c r="H360" s="6" t="s">
        <f>=B360+H359</f>
      </c>
      <c r="I360" s="6" t="s">
        <f>=G360*H359</f>
      </c>
    </row>
    <row collapsed="false" customFormat="false" customHeight="false" hidden="false" ht="12.1" outlineLevel="0" r="361">
      <c r="A361" s="13" t="n">
        <v>44848</v>
      </c>
      <c r="B361" s="6" t="n">
        <v>2000</v>
      </c>
      <c r="C361" s="6" t="n">
        <v>2000</v>
      </c>
      <c r="D361" s="16" t="s">
        <v>81</v>
      </c>
      <c r="E361" s="16"/>
      <c r="F361" s="16"/>
      <c r="G361" s="6" t="s">
        <f>=A361-A360</f>
      </c>
      <c r="H361" s="6" t="s">
        <f>=B361+H360</f>
      </c>
      <c r="I361" s="6" t="s">
        <f>=G361*H360</f>
      </c>
    </row>
    <row collapsed="false" customFormat="false" customHeight="false" hidden="false" ht="12.1" outlineLevel="0" r="362">
      <c r="A362" s="13" t="n">
        <v>44854</v>
      </c>
      <c r="B362" s="6" t="n">
        <v>459.6</v>
      </c>
      <c r="C362" s="6" t="n">
        <v>459.6</v>
      </c>
      <c r="D362" s="16" t="s">
        <v>190</v>
      </c>
      <c r="E362" s="16"/>
      <c r="F362" s="16"/>
      <c r="G362" s="6" t="s">
        <f>=A362-A361</f>
      </c>
      <c r="H362" s="6" t="s">
        <f>=B362+H361</f>
      </c>
      <c r="I362" s="6" t="s">
        <f>=G362*H361</f>
      </c>
    </row>
    <row collapsed="false" customFormat="false" customHeight="false" hidden="false" ht="12.1" outlineLevel="0" r="363">
      <c r="A363" s="13" t="n">
        <v>44858</v>
      </c>
      <c r="B363" s="6" t="n">
        <v>274</v>
      </c>
      <c r="C363" s="6" t="n">
        <v>274</v>
      </c>
      <c r="D363" s="16" t="s">
        <v>182</v>
      </c>
      <c r="E363" s="16"/>
      <c r="F363" s="16"/>
      <c r="G363" s="6" t="s">
        <f>=A363-A362</f>
      </c>
      <c r="H363" s="6" t="s">
        <f>=B363+H362</f>
      </c>
      <c r="I363" s="6" t="s">
        <f>=G363*H362</f>
      </c>
    </row>
    <row collapsed="false" customFormat="false" customHeight="false" hidden="false" ht="12.1" outlineLevel="0" r="364">
      <c r="A364" s="13" t="n">
        <v>44860</v>
      </c>
      <c r="B364" s="6" t="n">
        <v>1333.9</v>
      </c>
      <c r="C364" s="6" t="n">
        <v>1333.9</v>
      </c>
      <c r="D364" s="16" t="s">
        <v>99</v>
      </c>
      <c r="E364" s="16"/>
      <c r="F364" s="16"/>
      <c r="G364" s="6" t="s">
        <f>=A364-A363</f>
      </c>
      <c r="H364" s="6" t="s">
        <f>=B364+H363</f>
      </c>
      <c r="I364" s="6" t="s">
        <f>=G364*H363</f>
      </c>
    </row>
    <row collapsed="false" customFormat="false" customHeight="false" hidden="false" ht="12.1" outlineLevel="0" r="365">
      <c r="A365" s="13" t="n">
        <v>44861</v>
      </c>
      <c r="B365" s="6" t="n">
        <v>142.55</v>
      </c>
      <c r="C365" s="6" t="n">
        <v>142.55</v>
      </c>
      <c r="D365" s="16" t="s">
        <v>127</v>
      </c>
      <c r="E365" s="16"/>
      <c r="F365" s="16"/>
      <c r="G365" s="6" t="s">
        <f>=A365-A364</f>
      </c>
      <c r="H365" s="6" t="s">
        <f>=B365+H364</f>
      </c>
      <c r="I365" s="6" t="s">
        <f>=G365*H364</f>
      </c>
    </row>
    <row collapsed="false" customFormat="false" customHeight="false" hidden="false" ht="12.1" outlineLevel="0" r="366">
      <c r="A366" s="13" t="n">
        <v>44865</v>
      </c>
      <c r="B366" s="6" t="n">
        <v>-169.4</v>
      </c>
      <c r="C366" s="6" t="n">
        <v>-169.4</v>
      </c>
      <c r="D366" s="16" t="s">
        <v>211</v>
      </c>
      <c r="E366" s="16"/>
      <c r="F366" s="16"/>
      <c r="G366" s="6" t="s">
        <f>=A366-A365</f>
      </c>
      <c r="H366" s="6" t="s">
        <f>=B366+H365</f>
      </c>
      <c r="I366" s="6" t="s">
        <f>=G366*H365</f>
      </c>
    </row>
    <row collapsed="false" customFormat="false" customHeight="false" hidden="false" ht="12.1" outlineLevel="0" r="367">
      <c r="A367" s="13" t="n">
        <v>44865</v>
      </c>
      <c r="B367" s="6" t="n">
        <v>2000</v>
      </c>
      <c r="C367" s="6" t="n">
        <v>2000</v>
      </c>
      <c r="D367" s="16" t="s">
        <v>81</v>
      </c>
      <c r="E367" s="16"/>
      <c r="F367" s="16"/>
      <c r="G367" s="6" t="s">
        <f>=A367-A366</f>
      </c>
      <c r="H367" s="6" t="s">
        <f>=B367+H366</f>
      </c>
      <c r="I367" s="6" t="s">
        <f>=G367*H366</f>
      </c>
    </row>
    <row collapsed="false" customFormat="false" customHeight="false" hidden="false" ht="12.1" outlineLevel="0" r="368">
      <c r="A368" s="13" t="n">
        <v>44865</v>
      </c>
      <c r="B368" s="6" t="n">
        <v>80</v>
      </c>
      <c r="C368" s="6" t="n">
        <v>80</v>
      </c>
      <c r="D368" s="16" t="s">
        <v>81</v>
      </c>
      <c r="E368" s="16"/>
      <c r="F368" s="16"/>
      <c r="G368" s="6" t="s">
        <f>=A368-A367</f>
      </c>
      <c r="H368" s="6" t="s">
        <f>=B368+H367</f>
      </c>
      <c r="I368" s="6" t="s">
        <f>=G368*H367</f>
      </c>
    </row>
    <row collapsed="false" customFormat="false" customHeight="false" hidden="false" ht="12.1" outlineLevel="0" r="369">
      <c r="A369" s="13" t="n">
        <v>44880</v>
      </c>
      <c r="B369" s="6" t="n">
        <v>570</v>
      </c>
      <c r="C369" s="6" t="n">
        <v>570</v>
      </c>
      <c r="D369" s="16" t="s">
        <v>81</v>
      </c>
      <c r="E369" s="16"/>
      <c r="F369" s="16"/>
      <c r="G369" s="6" t="s">
        <f>=A369-A368</f>
      </c>
      <c r="H369" s="6" t="s">
        <f>=B369+H368</f>
      </c>
      <c r="I369" s="6" t="s">
        <f>=G369*H368</f>
      </c>
    </row>
    <row collapsed="false" customFormat="false" customHeight="false" hidden="false" ht="12.1" outlineLevel="0" r="370">
      <c r="A370" s="13" t="n">
        <v>44881</v>
      </c>
      <c r="B370" s="6" t="n">
        <v>2000</v>
      </c>
      <c r="C370" s="6" t="n">
        <v>2000</v>
      </c>
      <c r="D370" s="16" t="s">
        <v>81</v>
      </c>
      <c r="E370" s="16"/>
      <c r="F370" s="16"/>
      <c r="G370" s="6" t="s">
        <f>=A370-A369</f>
      </c>
      <c r="H370" s="6" t="s">
        <f>=B370+H369</f>
      </c>
      <c r="I370" s="6" t="s">
        <f>=G370*H369</f>
      </c>
    </row>
    <row collapsed="false" customFormat="false" customHeight="false" hidden="false" ht="12.1" outlineLevel="0" r="371">
      <c r="A371" s="13" t="n">
        <v>44883</v>
      </c>
      <c r="B371" s="6" t="n">
        <v>169.4</v>
      </c>
      <c r="C371" s="6" t="n">
        <v>169.4</v>
      </c>
      <c r="D371" s="16" t="s">
        <v>190</v>
      </c>
      <c r="E371" s="16"/>
      <c r="F371" s="16"/>
      <c r="G371" s="6" t="s">
        <f>=A371-A370</f>
      </c>
      <c r="H371" s="6" t="s">
        <f>=B371+H370</f>
      </c>
      <c r="I371" s="6" t="s">
        <f>=G371*H370</f>
      </c>
    </row>
    <row collapsed="false" customFormat="false" customHeight="false" hidden="false" ht="12.1" outlineLevel="0" r="372">
      <c r="A372" s="13" t="n">
        <v>44893</v>
      </c>
      <c r="B372" s="6" t="n">
        <v>-15.34</v>
      </c>
      <c r="C372" s="6" t="n">
        <v>-15.34</v>
      </c>
      <c r="D372" s="16" t="s">
        <v>212</v>
      </c>
      <c r="E372" s="16"/>
      <c r="F372" s="16"/>
      <c r="G372" s="6" t="s">
        <f>=A372-A371</f>
      </c>
      <c r="H372" s="6" t="s">
        <f>=B372+H371</f>
      </c>
      <c r="I372" s="6" t="s">
        <f>=G372*H371</f>
      </c>
    </row>
    <row collapsed="false" customFormat="false" customHeight="false" hidden="false" ht="12.1" outlineLevel="0" r="373">
      <c r="A373" s="13" t="n">
        <v>44895</v>
      </c>
      <c r="B373" s="6" t="n">
        <v>-157.5</v>
      </c>
      <c r="C373" s="6" t="n">
        <v>-157.5</v>
      </c>
      <c r="D373" s="16" t="s">
        <v>213</v>
      </c>
      <c r="E373" s="16"/>
      <c r="F373" s="16"/>
      <c r="G373" s="6" t="s">
        <f>=A373-A372</f>
      </c>
      <c r="H373" s="6" t="s">
        <f>=B373+H372</f>
      </c>
      <c r="I373" s="6" t="s">
        <f>=G373*H372</f>
      </c>
    </row>
    <row collapsed="false" customFormat="false" customHeight="false" hidden="false" ht="12.1" outlineLevel="0" r="374">
      <c r="A374" s="13" t="n">
        <v>44895</v>
      </c>
      <c r="B374" s="6" t="n">
        <v>300</v>
      </c>
      <c r="C374" s="6" t="n">
        <v>300</v>
      </c>
      <c r="D374" s="16" t="s">
        <v>81</v>
      </c>
      <c r="E374" s="16"/>
      <c r="F374" s="16"/>
      <c r="G374" s="6" t="s">
        <f>=A374-A373</f>
      </c>
      <c r="H374" s="6" t="s">
        <f>=B374+H373</f>
      </c>
      <c r="I374" s="6" t="s">
        <f>=G374*H373</f>
      </c>
    </row>
    <row collapsed="false" customFormat="false" customHeight="false" hidden="false" ht="12.1" outlineLevel="0" r="375">
      <c r="A375" s="13" t="n">
        <v>44895</v>
      </c>
      <c r="B375" s="6" t="n">
        <v>2000</v>
      </c>
      <c r="C375" s="6" t="n">
        <v>2000</v>
      </c>
      <c r="D375" s="16" t="s">
        <v>81</v>
      </c>
      <c r="E375" s="16"/>
      <c r="F375" s="16"/>
      <c r="G375" s="6" t="s">
        <f>=A375-A374</f>
      </c>
      <c r="H375" s="6" t="s">
        <f>=B375+H374</f>
      </c>
      <c r="I375" s="6" t="s">
        <f>=G375*H374</f>
      </c>
    </row>
    <row collapsed="false" customFormat="false" customHeight="false" hidden="false" ht="12.1" outlineLevel="0" r="376">
      <c r="A376" s="13" t="n">
        <v>44896</v>
      </c>
      <c r="B376" s="6" t="n">
        <v>6980</v>
      </c>
      <c r="C376" s="6" t="n">
        <v>6980</v>
      </c>
      <c r="D376" s="16" t="s">
        <v>81</v>
      </c>
      <c r="E376" s="16"/>
      <c r="F376" s="16"/>
      <c r="G376" s="6" t="s">
        <f>=A376-A375</f>
      </c>
      <c r="H376" s="6" t="s">
        <f>=B376+H375</f>
      </c>
      <c r="I376" s="6" t="s">
        <f>=G376*H375</f>
      </c>
    </row>
    <row collapsed="false" customFormat="false" customHeight="false" hidden="false" ht="12.1" outlineLevel="0" r="377">
      <c r="A377" s="13" t="n">
        <v>44907</v>
      </c>
      <c r="B377" s="6" t="n">
        <v>16.34</v>
      </c>
      <c r="C377" s="6" t="n">
        <v>16.34</v>
      </c>
      <c r="D377" s="16" t="s">
        <v>152</v>
      </c>
      <c r="E377" s="16"/>
      <c r="F377" s="16"/>
      <c r="G377" s="6" t="s">
        <f>=A377-A376</f>
      </c>
      <c r="H377" s="6" t="s">
        <f>=B377+H376</f>
      </c>
      <c r="I377" s="6" t="s">
        <f>=G377*H376</f>
      </c>
    </row>
    <row collapsed="false" customFormat="false" customHeight="false" hidden="false" ht="12.1" outlineLevel="0" r="378">
      <c r="A378" s="13" t="n">
        <v>44911</v>
      </c>
      <c r="B378" s="6" t="n">
        <v>2000</v>
      </c>
      <c r="C378" s="6" t="n">
        <v>2000</v>
      </c>
      <c r="D378" s="16" t="s">
        <v>81</v>
      </c>
      <c r="E378" s="16"/>
      <c r="F378" s="16"/>
      <c r="G378" s="6" t="s">
        <f>=A378-A377</f>
      </c>
      <c r="H378" s="6" t="s">
        <f>=B378+H377</f>
      </c>
      <c r="I378" s="6" t="s">
        <f>=G378*H377</f>
      </c>
    </row>
    <row collapsed="false" customFormat="false" customHeight="false" hidden="false" ht="12.1" outlineLevel="0" r="379">
      <c r="A379" s="13" t="n">
        <v>44914</v>
      </c>
      <c r="B379" s="6" t="n">
        <v>716</v>
      </c>
      <c r="C379" s="6" t="n">
        <v>716</v>
      </c>
      <c r="D379" s="16" t="s">
        <v>81</v>
      </c>
      <c r="E379" s="16"/>
      <c r="F379" s="16"/>
      <c r="G379" s="6" t="s">
        <f>=A379-A378</f>
      </c>
      <c r="H379" s="6" t="s">
        <f>=B379+H378</f>
      </c>
      <c r="I379" s="6" t="s">
        <f>=G379*H378</f>
      </c>
    </row>
    <row collapsed="false" customFormat="false" customHeight="false" hidden="false" ht="12.1" outlineLevel="0" r="380">
      <c r="A380" s="13" t="n">
        <v>44916</v>
      </c>
      <c r="B380" s="6" t="n">
        <v>-1336</v>
      </c>
      <c r="C380" s="6" t="n">
        <v>-1336</v>
      </c>
      <c r="D380" s="16" t="s">
        <v>214</v>
      </c>
      <c r="E380" s="16"/>
      <c r="F380" s="16"/>
      <c r="G380" s="6" t="s">
        <f>=A380-A379</f>
      </c>
      <c r="H380" s="6" t="s">
        <f>=B380+H379</f>
      </c>
      <c r="I380" s="6" t="s">
        <f>=G380*H379</f>
      </c>
    </row>
    <row collapsed="false" customFormat="false" customHeight="false" hidden="false" ht="12.1" outlineLevel="0" r="381">
      <c r="A381" s="13" t="n">
        <v>44916</v>
      </c>
      <c r="B381" s="6" t="n">
        <v>-2803</v>
      </c>
      <c r="C381" s="6" t="n">
        <v>-2803</v>
      </c>
      <c r="D381" s="16" t="s">
        <v>215</v>
      </c>
      <c r="E381" s="16"/>
      <c r="F381" s="16"/>
      <c r="G381" s="6" t="s">
        <f>=A381-A380</f>
      </c>
      <c r="H381" s="6" t="s">
        <f>=B381+H380</f>
      </c>
      <c r="I381" s="6" t="s">
        <f>=G381*H380</f>
      </c>
    </row>
    <row collapsed="false" customFormat="false" customHeight="false" hidden="false" ht="12.1" outlineLevel="0" r="382">
      <c r="A382" s="13" t="n">
        <v>44916</v>
      </c>
      <c r="B382" s="6" t="n">
        <v>156.5</v>
      </c>
      <c r="C382" s="6" t="n">
        <v>156.5</v>
      </c>
      <c r="D382" s="16" t="s">
        <v>190</v>
      </c>
      <c r="E382" s="16"/>
      <c r="F382" s="16"/>
      <c r="G382" s="6" t="s">
        <f>=A382-A381</f>
      </c>
      <c r="H382" s="6" t="s">
        <f>=B382+H381</f>
      </c>
      <c r="I382" s="6" t="s">
        <f>=G382*H381</f>
      </c>
    </row>
    <row collapsed="false" customFormat="false" customHeight="false" hidden="false" ht="12.1" outlineLevel="0" r="383">
      <c r="A383" s="13" t="n">
        <v>44922</v>
      </c>
      <c r="B383" s="6" t="n">
        <v>2000</v>
      </c>
      <c r="C383" s="6" t="n">
        <v>2000</v>
      </c>
      <c r="D383" s="16" t="s">
        <v>81</v>
      </c>
      <c r="E383" s="16"/>
      <c r="F383" s="16"/>
      <c r="G383" s="6" t="s">
        <f>=A383-A382</f>
      </c>
      <c r="H383" s="6" t="s">
        <f>=B383+H382</f>
      </c>
      <c r="I383" s="6" t="s">
        <f>=G383*H382</f>
      </c>
    </row>
    <row collapsed="false" customFormat="false" customHeight="false" hidden="false" ht="12.1" outlineLevel="0" r="384">
      <c r="A384" s="13" t="n">
        <v>44924</v>
      </c>
      <c r="B384" s="6" t="n">
        <v>2803</v>
      </c>
      <c r="C384" s="6" t="n">
        <v>2803</v>
      </c>
      <c r="D384" s="16" t="s">
        <v>171</v>
      </c>
      <c r="E384" s="16"/>
      <c r="F384" s="16"/>
      <c r="G384" s="6" t="s">
        <f>=A384-A383</f>
      </c>
      <c r="H384" s="6" t="s">
        <f>=B384+H383</f>
      </c>
      <c r="I384" s="6" t="s">
        <f>=G384*H383</f>
      </c>
    </row>
    <row collapsed="false" customFormat="false" customHeight="false" hidden="false" ht="12.1" outlineLevel="0" r="385">
      <c r="A385" s="13" t="n">
        <v>44925</v>
      </c>
      <c r="B385" s="6" t="n">
        <v>-728.36</v>
      </c>
      <c r="C385" s="6" t="n">
        <v>-728.36</v>
      </c>
      <c r="D385" s="16" t="s">
        <v>216</v>
      </c>
      <c r="E385" s="16"/>
      <c r="F385" s="16"/>
      <c r="G385" s="6" t="s">
        <f>=A385-A384</f>
      </c>
      <c r="H385" s="6" t="s">
        <f>=B385+H384</f>
      </c>
      <c r="I385" s="6" t="s">
        <f>=G385*H384</f>
      </c>
    </row>
    <row collapsed="false" customFormat="false" customHeight="false" hidden="false" ht="12.1" outlineLevel="0" r="386">
      <c r="A386" s="13" t="n">
        <v>44925</v>
      </c>
      <c r="B386" s="6" t="n">
        <v>1336</v>
      </c>
      <c r="C386" s="6" t="n">
        <v>1336</v>
      </c>
      <c r="D386" s="16" t="s">
        <v>171</v>
      </c>
      <c r="E386" s="16"/>
      <c r="F386" s="16"/>
      <c r="G386" s="6" t="s">
        <f>=A386-A385</f>
      </c>
      <c r="H386" s="6" t="s">
        <f>=B386+H385</f>
      </c>
      <c r="I386" s="6" t="s">
        <f>=G386*H385</f>
      </c>
    </row>
    <row collapsed="false" customFormat="false" customHeight="false" hidden="false" ht="12.1" outlineLevel="0" r="387">
      <c r="A387" s="13" t="n">
        <v>44926</v>
      </c>
      <c r="B387" s="6" t="n">
        <v>-156.2</v>
      </c>
      <c r="C387" s="6" t="n">
        <v>-156.2</v>
      </c>
      <c r="D387" s="16" t="s">
        <v>217</v>
      </c>
      <c r="E387" s="16"/>
      <c r="F387" s="16"/>
      <c r="G387" s="6" t="s">
        <f>=A387-A386</f>
      </c>
      <c r="H387" s="6" t="s">
        <f>=B387+H386</f>
      </c>
      <c r="I387" s="6" t="s">
        <f>=G387*H386</f>
      </c>
    </row>
    <row collapsed="false" customFormat="false" customHeight="false" hidden="false" ht="12.1" outlineLevel="0" r="388">
      <c r="A388" s="13" t="n">
        <v>44936</v>
      </c>
      <c r="B388" s="6" t="n">
        <v>-95.76</v>
      </c>
      <c r="C388" s="6" t="n">
        <v>-95.76</v>
      </c>
      <c r="D388" s="16" t="s">
        <v>218</v>
      </c>
      <c r="E388" s="16"/>
      <c r="F388" s="16"/>
      <c r="G388" s="6" t="s">
        <f>=A388-A387</f>
      </c>
      <c r="H388" s="6" t="s">
        <f>=B388+H387</f>
      </c>
      <c r="I388" s="6" t="s">
        <f>=G388*H387</f>
      </c>
    </row>
    <row collapsed="false" customFormat="false" customHeight="false" hidden="false" ht="12.1" outlineLevel="0" r="389">
      <c r="A389" s="13" t="n">
        <v>44937</v>
      </c>
      <c r="B389" s="6" t="n">
        <v>566</v>
      </c>
      <c r="C389" s="6" t="n">
        <v>566</v>
      </c>
      <c r="D389" s="16" t="s">
        <v>81</v>
      </c>
      <c r="E389" s="16"/>
      <c r="F389" s="16"/>
      <c r="G389" s="6" t="s">
        <f>=A389-A388</f>
      </c>
      <c r="H389" s="6" t="s">
        <f>=B389+H388</f>
      </c>
      <c r="I389" s="6" t="s">
        <f>=G389*H388</f>
      </c>
    </row>
    <row collapsed="false" customFormat="false" customHeight="false" hidden="false" ht="12.1" outlineLevel="0" r="390">
      <c r="A390" s="13" t="n">
        <v>44938</v>
      </c>
      <c r="B390" s="6" t="n">
        <v>-514.31</v>
      </c>
      <c r="C390" s="6" t="n">
        <v>-514.31</v>
      </c>
      <c r="D390" s="16" t="s">
        <v>219</v>
      </c>
      <c r="E390" s="16"/>
      <c r="F390" s="16"/>
      <c r="G390" s="6" t="s">
        <f>=A390-A389</f>
      </c>
      <c r="H390" s="6" t="s">
        <f>=B390+H389</f>
      </c>
      <c r="I390" s="6" t="s">
        <f>=G390*H389</f>
      </c>
    </row>
    <row collapsed="false" customFormat="false" customHeight="false" hidden="false" ht="12.1" outlineLevel="0" r="391">
      <c r="A391" s="13" t="n">
        <v>44942</v>
      </c>
      <c r="B391" s="6" t="n">
        <v>2000</v>
      </c>
      <c r="C391" s="6" t="n">
        <v>2000</v>
      </c>
      <c r="D391" s="16" t="s">
        <v>81</v>
      </c>
      <c r="E391" s="16"/>
      <c r="F391" s="16"/>
      <c r="G391" s="6" t="s">
        <f>=A391-A390</f>
      </c>
      <c r="H391" s="6" t="s">
        <f>=B391+H390</f>
      </c>
      <c r="I391" s="6" t="s">
        <f>=G391*H390</f>
      </c>
    </row>
    <row collapsed="false" customFormat="false" customHeight="false" hidden="false" ht="12.1" outlineLevel="0" r="392">
      <c r="A392" s="13" t="n">
        <v>44946</v>
      </c>
      <c r="B392" s="6" t="n">
        <v>215</v>
      </c>
      <c r="C392" s="6" t="n">
        <v>215</v>
      </c>
      <c r="D392" s="16" t="s">
        <v>81</v>
      </c>
      <c r="E392" s="16"/>
      <c r="F392" s="16"/>
      <c r="G392" s="6" t="s">
        <f>=A392-A391</f>
      </c>
      <c r="H392" s="6" t="s">
        <f>=B392+H391</f>
      </c>
      <c r="I392" s="6" t="s">
        <f>=G392*H391</f>
      </c>
    </row>
    <row collapsed="false" customFormat="false" customHeight="false" hidden="false" ht="12.1" outlineLevel="0" r="393">
      <c r="A393" s="13" t="n">
        <v>44946</v>
      </c>
      <c r="B393" s="6" t="n">
        <v>121.56</v>
      </c>
      <c r="C393" s="6" t="n">
        <v>121.56</v>
      </c>
      <c r="D393" s="16" t="s">
        <v>169</v>
      </c>
      <c r="E393" s="16"/>
      <c r="F393" s="16"/>
      <c r="G393" s="6" t="s">
        <f>=A393-A392</f>
      </c>
      <c r="H393" s="6" t="s">
        <f>=B393+H392</f>
      </c>
      <c r="I393" s="6" t="s">
        <f>=G393*H392</f>
      </c>
    </row>
    <row collapsed="false" customFormat="false" customHeight="false" hidden="false" ht="12.1" outlineLevel="0" r="394">
      <c r="A394" s="13" t="n">
        <v>44946</v>
      </c>
      <c r="B394" s="6" t="n">
        <v>606.8</v>
      </c>
      <c r="C394" s="6" t="n">
        <v>606.8</v>
      </c>
      <c r="D394" s="16" t="s">
        <v>169</v>
      </c>
      <c r="E394" s="16"/>
      <c r="F394" s="16"/>
      <c r="G394" s="6" t="s">
        <f>=A394-A393</f>
      </c>
      <c r="H394" s="6" t="s">
        <f>=B394+H393</f>
      </c>
      <c r="I394" s="6" t="s">
        <f>=G394*H393</f>
      </c>
    </row>
    <row collapsed="false" customFormat="false" customHeight="false" hidden="false" ht="12.1" outlineLevel="0" r="395">
      <c r="A395" s="13" t="n">
        <v>44951</v>
      </c>
      <c r="B395" s="6" t="n">
        <v>156.2</v>
      </c>
      <c r="C395" s="6" t="n">
        <v>156.2</v>
      </c>
      <c r="D395" s="16" t="s">
        <v>190</v>
      </c>
      <c r="E395" s="16"/>
      <c r="F395" s="16"/>
      <c r="G395" s="6" t="s">
        <f>=A395-A394</f>
      </c>
      <c r="H395" s="6" t="s">
        <f>=B395+H394</f>
      </c>
      <c r="I395" s="6" t="s">
        <f>=G395*H394</f>
      </c>
    </row>
    <row collapsed="false" customFormat="false" customHeight="false" hidden="false" ht="12.1" outlineLevel="0" r="396">
      <c r="A396" s="13" t="n">
        <v>44951</v>
      </c>
      <c r="B396" s="6" t="n">
        <v>95.76</v>
      </c>
      <c r="C396" s="6" t="n">
        <v>95.76</v>
      </c>
      <c r="D396" s="16" t="s">
        <v>127</v>
      </c>
      <c r="E396" s="16"/>
      <c r="F396" s="16"/>
      <c r="G396" s="6" t="s">
        <f>=A396-A395</f>
      </c>
      <c r="H396" s="6" t="s">
        <f>=B396+H395</f>
      </c>
      <c r="I396" s="6" t="s">
        <f>=G396*H395</f>
      </c>
    </row>
    <row collapsed="false" customFormat="false" customHeight="false" hidden="false" ht="12.1" outlineLevel="0" r="397">
      <c r="A397" s="13" t="n">
        <v>44953</v>
      </c>
      <c r="B397" s="6" t="n">
        <v>355.8</v>
      </c>
      <c r="C397" s="6" t="n">
        <v>355.8</v>
      </c>
      <c r="D397" s="16" t="s">
        <v>204</v>
      </c>
      <c r="E397" s="16"/>
      <c r="F397" s="16"/>
      <c r="G397" s="6" t="s">
        <f>=A397-A396</f>
      </c>
      <c r="H397" s="6" t="s">
        <f>=B397+H396</f>
      </c>
      <c r="I397" s="6" t="s">
        <f>=G397*H396</f>
      </c>
    </row>
    <row collapsed="false" customFormat="false" customHeight="false" hidden="false" ht="12.1" outlineLevel="0" r="398">
      <c r="A398" s="13" t="n">
        <v>44953</v>
      </c>
      <c r="B398" s="6" t="n">
        <v>160.51</v>
      </c>
      <c r="C398" s="6" t="n">
        <v>160.51</v>
      </c>
      <c r="D398" s="16" t="s">
        <v>204</v>
      </c>
      <c r="E398" s="16"/>
      <c r="F398" s="16"/>
      <c r="G398" s="6" t="s">
        <f>=A398-A397</f>
      </c>
      <c r="H398" s="6" t="s">
        <f>=B398+H397</f>
      </c>
      <c r="I398" s="6" t="s">
        <f>=G398*H397</f>
      </c>
    </row>
    <row collapsed="false" customFormat="false" customHeight="false" hidden="false" ht="12.1" outlineLevel="0" r="399">
      <c r="A399" s="13" t="n">
        <v>44957</v>
      </c>
      <c r="B399" s="6" t="n">
        <v>-158</v>
      </c>
      <c r="C399" s="6" t="n">
        <v>-158</v>
      </c>
      <c r="D399" s="16" t="s">
        <v>220</v>
      </c>
      <c r="E399" s="16"/>
      <c r="F399" s="16"/>
      <c r="G399" s="6" t="s">
        <f>=A399-A398</f>
      </c>
      <c r="H399" s="6" t="s">
        <f>=B399+H398</f>
      </c>
      <c r="I399" s="6" t="s">
        <f>=G399*H398</f>
      </c>
    </row>
    <row collapsed="false" customFormat="false" customHeight="false" hidden="false" ht="12.1" outlineLevel="0" r="400">
      <c r="A400" s="13" t="n">
        <v>44957</v>
      </c>
      <c r="B400" s="6" t="n">
        <v>2000</v>
      </c>
      <c r="C400" s="6" t="n">
        <v>2000</v>
      </c>
      <c r="D400" s="16" t="s">
        <v>81</v>
      </c>
      <c r="E400" s="16"/>
      <c r="F400" s="16"/>
      <c r="G400" s="6" t="s">
        <f>=A400-A399</f>
      </c>
      <c r="H400" s="6" t="s">
        <f>=B400+H399</f>
      </c>
      <c r="I400" s="6" t="s">
        <f>=G400*H399</f>
      </c>
    </row>
    <row collapsed="false" customFormat="false" customHeight="false" hidden="false" ht="12.1" outlineLevel="0" r="401">
      <c r="A401" s="13" t="n">
        <v>44963</v>
      </c>
      <c r="B401" s="6" t="n">
        <v>97</v>
      </c>
      <c r="C401" s="6" t="n">
        <v>97</v>
      </c>
      <c r="D401" s="16" t="s">
        <v>81</v>
      </c>
      <c r="E401" s="16"/>
      <c r="F401" s="16"/>
      <c r="G401" s="6" t="s">
        <f>=A401-A400</f>
      </c>
      <c r="H401" s="6" t="s">
        <f>=B401+H400</f>
      </c>
      <c r="I401" s="6" t="s">
        <f>=G401*H400</f>
      </c>
    </row>
    <row collapsed="false" customFormat="false" customHeight="false" hidden="false" ht="12.1" outlineLevel="0" r="402">
      <c r="A402" s="13" t="n">
        <v>44965</v>
      </c>
      <c r="B402" s="6" t="n">
        <v>14.89</v>
      </c>
      <c r="C402" s="6" t="n">
        <v>14.89</v>
      </c>
      <c r="D402" s="16" t="s">
        <v>206</v>
      </c>
      <c r="E402" s="16"/>
      <c r="F402" s="16"/>
      <c r="G402" s="6" t="s">
        <f>=A402-A401</f>
      </c>
      <c r="H402" s="6" t="s">
        <f>=B402+H401</f>
      </c>
      <c r="I402" s="6" t="s">
        <f>=G402*H401</f>
      </c>
    </row>
    <row collapsed="false" customFormat="false" customHeight="false" hidden="false" ht="12.1" outlineLevel="0" r="403">
      <c r="A403" s="13" t="n">
        <v>44965</v>
      </c>
      <c r="B403" s="6" t="n">
        <v>-14.89</v>
      </c>
      <c r="C403" s="6" t="n">
        <v>-14.89</v>
      </c>
      <c r="D403" s="16" t="s">
        <v>221</v>
      </c>
      <c r="E403" s="16"/>
      <c r="F403" s="16"/>
      <c r="G403" s="6" t="s">
        <f>=A403-A402</f>
      </c>
      <c r="H403" s="6" t="s">
        <f>=B403+H402</f>
      </c>
      <c r="I403" s="6" t="s">
        <f>=G403*H402</f>
      </c>
    </row>
    <row collapsed="false" customFormat="false" customHeight="false" hidden="false" ht="12.1" outlineLevel="0" r="404">
      <c r="A404" s="13" t="n">
        <v>44966</v>
      </c>
      <c r="B404" s="6" t="n">
        <v>22</v>
      </c>
      <c r="C404" s="6" t="n">
        <v>22</v>
      </c>
      <c r="D404" s="16" t="s">
        <v>81</v>
      </c>
      <c r="E404" s="16"/>
      <c r="F404" s="16"/>
      <c r="G404" s="6" t="s">
        <f>=A404-A403</f>
      </c>
      <c r="H404" s="6" t="s">
        <f>=B404+H403</f>
      </c>
      <c r="I404" s="6" t="s">
        <f>=G404*H403</f>
      </c>
    </row>
    <row collapsed="false" customFormat="false" customHeight="false" hidden="false" ht="12.1" outlineLevel="0" r="405">
      <c r="A405" s="13" t="n">
        <v>44971</v>
      </c>
      <c r="B405" s="6" t="n">
        <v>-27.66</v>
      </c>
      <c r="C405" s="6" t="n">
        <v>-27.66</v>
      </c>
      <c r="D405" s="16" t="s">
        <v>222</v>
      </c>
      <c r="E405" s="16"/>
      <c r="F405" s="16"/>
      <c r="G405" s="6" t="s">
        <f>=A405-A404</f>
      </c>
      <c r="H405" s="6" t="s">
        <f>=B405+H404</f>
      </c>
      <c r="I405" s="6" t="s">
        <f>=G405*H404</f>
      </c>
    </row>
    <row collapsed="false" customFormat="false" customHeight="false" hidden="false" ht="12.1" outlineLevel="0" r="406">
      <c r="A406" s="13" t="n">
        <v>44973</v>
      </c>
      <c r="B406" s="6" t="n">
        <v>2000</v>
      </c>
      <c r="C406" s="6" t="n">
        <v>2000</v>
      </c>
      <c r="D406" s="16" t="s">
        <v>81</v>
      </c>
      <c r="E406" s="16"/>
      <c r="F406" s="16"/>
      <c r="G406" s="6" t="s">
        <f>=A406-A405</f>
      </c>
      <c r="H406" s="6" t="s">
        <f>=B406+H405</f>
      </c>
      <c r="I406" s="6" t="s">
        <f>=G406*H405</f>
      </c>
    </row>
    <row collapsed="false" customFormat="false" customHeight="false" hidden="false" ht="12.1" outlineLevel="0" r="407">
      <c r="A407" s="13" t="n">
        <v>44973</v>
      </c>
      <c r="B407" s="6" t="n">
        <v>158</v>
      </c>
      <c r="C407" s="6" t="n">
        <v>158</v>
      </c>
      <c r="D407" s="16" t="s">
        <v>190</v>
      </c>
      <c r="E407" s="16"/>
      <c r="F407" s="16"/>
      <c r="G407" s="6" t="s">
        <f>=A407-A406</f>
      </c>
      <c r="H407" s="6" t="s">
        <f>=B407+H406</f>
      </c>
      <c r="I407" s="6" t="s">
        <f>=G407*H406</f>
      </c>
    </row>
    <row collapsed="false" customFormat="false" customHeight="false" hidden="false" ht="12.1" outlineLevel="0" r="408">
      <c r="A408" s="13" t="n">
        <v>44979</v>
      </c>
      <c r="B408" s="6" t="n">
        <v>262</v>
      </c>
      <c r="C408" s="6" t="n">
        <v>262</v>
      </c>
      <c r="D408" s="16" t="s">
        <v>81</v>
      </c>
      <c r="E408" s="16"/>
      <c r="F408" s="16"/>
      <c r="G408" s="6" t="s">
        <f>=A408-A407</f>
      </c>
      <c r="H408" s="6" t="s">
        <f>=B408+H407</f>
      </c>
      <c r="I408" s="6" t="s">
        <f>=G408*H407</f>
      </c>
    </row>
    <row collapsed="false" customFormat="false" customHeight="false" hidden="false" ht="12.1" outlineLevel="0" r="409">
      <c r="A409" s="13" t="n">
        <v>44981</v>
      </c>
      <c r="B409" s="6" t="n">
        <v>-156.9</v>
      </c>
      <c r="C409" s="6" t="n">
        <v>-156.9</v>
      </c>
      <c r="D409" s="16" t="s">
        <v>223</v>
      </c>
      <c r="E409" s="16"/>
      <c r="F409" s="16"/>
      <c r="G409" s="6" t="s">
        <f>=A409-A408</f>
      </c>
      <c r="H409" s="6" t="s">
        <f>=B409+H408</f>
      </c>
      <c r="I409" s="6" t="s">
        <f>=G409*H408</f>
      </c>
    </row>
    <row collapsed="false" customFormat="false" customHeight="false" hidden="false" ht="12.1" outlineLevel="0" r="410">
      <c r="A410" s="13" t="n">
        <v>44983.835416667</v>
      </c>
      <c r="B410" s="6" t="n">
        <v>-6266</v>
      </c>
      <c r="C410" s="6" t="n">
        <v>0</v>
      </c>
      <c r="D410" s="16" t="s">
        <v>115</v>
      </c>
      <c r="E410" s="16"/>
      <c r="F410" s="16"/>
      <c r="G410" s="6" t="s">
        <f>=A410-A409</f>
      </c>
      <c r="H410" s="6" t="s">
        <f>=B410+H409</f>
      </c>
      <c r="I410" s="6" t="s">
        <f>=G410*H409</f>
      </c>
    </row>
    <row collapsed="false" customFormat="false" customHeight="false" hidden="false" ht="12.1" outlineLevel="0" r="411">
      <c r="A411" s="13" t="n">
        <v>44984</v>
      </c>
      <c r="B411" s="6" t="n">
        <v>100000</v>
      </c>
      <c r="C411" s="6" t="n">
        <v>100000</v>
      </c>
      <c r="D411" s="16" t="s">
        <v>81</v>
      </c>
      <c r="E411" s="16"/>
      <c r="F411" s="16"/>
      <c r="G411" s="6" t="s">
        <f>=A411-A410</f>
      </c>
      <c r="H411" s="6" t="s">
        <f>=B411+H410</f>
      </c>
      <c r="I411" s="6" t="s">
        <f>=G411*H410</f>
      </c>
    </row>
    <row collapsed="false" customFormat="false" customHeight="false" hidden="false" ht="12.1" outlineLevel="0" r="412">
      <c r="A412" s="13" t="n">
        <v>44985</v>
      </c>
      <c r="B412" s="6" t="n">
        <v>8266</v>
      </c>
      <c r="C412" s="6" t="n">
        <v>8266</v>
      </c>
      <c r="D412" s="16" t="s">
        <v>81</v>
      </c>
      <c r="E412" s="16"/>
      <c r="F412" s="16"/>
      <c r="G412" s="6" t="s">
        <f>=A412-A411</f>
      </c>
      <c r="H412" s="6" t="s">
        <f>=B412+H411</f>
      </c>
      <c r="I412" s="6" t="s">
        <f>=G412*H411</f>
      </c>
    </row>
    <row collapsed="false" customFormat="false" customHeight="false" hidden="false" ht="12.1" outlineLevel="0" r="413">
      <c r="A413" s="13" t="n">
        <v>44988</v>
      </c>
      <c r="B413" s="6" t="n">
        <v>28.66</v>
      </c>
      <c r="C413" s="6" t="n">
        <v>28.66</v>
      </c>
      <c r="D413" s="16" t="s">
        <v>152</v>
      </c>
      <c r="E413" s="16"/>
      <c r="F413" s="16"/>
      <c r="G413" s="6" t="s">
        <f>=A413-A412</f>
      </c>
      <c r="H413" s="6" t="s">
        <f>=B413+H412</f>
      </c>
      <c r="I413" s="6" t="s">
        <f>=G413*H412</f>
      </c>
    </row>
    <row collapsed="false" customFormat="false" customHeight="false" hidden="false" ht="12.1" outlineLevel="0" r="414">
      <c r="A414" s="13" t="n">
        <v>44988</v>
      </c>
      <c r="B414" s="6" t="n">
        <v>6.54</v>
      </c>
      <c r="C414" s="6" t="n">
        <v>6.54</v>
      </c>
      <c r="D414" s="16" t="s">
        <v>152</v>
      </c>
      <c r="E414" s="16"/>
      <c r="F414" s="16"/>
      <c r="G414" s="6" t="s">
        <f>=A414-A413</f>
      </c>
      <c r="H414" s="6" t="s">
        <f>=B414+H413</f>
      </c>
      <c r="I414" s="6" t="s">
        <f>=G414*H413</f>
      </c>
    </row>
    <row collapsed="false" customFormat="false" customHeight="false" hidden="false" ht="12.1" outlineLevel="0" r="415">
      <c r="A415" s="13" t="n">
        <v>44994</v>
      </c>
      <c r="B415" s="6" t="n">
        <v>92</v>
      </c>
      <c r="C415" s="6" t="n">
        <v>92</v>
      </c>
      <c r="D415" s="16" t="s">
        <v>81</v>
      </c>
      <c r="E415" s="16"/>
      <c r="F415" s="16"/>
      <c r="G415" s="6" t="s">
        <f>=A415-A414</f>
      </c>
      <c r="H415" s="6" t="s">
        <f>=B415+H414</f>
      </c>
      <c r="I415" s="6" t="s">
        <f>=G415*H414</f>
      </c>
    </row>
    <row collapsed="false" customFormat="false" customHeight="false" hidden="false" ht="12.1" outlineLevel="0" r="416">
      <c r="A416" s="13" t="n">
        <v>44994</v>
      </c>
      <c r="B416" s="6" t="n">
        <v>-10</v>
      </c>
      <c r="C416" s="6" t="n">
        <v>-10</v>
      </c>
      <c r="D416" s="16" t="s">
        <v>224</v>
      </c>
      <c r="E416" s="16"/>
      <c r="F416" s="16"/>
      <c r="G416" s="6" t="s">
        <f>=A416-A415</f>
      </c>
      <c r="H416" s="6" t="s">
        <f>=B416+H415</f>
      </c>
      <c r="I416" s="6" t="s">
        <f>=G416*H415</f>
      </c>
    </row>
    <row collapsed="false" customFormat="false" customHeight="false" hidden="false" ht="12.1" outlineLevel="0" r="417">
      <c r="A417" s="13" t="n">
        <v>45000</v>
      </c>
      <c r="B417" s="6" t="n">
        <v>-100000</v>
      </c>
      <c r="C417" s="6" t="n">
        <v>-100000</v>
      </c>
      <c r="D417" s="16" t="s">
        <v>224</v>
      </c>
      <c r="E417" s="16"/>
      <c r="F417" s="16"/>
      <c r="G417" s="6" t="s">
        <f>=A417-A416</f>
      </c>
      <c r="H417" s="6" t="s">
        <f>=B417+H416</f>
      </c>
      <c r="I417" s="6" t="s">
        <f>=G417*H416</f>
      </c>
    </row>
    <row collapsed="false" customFormat="false" customHeight="false" hidden="false" ht="12.1" outlineLevel="0" r="418">
      <c r="A418" s="13" t="n">
        <v>45001</v>
      </c>
      <c r="B418" s="6" t="n">
        <v>2000</v>
      </c>
      <c r="C418" s="6" t="n">
        <v>2000</v>
      </c>
      <c r="D418" s="16" t="s">
        <v>81</v>
      </c>
      <c r="E418" s="16"/>
      <c r="F418" s="16"/>
      <c r="G418" s="6" t="s">
        <f>=A418-A417</f>
      </c>
      <c r="H418" s="6" t="s">
        <f>=B418+H417</f>
      </c>
      <c r="I418" s="6" t="s">
        <f>=G418*H417</f>
      </c>
    </row>
    <row collapsed="false" customFormat="false" customHeight="false" hidden="false" ht="12.1" outlineLevel="0" r="419">
      <c r="A419" s="13" t="n">
        <v>45002</v>
      </c>
      <c r="B419" s="6" t="n">
        <v>156.9</v>
      </c>
      <c r="C419" s="6" t="n">
        <v>156.9</v>
      </c>
      <c r="D419" s="16" t="s">
        <v>190</v>
      </c>
      <c r="E419" s="16"/>
      <c r="F419" s="16"/>
      <c r="G419" s="6" t="s">
        <f>=A419-A418</f>
      </c>
      <c r="H419" s="6" t="s">
        <f>=B419+H418</f>
      </c>
      <c r="I419" s="6" t="s">
        <f>=G419*H418</f>
      </c>
    </row>
    <row collapsed="false" customFormat="false" customHeight="false" hidden="false" ht="12.1" outlineLevel="0" r="420">
      <c r="A420" s="13" t="n">
        <v>45005</v>
      </c>
      <c r="B420" s="6" t="n">
        <v>172</v>
      </c>
      <c r="C420" s="6" t="n">
        <v>172</v>
      </c>
      <c r="D420" s="16" t="s">
        <v>81</v>
      </c>
      <c r="E420" s="16"/>
      <c r="F420" s="16"/>
      <c r="G420" s="6" t="s">
        <f>=A420-A419</f>
      </c>
      <c r="H420" s="6" t="s">
        <f>=B420+H419</f>
      </c>
      <c r="I420" s="6" t="s">
        <f>=G420*H419</f>
      </c>
    </row>
    <row collapsed="false" customFormat="false" customHeight="false" hidden="false" ht="12.1" outlineLevel="0" r="421">
      <c r="A421" s="13" t="n">
        <v>45016</v>
      </c>
      <c r="B421" s="6" t="n">
        <v>-139.9</v>
      </c>
      <c r="C421" s="6" t="n">
        <v>-139.9</v>
      </c>
      <c r="D421" s="16" t="s">
        <v>225</v>
      </c>
      <c r="E421" s="16"/>
      <c r="F421" s="16"/>
      <c r="G421" s="6" t="s">
        <f>=A421-A420</f>
      </c>
      <c r="H421" s="6" t="s">
        <f>=B421+H420</f>
      </c>
      <c r="I421" s="6" t="s">
        <f>=G421*H420</f>
      </c>
    </row>
    <row collapsed="false" customFormat="false" customHeight="false" hidden="false" ht="12.1" outlineLevel="0" r="422">
      <c r="A422" s="13" t="n">
        <v>45016</v>
      </c>
      <c r="B422" s="6" t="n">
        <v>2000</v>
      </c>
      <c r="C422" s="6" t="n">
        <v>2000</v>
      </c>
      <c r="D422" s="16" t="s">
        <v>81</v>
      </c>
      <c r="E422" s="16"/>
      <c r="F422" s="16"/>
      <c r="G422" s="6" t="s">
        <f>=A422-A421</f>
      </c>
      <c r="H422" s="6" t="s">
        <f>=B422+H421</f>
      </c>
      <c r="I422" s="6" t="s">
        <f>=G422*H421</f>
      </c>
    </row>
    <row collapsed="false" customFormat="false" customHeight="false" hidden="false" ht="12.1" outlineLevel="0" r="423">
      <c r="A423" s="13" t="n">
        <v>45020</v>
      </c>
      <c r="B423" s="6" t="n">
        <v>-405</v>
      </c>
      <c r="C423" s="6" t="n">
        <v>-405</v>
      </c>
      <c r="D423" s="16" t="s">
        <v>226</v>
      </c>
      <c r="E423" s="16"/>
      <c r="F423" s="16"/>
      <c r="G423" s="6" t="s">
        <f>=A423-A422</f>
      </c>
      <c r="H423" s="6" t="s">
        <f>=B423+H422</f>
      </c>
      <c r="I423" s="6" t="s">
        <f>=G423*H422</f>
      </c>
    </row>
    <row collapsed="false" customFormat="false" customHeight="false" hidden="false" ht="12.1" outlineLevel="0" r="424">
      <c r="A424" s="13" t="n">
        <v>45030</v>
      </c>
      <c r="B424" s="6" t="n">
        <v>2000</v>
      </c>
      <c r="C424" s="6" t="n">
        <v>2000</v>
      </c>
      <c r="D424" s="16" t="s">
        <v>81</v>
      </c>
      <c r="E424" s="16"/>
      <c r="F424" s="16"/>
      <c r="G424" s="6" t="s">
        <f>=A424-A423</f>
      </c>
      <c r="H424" s="6" t="s">
        <f>=B424+H423</f>
      </c>
      <c r="I424" s="6" t="s">
        <f>=G424*H423</f>
      </c>
    </row>
    <row collapsed="false" customFormat="false" customHeight="false" hidden="false" ht="12.1" outlineLevel="0" r="425">
      <c r="A425" s="13" t="n">
        <v>45035</v>
      </c>
      <c r="B425" s="6" t="n">
        <v>405</v>
      </c>
      <c r="C425" s="6" t="n">
        <v>405</v>
      </c>
      <c r="D425" s="16" t="s">
        <v>227</v>
      </c>
      <c r="E425" s="16"/>
      <c r="F425" s="16"/>
      <c r="G425" s="6" t="s">
        <f>=A425-A424</f>
      </c>
      <c r="H425" s="6" t="s">
        <f>=B425+H424</f>
      </c>
      <c r="I425" s="6" t="s">
        <f>=G425*H424</f>
      </c>
    </row>
    <row collapsed="false" customFormat="false" customHeight="false" hidden="false" ht="12.1" outlineLevel="0" r="426">
      <c r="A426" s="13" t="n">
        <v>45044</v>
      </c>
      <c r="B426" s="6" t="n">
        <v>-123.5</v>
      </c>
      <c r="C426" s="6" t="n">
        <v>-123.5</v>
      </c>
      <c r="D426" s="16" t="s">
        <v>228</v>
      </c>
      <c r="E426" s="16"/>
      <c r="F426" s="16"/>
      <c r="G426" s="6" t="s">
        <f>=A426-A425</f>
      </c>
      <c r="H426" s="6" t="s">
        <f>=B426+H425</f>
      </c>
      <c r="I426" s="6" t="s">
        <f>=G426*H425</f>
      </c>
    </row>
    <row collapsed="false" customFormat="false" customHeight="false" hidden="false" ht="12.1" outlineLevel="0" r="427">
      <c r="A427" s="13" t="n">
        <v>45044.899305556</v>
      </c>
      <c r="B427" s="6" t="n">
        <v>2000</v>
      </c>
      <c r="C427" s="6" t="n">
        <v>2000</v>
      </c>
      <c r="D427" s="16" t="s">
        <v>81</v>
      </c>
      <c r="E427" s="16"/>
      <c r="F427" s="16"/>
      <c r="G427" s="6" t="s">
        <f>=A427-A426</f>
      </c>
      <c r="H427" s="6" t="s">
        <f>=B427+H426</f>
      </c>
      <c r="I427" s="6" t="s">
        <f>=G427*H426</f>
      </c>
    </row>
    <row collapsed="false" customFormat="false" customHeight="false" hidden="false" ht="12.1" outlineLevel="0" r="428">
      <c r="A428" s="13" t="n">
        <v>45049</v>
      </c>
      <c r="B428" s="6" t="n">
        <v>-526.8</v>
      </c>
      <c r="C428" s="6" t="n">
        <v>-526.8</v>
      </c>
      <c r="D428" s="16" t="s">
        <v>229</v>
      </c>
      <c r="E428" s="16"/>
      <c r="F428" s="16"/>
      <c r="G428" s="6" t="s">
        <f>=A428-A427</f>
      </c>
      <c r="H428" s="6" t="s">
        <f>=B428+H427</f>
      </c>
      <c r="I428" s="6" t="s">
        <f>=G428*H427</f>
      </c>
    </row>
    <row collapsed="false" customFormat="false" customHeight="false" hidden="false" ht="12.1" outlineLevel="0" r="429">
      <c r="A429" s="13" t="n">
        <v>45057</v>
      </c>
      <c r="B429" s="6" t="n">
        <v>-652</v>
      </c>
      <c r="C429" s="6" t="n">
        <v>-652</v>
      </c>
      <c r="D429" s="16" t="s">
        <v>230</v>
      </c>
      <c r="E429" s="16"/>
      <c r="F429" s="16"/>
      <c r="G429" s="6" t="s">
        <f>=A429-A428</f>
      </c>
      <c r="H429" s="6" t="s">
        <f>=B429+H428</f>
      </c>
      <c r="I429" s="6" t="s">
        <f>=G429*H428</f>
      </c>
    </row>
    <row collapsed="false" customFormat="false" customHeight="false" hidden="false" ht="12.1" outlineLevel="0" r="430">
      <c r="A430" s="13" t="n">
        <v>45057</v>
      </c>
      <c r="B430" s="6" t="n">
        <v>-2175</v>
      </c>
      <c r="C430" s="6" t="n">
        <v>-2175</v>
      </c>
      <c r="D430" s="16" t="s">
        <v>231</v>
      </c>
      <c r="E430" s="16"/>
      <c r="F430" s="16"/>
      <c r="G430" s="6" t="s">
        <f>=A430-A429</f>
      </c>
      <c r="H430" s="6" t="s">
        <f>=B430+H429</f>
      </c>
      <c r="I430" s="6" t="s">
        <f>=G430*H429</f>
      </c>
    </row>
    <row collapsed="false" customFormat="false" customHeight="false" hidden="false" ht="12.1" outlineLevel="0" r="431">
      <c r="A431" s="13" t="n">
        <v>45065.532638889</v>
      </c>
      <c r="B431" s="6" t="n">
        <v>526.8</v>
      </c>
      <c r="C431" s="6" t="n">
        <v>526.8</v>
      </c>
      <c r="D431" s="16" t="s">
        <v>182</v>
      </c>
      <c r="E431" s="16"/>
      <c r="F431" s="16"/>
      <c r="G431" s="6" t="s">
        <f>=A431-A430</f>
      </c>
      <c r="H431" s="6" t="s">
        <f>=B431+H430</f>
      </c>
      <c r="I431" s="6" t="s">
        <f>=G431*H430</f>
      </c>
    </row>
    <row collapsed="false" customFormat="false" customHeight="false" hidden="false" ht="12.1" outlineLevel="0" r="432">
      <c r="A432" s="13" t="n">
        <v>45068.818055556</v>
      </c>
      <c r="B432" s="6" t="n">
        <v>161.6</v>
      </c>
      <c r="C432" s="6" t="n">
        <v>161.6</v>
      </c>
      <c r="D432" s="16" t="s">
        <v>232</v>
      </c>
      <c r="E432" s="16"/>
      <c r="F432" s="16"/>
      <c r="G432" s="6" t="s">
        <f>=A432-A431</f>
      </c>
      <c r="H432" s="6" t="s">
        <f>=B432+H431</f>
      </c>
      <c r="I432" s="6" t="s">
        <f>=G432*H431</f>
      </c>
    </row>
    <row collapsed="false" customFormat="false" customHeight="false" hidden="false" ht="12.1" outlineLevel="0" r="433">
      <c r="A433" s="13" t="n">
        <v>45070.849305556</v>
      </c>
      <c r="B433" s="6" t="n">
        <v>140.9</v>
      </c>
      <c r="C433" s="6" t="n">
        <v>140.9</v>
      </c>
      <c r="D433" s="16" t="s">
        <v>232</v>
      </c>
      <c r="E433" s="16"/>
      <c r="F433" s="16"/>
      <c r="G433" s="6" t="s">
        <f>=A433-A432</f>
      </c>
      <c r="H433" s="6" t="s">
        <f>=B433+H432</f>
      </c>
      <c r="I433" s="6" t="s">
        <f>=G433*H432</f>
      </c>
    </row>
    <row collapsed="false" customFormat="false" customHeight="false" hidden="false" ht="12.1" outlineLevel="0" r="434">
      <c r="A434" s="13" t="n">
        <v>45072.7125</v>
      </c>
      <c r="B434" s="6" t="n">
        <v>563</v>
      </c>
      <c r="C434" s="6" t="n">
        <v>563</v>
      </c>
      <c r="D434" s="16" t="s">
        <v>233</v>
      </c>
      <c r="E434" s="16"/>
      <c r="F434" s="16"/>
      <c r="G434" s="6" t="s">
        <f>=A434-A433</f>
      </c>
      <c r="H434" s="6" t="s">
        <f>=B434+H433</f>
      </c>
      <c r="I434" s="6" t="s">
        <f>=G434*H433</f>
      </c>
    </row>
    <row collapsed="false" customFormat="false" customHeight="false" hidden="false" ht="12.1" outlineLevel="0" r="435">
      <c r="A435" s="13" t="n">
        <v>45072.7125</v>
      </c>
      <c r="B435" s="6" t="n">
        <v>2175</v>
      </c>
      <c r="C435" s="6" t="n">
        <v>2175</v>
      </c>
      <c r="D435" s="16" t="s">
        <v>141</v>
      </c>
      <c r="E435" s="16"/>
      <c r="F435" s="16"/>
      <c r="G435" s="6" t="s">
        <f>=A435-A434</f>
      </c>
      <c r="H435" s="6" t="s">
        <f>=B435+H434</f>
      </c>
      <c r="I435" s="6" t="s">
        <f>=G435*H434</f>
      </c>
    </row>
    <row collapsed="false" customFormat="false" customHeight="false" hidden="false" ht="12.1" outlineLevel="0" r="436">
      <c r="A436" s="13" t="n">
        <v>45077.583333333</v>
      </c>
      <c r="B436" s="6" t="n">
        <v>2000</v>
      </c>
      <c r="C436" s="6" t="n">
        <v>2000</v>
      </c>
      <c r="D436" s="16" t="s">
        <v>81</v>
      </c>
      <c r="E436" s="16"/>
      <c r="F436" s="16"/>
      <c r="G436" s="6" t="s">
        <f>=A436-A435</f>
      </c>
      <c r="H436" s="6" t="s">
        <f>=B436+H435</f>
      </c>
      <c r="I436" s="6" t="s">
        <f>=G436*H435</f>
      </c>
    </row>
    <row collapsed="false" customFormat="false" customHeight="false" hidden="false" ht="12.1" outlineLevel="0" r="437">
      <c r="A437" s="13" t="n">
        <v>45082</v>
      </c>
      <c r="B437" s="6" t="n">
        <v>-3048</v>
      </c>
      <c r="C437" s="6" t="n">
        <v>-3048</v>
      </c>
      <c r="D437" s="16" t="s">
        <v>234</v>
      </c>
      <c r="E437" s="16"/>
      <c r="F437" s="16"/>
      <c r="G437" s="6" t="s">
        <f>=A437-A436</f>
      </c>
      <c r="H437" s="6" t="s">
        <f>=B437+H436</f>
      </c>
      <c r="I437" s="6" t="s">
        <f>=G437*H436</f>
      </c>
    </row>
    <row collapsed="false" customFormat="false" customHeight="false" hidden="false" ht="12.1" outlineLevel="0" r="438">
      <c r="A438" s="13" t="n">
        <v>45092</v>
      </c>
      <c r="B438" s="6" t="n">
        <v>3048</v>
      </c>
      <c r="C438" s="6" t="n">
        <v>3048</v>
      </c>
      <c r="D438" s="16" t="s">
        <v>235</v>
      </c>
      <c r="E438" s="16"/>
      <c r="F438" s="16"/>
      <c r="G438" s="6" t="s">
        <f>=A438-A437</f>
      </c>
      <c r="H438" s="6" t="s">
        <f>=B438+H437</f>
      </c>
      <c r="I438" s="6" t="s">
        <f>=G438*H437</f>
      </c>
    </row>
    <row collapsed="false" customFormat="false" customHeight="false" hidden="false" ht="12.1" outlineLevel="0" r="439">
      <c r="A439" s="13" t="n">
        <v>45106</v>
      </c>
      <c r="B439" s="6" t="n">
        <v>-596.8</v>
      </c>
      <c r="C439" s="6" t="n">
        <v>-596.8</v>
      </c>
      <c r="D439" s="16" t="s">
        <v>236</v>
      </c>
      <c r="E439" s="16"/>
      <c r="F439" s="16"/>
      <c r="G439" s="6" t="s">
        <f>=A439-A438</f>
      </c>
      <c r="H439" s="6" t="s">
        <f>=B439+H438</f>
      </c>
      <c r="I439" s="6" t="s">
        <f>=G439*H438</f>
      </c>
    </row>
    <row collapsed="false" customFormat="false" customHeight="false" hidden="false" ht="12.1" outlineLevel="0" r="440">
      <c r="A440" s="13" t="n">
        <v>45107.623611111</v>
      </c>
      <c r="B440" s="6" t="n">
        <v>2000</v>
      </c>
      <c r="C440" s="6" t="n">
        <v>2000</v>
      </c>
      <c r="D440" s="16" t="s">
        <v>81</v>
      </c>
      <c r="E440" s="16"/>
      <c r="F440" s="16"/>
      <c r="G440" s="6" t="s">
        <f>=A440-A439</f>
      </c>
      <c r="H440" s="6" t="s">
        <f>=B440+H439</f>
      </c>
      <c r="I440" s="6" t="s">
        <f>=G440*H439</f>
      </c>
    </row>
    <row collapsed="false" customFormat="false" customHeight="false" hidden="false" ht="12.1" outlineLevel="0" r="441">
      <c r="A441" s="13" t="n">
        <v>45117</v>
      </c>
      <c r="B441" s="6" t="n">
        <v>-444.72</v>
      </c>
      <c r="C441" s="6" t="n">
        <v>-444.72</v>
      </c>
      <c r="D441" s="16" t="s">
        <v>237</v>
      </c>
      <c r="E441" s="16"/>
      <c r="F441" s="16"/>
      <c r="G441" s="6" t="s">
        <f>=A441-A440</f>
      </c>
      <c r="H441" s="6" t="s">
        <f>=B441+H440</f>
      </c>
      <c r="I441" s="6" t="s">
        <f>=G441*H440</f>
      </c>
    </row>
    <row collapsed="false" customFormat="false" customHeight="false" hidden="false" ht="12.1" outlineLevel="0" r="442">
      <c r="A442" s="13" t="n">
        <v>45117</v>
      </c>
      <c r="B442" s="6" t="n">
        <v>-505.76</v>
      </c>
      <c r="C442" s="6" t="n">
        <v>-505.76</v>
      </c>
      <c r="D442" s="16" t="s">
        <v>238</v>
      </c>
      <c r="E442" s="16"/>
      <c r="F442" s="16"/>
      <c r="G442" s="6" t="s">
        <f>=A442-A441</f>
      </c>
      <c r="H442" s="6" t="s">
        <f>=B442+H441</f>
      </c>
      <c r="I442" s="6" t="s">
        <f>=G442*H441</f>
      </c>
    </row>
    <row collapsed="false" customFormat="false" customHeight="false" hidden="false" ht="12.1" outlineLevel="0" r="443">
      <c r="A443" s="13" t="n">
        <v>45118</v>
      </c>
      <c r="B443" s="6" t="n">
        <v>-437.55</v>
      </c>
      <c r="C443" s="6" t="n">
        <v>-437.55</v>
      </c>
      <c r="D443" s="16" t="s">
        <v>239</v>
      </c>
      <c r="E443" s="16"/>
      <c r="F443" s="16"/>
      <c r="G443" s="6" t="s">
        <f>=A443-A442</f>
      </c>
      <c r="H443" s="6" t="s">
        <f>=B443+H442</f>
      </c>
      <c r="I443" s="6" t="s">
        <f>=G443*H442</f>
      </c>
    </row>
    <row collapsed="false" customFormat="false" customHeight="false" hidden="false" ht="12.1" outlineLevel="0" r="444">
      <c r="A444" s="13" t="n">
        <v>45118</v>
      </c>
      <c r="B444" s="6" t="n">
        <v>-593.86</v>
      </c>
      <c r="C444" s="6" t="n">
        <v>-593.86</v>
      </c>
      <c r="D444" s="16" t="s">
        <v>240</v>
      </c>
      <c r="E444" s="16"/>
      <c r="F444" s="16"/>
      <c r="G444" s="6" t="s">
        <f>=A444-A443</f>
      </c>
      <c r="H444" s="6" t="s">
        <f>=B444+H443</f>
      </c>
      <c r="I444" s="6" t="s">
        <f>=G444*H443</f>
      </c>
    </row>
    <row collapsed="false" customFormat="false" customHeight="false" hidden="false" ht="12.1" outlineLevel="0" r="445">
      <c r="A445" s="13" t="n">
        <v>45118</v>
      </c>
      <c r="B445" s="6" t="n">
        <v>-230</v>
      </c>
      <c r="C445" s="6" t="n">
        <v>-230</v>
      </c>
      <c r="D445" s="16" t="s">
        <v>241</v>
      </c>
      <c r="E445" s="16"/>
      <c r="F445" s="16"/>
      <c r="G445" s="6" t="s">
        <f>=A445-A444</f>
      </c>
      <c r="H445" s="6" t="s">
        <f>=B445+H444</f>
      </c>
      <c r="I445" s="6" t="s">
        <f>=G445*H444</f>
      </c>
    </row>
    <row collapsed="false" customFormat="false" customHeight="false" hidden="false" ht="12.1" outlineLevel="0" r="446">
      <c r="A446" s="13" t="n">
        <v>45118</v>
      </c>
      <c r="B446" s="6" t="n">
        <v>-723.3</v>
      </c>
      <c r="C446" s="6" t="n">
        <v>-723.3</v>
      </c>
      <c r="D446" s="16" t="s">
        <v>242</v>
      </c>
      <c r="E446" s="16"/>
      <c r="F446" s="16"/>
      <c r="G446" s="6" t="s">
        <f>=A446-A445</f>
      </c>
      <c r="H446" s="6" t="s">
        <f>=B446+H445</f>
      </c>
      <c r="I446" s="6" t="s">
        <f>=G446*H445</f>
      </c>
    </row>
    <row collapsed="false" customFormat="false" customHeight="false" hidden="false" ht="12.1" outlineLevel="0" r="447">
      <c r="A447" s="13" t="n">
        <v>45120.848611111</v>
      </c>
      <c r="B447" s="6" t="n">
        <v>602.8</v>
      </c>
      <c r="C447" s="6" t="n">
        <v>602.8</v>
      </c>
      <c r="D447" s="16" t="s">
        <v>243</v>
      </c>
      <c r="E447" s="16"/>
      <c r="F447" s="16"/>
      <c r="G447" s="6" t="s">
        <f>=A447-A446</f>
      </c>
      <c r="H447" s="6" t="s">
        <f>=B447+H446</f>
      </c>
      <c r="I447" s="6" t="s">
        <f>=G447*H446</f>
      </c>
    </row>
    <row collapsed="false" customFormat="false" customHeight="false" hidden="false" ht="12.1" outlineLevel="0" r="448">
      <c r="A448" s="13" t="n">
        <v>45128.938888889</v>
      </c>
      <c r="B448" s="6" t="n">
        <v>444.72</v>
      </c>
      <c r="C448" s="6" t="n">
        <v>444.72</v>
      </c>
      <c r="D448" s="16" t="s">
        <v>244</v>
      </c>
      <c r="E448" s="16"/>
      <c r="F448" s="16"/>
      <c r="G448" s="6" t="s">
        <f>=A448-A447</f>
      </c>
      <c r="H448" s="6" t="s">
        <f>=B448+H447</f>
      </c>
      <c r="I448" s="6" t="s">
        <f>=G448*H447</f>
      </c>
    </row>
    <row collapsed="false" customFormat="false" customHeight="false" hidden="false" ht="12.1" outlineLevel="0" r="449">
      <c r="A449" s="13" t="n">
        <v>45133.882638889</v>
      </c>
      <c r="B449" s="6" t="n">
        <v>505.76</v>
      </c>
      <c r="C449" s="6" t="n">
        <v>505.76</v>
      </c>
      <c r="D449" s="16" t="s">
        <v>245</v>
      </c>
      <c r="E449" s="16"/>
      <c r="F449" s="16"/>
      <c r="G449" s="6" t="s">
        <f>=A449-A448</f>
      </c>
      <c r="H449" s="6" t="s">
        <f>=B449+H448</f>
      </c>
      <c r="I449" s="6" t="s">
        <f>=G449*H448</f>
      </c>
    </row>
    <row collapsed="false" customFormat="false" customHeight="false" hidden="false" ht="12.1" outlineLevel="0" r="450">
      <c r="A450" s="13" t="n">
        <v>45133.882638889</v>
      </c>
      <c r="B450" s="6" t="n">
        <v>437.55</v>
      </c>
      <c r="C450" s="6" t="n">
        <v>437.55</v>
      </c>
      <c r="D450" s="16" t="s">
        <v>246</v>
      </c>
      <c r="E450" s="16"/>
      <c r="F450" s="16"/>
      <c r="G450" s="6" t="s">
        <f>=A450-A449</f>
      </c>
      <c r="H450" s="6" t="s">
        <f>=B450+H449</f>
      </c>
      <c r="I450" s="6" t="s">
        <f>=G450*H449</f>
      </c>
    </row>
    <row collapsed="false" customFormat="false" customHeight="false" hidden="false" ht="12.1" outlineLevel="0" r="451">
      <c r="A451" s="13" t="n">
        <v>45134.882638889</v>
      </c>
      <c r="B451" s="6" t="n">
        <v>723.3</v>
      </c>
      <c r="C451" s="6" t="n">
        <v>723.3</v>
      </c>
      <c r="D451" s="16" t="s">
        <v>247</v>
      </c>
      <c r="E451" s="16"/>
      <c r="F451" s="16"/>
      <c r="G451" s="6" t="s">
        <f>=A451-A450</f>
      </c>
      <c r="H451" s="6" t="s">
        <f>=B451+H450</f>
      </c>
      <c r="I451" s="6" t="s">
        <f>=G451*H450</f>
      </c>
    </row>
    <row collapsed="false" customFormat="false" customHeight="false" hidden="false" ht="12.1" outlineLevel="0" r="452">
      <c r="A452" s="13" t="n">
        <v>45134.895833333</v>
      </c>
      <c r="B452" s="6" t="n">
        <v>230</v>
      </c>
      <c r="C452" s="6" t="n">
        <v>230</v>
      </c>
      <c r="D452" s="16" t="s">
        <v>248</v>
      </c>
      <c r="E452" s="16"/>
      <c r="F452" s="16"/>
      <c r="G452" s="6" t="s">
        <f>=A452-A451</f>
      </c>
      <c r="H452" s="6" t="s">
        <f>=B452+H451</f>
      </c>
      <c r="I452" s="6" t="s">
        <f>=G452*H451</f>
      </c>
    </row>
    <row collapsed="false" customFormat="false" customHeight="false" hidden="false" ht="12.1" outlineLevel="0" r="453">
      <c r="A453" s="13" t="n">
        <v>45135</v>
      </c>
      <c r="B453" s="6" t="n">
        <v>593.86</v>
      </c>
      <c r="C453" s="6" t="n">
        <v>593.86</v>
      </c>
      <c r="D453" s="16" t="s">
        <v>249</v>
      </c>
      <c r="E453" s="16"/>
      <c r="F453" s="16"/>
      <c r="G453" s="6" t="s">
        <f>=A453-A452</f>
      </c>
      <c r="H453" s="6" t="s">
        <f>=B453+H452</f>
      </c>
      <c r="I453" s="6" t="s">
        <f>=G453*H452</f>
      </c>
    </row>
    <row collapsed="false" customFormat="false" customHeight="false" hidden="false" ht="12.1" outlineLevel="0" r="454">
      <c r="A454" s="13" t="n">
        <v>45185</v>
      </c>
      <c r="B454" s="6" t="n">
        <v>-1093.24</v>
      </c>
      <c r="C454" s="6" t="n">
        <v>-1093.24</v>
      </c>
      <c r="D454" s="16" t="s">
        <v>250</v>
      </c>
      <c r="E454" s="16"/>
      <c r="F454" s="16"/>
      <c r="G454" s="6" t="s">
        <f>=A454-A453</f>
      </c>
      <c r="H454" s="6" t="s">
        <f>=B454+H453</f>
      </c>
      <c r="I454" s="6" t="s">
        <f>=G454*H453</f>
      </c>
    </row>
    <row collapsed="false" customFormat="false" customHeight="false" hidden="false" ht="12.1" outlineLevel="0" r="455">
      <c r="A455" s="13" t="n">
        <v>45187</v>
      </c>
      <c r="B455" s="6" t="n">
        <v>1256.24</v>
      </c>
      <c r="C455" s="6" t="n">
        <v>1256.24</v>
      </c>
      <c r="D455" s="16" t="s">
        <v>251</v>
      </c>
      <c r="E455" s="16"/>
      <c r="F455" s="16"/>
      <c r="G455" s="6" t="s">
        <f>=A455-A454</f>
      </c>
      <c r="H455" s="6" t="s">
        <f>=B455+H454</f>
      </c>
      <c r="I455" s="6" t="s">
        <f>=G455*H454</f>
      </c>
    </row>
    <row collapsed="false" customFormat="false" customHeight="false" hidden="false" ht="12.1" outlineLevel="0" r="456">
      <c r="A456" s="13" t="n">
        <v>45190</v>
      </c>
      <c r="B456" s="6" t="n">
        <v>100</v>
      </c>
      <c r="C456" s="6" t="n">
        <v>100</v>
      </c>
      <c r="D456" s="16" t="s">
        <v>81</v>
      </c>
      <c r="E456" s="16"/>
      <c r="F456" s="16"/>
      <c r="G456" s="6" t="s">
        <f>=A456-A455</f>
      </c>
      <c r="H456" s="6" t="s">
        <f>=B456+H455</f>
      </c>
      <c r="I456" s="6" t="s">
        <f>=G456*H455</f>
      </c>
    </row>
    <row collapsed="false" customFormat="false" customHeight="false" hidden="false" ht="12.1" outlineLevel="0" r="457">
      <c r="A457" s="13" t="n">
        <v>45257</v>
      </c>
      <c r="B457" s="6" t="n">
        <v>400</v>
      </c>
      <c r="C457" s="6" t="n">
        <v>400</v>
      </c>
      <c r="D457" s="16" t="s">
        <v>81</v>
      </c>
      <c r="E457" s="16"/>
      <c r="F457" s="16"/>
      <c r="G457" s="6" t="s">
        <f>=A457-A456</f>
      </c>
      <c r="H457" s="6" t="s">
        <f>=B457+H456</f>
      </c>
      <c r="I457" s="6" t="s">
        <f>=G457*H456</f>
      </c>
    </row>
    <row collapsed="false" customFormat="false" customHeight="false" hidden="false" ht="12.1" outlineLevel="0" r="458">
      <c r="A458" s="13" t="n">
        <v>45271</v>
      </c>
      <c r="B458" s="6" t="n">
        <v>200</v>
      </c>
      <c r="C458" s="6" t="n">
        <v>200</v>
      </c>
      <c r="D458" s="16" t="s">
        <v>81</v>
      </c>
      <c r="E458" s="16"/>
      <c r="F458" s="16"/>
      <c r="G458" s="6" t="s">
        <f>=A458-A457</f>
      </c>
      <c r="H458" s="6" t="s">
        <f>=B458+H457</f>
      </c>
      <c r="I458" s="6" t="s">
        <f>=G458*H457</f>
      </c>
    </row>
    <row collapsed="false" customFormat="false" customHeight="false" hidden="false" ht="12.1" outlineLevel="0" r="459">
      <c r="A459" s="13" t="n">
        <v>45275</v>
      </c>
      <c r="B459" s="6" t="n">
        <v>500</v>
      </c>
      <c r="C459" s="6" t="n">
        <v>500</v>
      </c>
      <c r="D459" s="16" t="s">
        <v>81</v>
      </c>
      <c r="E459" s="16"/>
      <c r="F459" s="16"/>
      <c r="G459" s="6" t="s">
        <f>=A459-A458</f>
      </c>
      <c r="H459" s="6" t="s">
        <f>=B459+H458</f>
      </c>
      <c r="I459" s="6" t="s">
        <f>=G459*H458</f>
      </c>
    </row>
    <row collapsed="false" customFormat="false" customHeight="false" hidden="false" ht="12.1" outlineLevel="0" r="460">
      <c r="A460" s="13" t="n">
        <v>45277</v>
      </c>
      <c r="B460" s="6" t="n">
        <v>-4278</v>
      </c>
      <c r="C460" s="6" t="n">
        <v>-4278</v>
      </c>
      <c r="D460" s="16" t="s">
        <v>252</v>
      </c>
      <c r="E460" s="16"/>
      <c r="F460" s="16"/>
      <c r="G460" s="6" t="s">
        <f>=A460-A459</f>
      </c>
      <c r="H460" s="6" t="s">
        <f>=B460+H459</f>
      </c>
      <c r="I460" s="6" t="s">
        <f>=G460*H459</f>
      </c>
    </row>
    <row collapsed="false" customFormat="false" customHeight="false" hidden="false" ht="12.1" outlineLevel="0" r="461">
      <c r="A461" s="13" t="n">
        <v>45286</v>
      </c>
      <c r="B461" s="6" t="n">
        <v>4278</v>
      </c>
      <c r="C461" s="6" t="n">
        <v>4278</v>
      </c>
      <c r="D461" s="16" t="s">
        <v>253</v>
      </c>
      <c r="E461" s="16"/>
      <c r="F461" s="16"/>
      <c r="G461" s="6" t="s">
        <f>=A461-A460</f>
      </c>
      <c r="H461" s="6" t="s">
        <f>=B461+H460</f>
      </c>
      <c r="I461" s="6" t="s">
        <f>=G461*H460</f>
      </c>
    </row>
    <row collapsed="false" customFormat="false" customHeight="false" hidden="false" ht="12.1" outlineLevel="0" r="462">
      <c r="A462" s="13" t="n">
        <v>45287</v>
      </c>
      <c r="B462" s="6" t="n">
        <v>-3608</v>
      </c>
      <c r="C462" s="6" t="n">
        <v>-3608</v>
      </c>
      <c r="D462" s="16" t="s">
        <v>254</v>
      </c>
      <c r="E462" s="16"/>
      <c r="F462" s="16"/>
      <c r="G462" s="6" t="s">
        <f>=A462-A461</f>
      </c>
      <c r="H462" s="6" t="s">
        <f>=B462+H461</f>
      </c>
      <c r="I462" s="6" t="s">
        <f>=G462*H461</f>
      </c>
    </row>
    <row collapsed="false" customFormat="false" customHeight="false" hidden="false" ht="12.1" outlineLevel="0" r="463">
      <c r="A463" s="13" t="n">
        <v>45289</v>
      </c>
      <c r="B463" s="6" t="n">
        <v>-2020.29</v>
      </c>
      <c r="C463" s="6" t="n">
        <v>-2020.29</v>
      </c>
      <c r="D463" s="16" t="s">
        <v>255</v>
      </c>
      <c r="E463" s="16"/>
      <c r="F463" s="16"/>
      <c r="G463" s="6" t="s">
        <f>=A463-A462</f>
      </c>
      <c r="H463" s="6" t="s">
        <f>=B463+H462</f>
      </c>
      <c r="I463" s="6" t="s">
        <f>=G463*H462</f>
      </c>
    </row>
    <row collapsed="false" customFormat="false" customHeight="false" hidden="false" ht="12.1" outlineLevel="0" r="464">
      <c r="A464" s="13" t="n">
        <v>45306.529861111</v>
      </c>
      <c r="B464" s="6" t="n">
        <v>13000</v>
      </c>
      <c r="C464" s="6" t="n">
        <v>13000</v>
      </c>
      <c r="D464" s="16" t="s">
        <v>81</v>
      </c>
      <c r="E464" s="16"/>
      <c r="F464" s="16"/>
      <c r="G464" s="6" t="s">
        <f>=A464-A463</f>
      </c>
      <c r="H464" s="6" t="s">
        <f>=B464+H463</f>
      </c>
      <c r="I464" s="6" t="s">
        <f>=G464*H463</f>
      </c>
    </row>
    <row collapsed="false" customFormat="false" customHeight="false" hidden="false" ht="12.1" outlineLevel="0" r="465">
      <c r="A465" s="13" t="n">
        <v>45306.529861111</v>
      </c>
      <c r="B465" s="6" t="n">
        <v>-13000</v>
      </c>
      <c r="C465" s="6" t="n">
        <v>0</v>
      </c>
      <c r="D465" s="16" t="s">
        <v>115</v>
      </c>
      <c r="E465" s="16"/>
      <c r="F465" s="16"/>
      <c r="G465" s="6" t="s">
        <f>=A465-A464</f>
      </c>
      <c r="H465" s="6" t="s">
        <f>=B465+H464</f>
      </c>
      <c r="I465" s="6" t="s">
        <f>=G465*H464</f>
      </c>
    </row>
    <row collapsed="false" customFormat="false" customHeight="false" hidden="false" ht="12.1" outlineLevel="0" r="466">
      <c r="A466" s="13" t="n">
        <v>45309.509722222</v>
      </c>
      <c r="B466" s="6" t="n">
        <v>3608</v>
      </c>
      <c r="C466" s="6" t="n">
        <v>3608</v>
      </c>
      <c r="D466" s="16" t="s">
        <v>256</v>
      </c>
      <c r="E466" s="16"/>
      <c r="F466" s="16"/>
      <c r="G466" s="6" t="s">
        <f>=A466-A465</f>
      </c>
      <c r="H466" s="6" t="s">
        <f>=B466+H465</f>
      </c>
      <c r="I466" s="6" t="s">
        <f>=G466*H465</f>
      </c>
    </row>
    <row collapsed="false" customFormat="false" customHeight="false" hidden="false" ht="12.1" outlineLevel="0" r="467">
      <c r="A467" s="13" t="n">
        <v>45330.672222222</v>
      </c>
      <c r="B467" s="6" t="n">
        <v>2020.29</v>
      </c>
      <c r="C467" s="6" t="n">
        <v>2020.29</v>
      </c>
      <c r="D467" s="16" t="s">
        <v>257</v>
      </c>
      <c r="E467" s="16"/>
      <c r="F467" s="16"/>
      <c r="G467" s="6" t="s">
        <f>=A467-A466</f>
      </c>
      <c r="H467" s="6" t="s">
        <f>=B467+H466</f>
      </c>
      <c r="I467" s="6" t="s">
        <f>=G467*H466</f>
      </c>
    </row>
    <row collapsed="false" customFormat="false" customHeight="false" hidden="false" ht="12.1" outlineLevel="0" r="468">
      <c r="A468" s="13" t="n">
        <v>45351.55625</v>
      </c>
      <c r="B468" s="6" t="n">
        <v>4000</v>
      </c>
      <c r="C468" s="6" t="n">
        <v>4000</v>
      </c>
      <c r="D468" s="16" t="s">
        <v>81</v>
      </c>
      <c r="E468" s="16"/>
      <c r="F468" s="16"/>
      <c r="G468" s="6" t="s">
        <f>=A468-A467</f>
      </c>
      <c r="H468" s="6" t="s">
        <f>=B468+H467</f>
      </c>
      <c r="I468" s="6" t="s">
        <f>=G468*H467</f>
      </c>
    </row>
    <row collapsed="false" customFormat="false" customHeight="false" hidden="false" ht="12.1" outlineLevel="0" r="469">
      <c r="A469" s="13" t="n">
        <v>45358</v>
      </c>
      <c r="B469" s="6" t="n">
        <v>-290.62</v>
      </c>
      <c r="C469" s="6" t="n">
        <v>-290.62</v>
      </c>
      <c r="D469" s="16" t="s">
        <v>258</v>
      </c>
      <c r="E469" s="16"/>
      <c r="F469" s="16"/>
      <c r="G469" s="6" t="s">
        <f>=A469-A468</f>
      </c>
      <c r="H469" s="6" t="s">
        <f>=B469+H468</f>
      </c>
      <c r="I469" s="6" t="s">
        <f>=G469*H468</f>
      </c>
    </row>
    <row collapsed="false" customFormat="false" customHeight="false" hidden="false" ht="12.1" outlineLevel="0" r="470">
      <c r="A470" s="13" t="n">
        <v>45358.766666667</v>
      </c>
      <c r="B470" s="6" t="n">
        <v>334.62</v>
      </c>
      <c r="C470" s="6" t="n">
        <v>334.62</v>
      </c>
      <c r="D470" s="16" t="s">
        <v>259</v>
      </c>
      <c r="E470" s="16"/>
      <c r="F470" s="16"/>
      <c r="G470" s="6" t="s">
        <f>=A470-A469</f>
      </c>
      <c r="H470" s="6" t="s">
        <f>=B470+H469</f>
      </c>
      <c r="I470" s="6" t="s">
        <f>=G470*H469</f>
      </c>
    </row>
    <row collapsed="false" customFormat="false" customHeight="false" hidden="false" ht="12.1" outlineLevel="0" r="471">
      <c r="A471" s="13" t="n">
        <v>45380</v>
      </c>
      <c r="B471" s="6" t="n">
        <v>-2083.19</v>
      </c>
      <c r="C471" s="6" t="n">
        <v>-2083.19</v>
      </c>
      <c r="D471" s="16" t="s">
        <v>260</v>
      </c>
      <c r="E471" s="16"/>
      <c r="F471" s="16"/>
      <c r="G471" s="6" t="s">
        <f>=A471-A470</f>
      </c>
      <c r="H471" s="6" t="s">
        <f>=B471+H470</f>
      </c>
      <c r="I471" s="6" t="s">
        <f>=G471*H470</f>
      </c>
    </row>
    <row collapsed="false" customFormat="false" customHeight="false" hidden="false" ht="12.1" outlineLevel="0" r="472">
      <c r="A472" s="13" t="n">
        <v>45380.583333333</v>
      </c>
      <c r="B472" s="6" t="n">
        <v>4000</v>
      </c>
      <c r="C472" s="6" t="n">
        <v>4000</v>
      </c>
      <c r="D472" s="16" t="s">
        <v>81</v>
      </c>
      <c r="E472" s="16"/>
      <c r="F472" s="16"/>
      <c r="G472" s="6" t="s">
        <f>=A472-A471</f>
      </c>
      <c r="H472" s="6" t="s">
        <f>=B472+H471</f>
      </c>
      <c r="I472" s="6" t="s">
        <f>=G472*H471</f>
      </c>
    </row>
    <row collapsed="false" customFormat="false" customHeight="false" hidden="false" ht="12.1" outlineLevel="0" r="473">
      <c r="A473" s="13" t="n">
        <v>45399.804166667</v>
      </c>
      <c r="B473" s="6" t="n">
        <v>2083.19</v>
      </c>
      <c r="C473" s="6" t="n">
        <v>2083.19</v>
      </c>
      <c r="D473" s="16" t="s">
        <v>257</v>
      </c>
      <c r="E473" s="16"/>
      <c r="F473" s="16"/>
      <c r="G473" s="6" t="s">
        <f>=A473-A472</f>
      </c>
      <c r="H473" s="6" t="s">
        <f>=B473+H472</f>
      </c>
      <c r="I473" s="6" t="s">
        <f>=G473*H472</f>
      </c>
    </row>
    <row collapsed="false" customFormat="false" customHeight="false" hidden="false" ht="12.1" outlineLevel="0" r="474">
      <c r="A474" s="13" t="n">
        <v>45409.472916667</v>
      </c>
      <c r="B474" s="6" t="n">
        <v>4000</v>
      </c>
      <c r="C474" s="6" t="n">
        <v>4000</v>
      </c>
      <c r="D474" s="16" t="s">
        <v>81</v>
      </c>
      <c r="E474" s="16"/>
      <c r="F474" s="16"/>
      <c r="G474" s="6" t="s">
        <f>=A474-A473</f>
      </c>
      <c r="H474" s="6" t="s">
        <f>=B474+H473</f>
      </c>
      <c r="I474" s="6" t="s">
        <f>=G474*H473</f>
      </c>
    </row>
    <row collapsed="false" customFormat="false" customHeight="false" hidden="false" ht="12.1" outlineLevel="0" r="475">
      <c r="A475" s="13" t="n">
        <v>45419</v>
      </c>
      <c r="B475" s="6" t="n">
        <v>-5199</v>
      </c>
      <c r="C475" s="6" t="n">
        <v>-5199</v>
      </c>
      <c r="D475" s="16" t="s">
        <v>261</v>
      </c>
      <c r="E475" s="16"/>
      <c r="F475" s="16"/>
      <c r="G475" s="6" t="s">
        <f>=A475-A474</f>
      </c>
      <c r="H475" s="6" t="s">
        <f>=B475+H474</f>
      </c>
      <c r="I475" s="6" t="s">
        <f>=G475*H474</f>
      </c>
    </row>
    <row collapsed="false" customFormat="false" customHeight="false" hidden="false" ht="12.1" outlineLevel="0" r="476">
      <c r="A476" s="13" t="n">
        <v>45425.508333333</v>
      </c>
      <c r="B476" s="6" t="n">
        <v>2000</v>
      </c>
      <c r="C476" s="6" t="n">
        <v>2000</v>
      </c>
      <c r="D476" s="16" t="s">
        <v>81</v>
      </c>
      <c r="E476" s="16"/>
      <c r="F476" s="16"/>
      <c r="G476" s="6" t="s">
        <f>=A476-A475</f>
      </c>
      <c r="H476" s="6" t="s">
        <f>=B476+H475</f>
      </c>
      <c r="I476" s="6" t="s">
        <f>=G476*H475</f>
      </c>
    </row>
    <row collapsed="false" customFormat="false" customHeight="false" hidden="false" ht="12.1" outlineLevel="0" r="477">
      <c r="A477" s="13" t="n">
        <v>45433</v>
      </c>
      <c r="B477" s="6" t="n">
        <v>5199</v>
      </c>
      <c r="C477" s="6" t="n">
        <v>5199</v>
      </c>
      <c r="D477" s="16" t="s">
        <v>262</v>
      </c>
      <c r="E477" s="16"/>
      <c r="F477" s="16"/>
      <c r="G477" s="6" t="s">
        <f>=A477-A476</f>
      </c>
      <c r="H477" s="6" t="s">
        <f>=B477+H476</f>
      </c>
      <c r="I477" s="6" t="s">
        <f>=G477*H476</f>
      </c>
    </row>
    <row collapsed="false" customFormat="false" customHeight="false" hidden="false" ht="12.1" outlineLevel="0" r="478">
      <c r="A478" s="13" t="n">
        <v>45439</v>
      </c>
      <c r="B478" s="6" t="n">
        <v>-2654.6</v>
      </c>
      <c r="C478" s="6" t="n">
        <v>-2654.6</v>
      </c>
      <c r="D478" s="16" t="s">
        <v>263</v>
      </c>
      <c r="E478" s="16"/>
      <c r="F478" s="16"/>
      <c r="G478" s="6" t="s">
        <f>=A478-A477</f>
      </c>
      <c r="H478" s="6" t="s">
        <f>=B478+H477</f>
      </c>
      <c r="I478" s="6" t="s">
        <f>=G478*H477</f>
      </c>
    </row>
    <row collapsed="false" customFormat="false" customHeight="false" hidden="false" ht="12.1" outlineLevel="0" r="479">
      <c r="A479" s="13" t="n">
        <v>45441</v>
      </c>
      <c r="B479" s="6" t="n">
        <v>-445.82</v>
      </c>
      <c r="C479" s="6" t="n">
        <v>-445.82</v>
      </c>
      <c r="D479" s="16" t="s">
        <v>264</v>
      </c>
      <c r="E479" s="16"/>
      <c r="F479" s="16"/>
      <c r="G479" s="6" t="s">
        <f>=A479-A478</f>
      </c>
      <c r="H479" s="6" t="s">
        <f>=B479+H478</f>
      </c>
      <c r="I479" s="6" t="s">
        <f>=G479*H478</f>
      </c>
    </row>
    <row collapsed="false" customFormat="false" customHeight="false" hidden="false" ht="12.1" outlineLevel="0" r="480">
      <c r="A480" s="13" t="n">
        <v>45441</v>
      </c>
      <c r="B480" s="6" t="n">
        <v>-824.4</v>
      </c>
      <c r="C480" s="6" t="n">
        <v>-824.4</v>
      </c>
      <c r="D480" s="16" t="s">
        <v>265</v>
      </c>
      <c r="E480" s="16"/>
      <c r="F480" s="16"/>
      <c r="G480" s="6" t="s">
        <f>=A480-A479</f>
      </c>
      <c r="H480" s="6" t="s">
        <f>=B480+H479</f>
      </c>
      <c r="I480" s="6" t="s">
        <f>=G480*H479</f>
      </c>
    </row>
    <row collapsed="false" customFormat="false" customHeight="false" hidden="false" ht="12.1" outlineLevel="0" r="481">
      <c r="A481" s="13" t="n">
        <v>45441</v>
      </c>
      <c r="B481" s="6" t="n">
        <v>947.4</v>
      </c>
      <c r="C481" s="6" t="n">
        <v>947.4</v>
      </c>
      <c r="D481" s="16" t="s">
        <v>266</v>
      </c>
      <c r="E481" s="16"/>
      <c r="F481" s="16"/>
      <c r="G481" s="6" t="s">
        <f>=A481-A480</f>
      </c>
      <c r="H481" s="6" t="s">
        <f>=B481+H480</f>
      </c>
      <c r="I481" s="6" t="s">
        <f>=G481*H480</f>
      </c>
    </row>
    <row collapsed="false" customFormat="false" customHeight="false" hidden="false" ht="12.1" outlineLevel="0" r="482">
      <c r="A482" s="13" t="n">
        <v>45441</v>
      </c>
      <c r="B482" s="6" t="n">
        <v>512.82</v>
      </c>
      <c r="C482" s="6" t="n">
        <v>512.82</v>
      </c>
      <c r="D482" s="16" t="s">
        <v>267</v>
      </c>
      <c r="E482" s="16"/>
      <c r="F482" s="16"/>
      <c r="G482" s="6" t="s">
        <f>=A482-A481</f>
      </c>
      <c r="H482" s="6" t="s">
        <f>=B482+H481</f>
      </c>
      <c r="I482" s="6" t="s">
        <f>=G482*H481</f>
      </c>
    </row>
    <row collapsed="false" customFormat="false" customHeight="false" hidden="false" ht="12.1" outlineLevel="0" r="483">
      <c r="A483" s="13" t="n">
        <v>45443.509722222</v>
      </c>
      <c r="B483" s="6" t="n">
        <v>4000</v>
      </c>
      <c r="C483" s="6" t="n">
        <v>4000</v>
      </c>
      <c r="D483" s="16" t="s">
        <v>81</v>
      </c>
      <c r="E483" s="16"/>
      <c r="F483" s="16"/>
      <c r="G483" s="6" t="s">
        <f>=A483-A482</f>
      </c>
      <c r="H483" s="6" t="s">
        <f>=B483+H482</f>
      </c>
      <c r="I483" s="6" t="s">
        <f>=G483*H482</f>
      </c>
    </row>
    <row collapsed="false" customFormat="false" customHeight="false" hidden="false" ht="12.1" outlineLevel="0" r="484">
      <c r="A484" s="13" t="n">
        <v>45448</v>
      </c>
      <c r="B484" s="6" t="n">
        <v>-1540</v>
      </c>
      <c r="C484" s="6" t="n">
        <v>-1540</v>
      </c>
      <c r="D484" s="16" t="s">
        <v>268</v>
      </c>
      <c r="E484" s="16"/>
      <c r="F484" s="16"/>
      <c r="G484" s="6" t="s">
        <f>=A484-A483</f>
      </c>
      <c r="H484" s="6" t="s">
        <f>=B484+H483</f>
      </c>
      <c r="I484" s="6" t="s">
        <f>=G484*H483</f>
      </c>
    </row>
    <row collapsed="false" customFormat="false" customHeight="false" hidden="false" ht="12.1" outlineLevel="0" r="485">
      <c r="A485" s="13" t="n">
        <v>45448</v>
      </c>
      <c r="B485" s="6" t="n">
        <v>1770</v>
      </c>
      <c r="C485" s="6" t="n">
        <v>1770</v>
      </c>
      <c r="D485" s="16" t="s">
        <v>269</v>
      </c>
      <c r="E485" s="16"/>
      <c r="F485" s="16"/>
      <c r="G485" s="6" t="s">
        <f>=A485-A484</f>
      </c>
      <c r="H485" s="6" t="s">
        <f>=B485+H484</f>
      </c>
      <c r="I485" s="6" t="s">
        <f>=G485*H484</f>
      </c>
    </row>
    <row collapsed="false" customFormat="false" customHeight="false" hidden="false" ht="12.1" outlineLevel="0" r="486">
      <c r="A486" s="13" t="n">
        <v>45449</v>
      </c>
      <c r="B486" s="6" t="n">
        <v>-290.62</v>
      </c>
      <c r="C486" s="6" t="n">
        <v>-290.62</v>
      </c>
      <c r="D486" s="16" t="s">
        <v>258</v>
      </c>
      <c r="E486" s="16"/>
      <c r="F486" s="16"/>
      <c r="G486" s="6" t="s">
        <f>=A486-A485</f>
      </c>
      <c r="H486" s="6" t="s">
        <f>=B486+H485</f>
      </c>
      <c r="I486" s="6" t="s">
        <f>=G486*H485</f>
      </c>
    </row>
    <row collapsed="false" customFormat="false" customHeight="false" hidden="false" ht="12.1" outlineLevel="0" r="487">
      <c r="A487" s="13" t="n">
        <v>45449</v>
      </c>
      <c r="B487" s="6" t="n">
        <v>334.62</v>
      </c>
      <c r="C487" s="6" t="n">
        <v>334.62</v>
      </c>
      <c r="D487" s="16" t="s">
        <v>270</v>
      </c>
      <c r="E487" s="16"/>
      <c r="F487" s="16"/>
      <c r="G487" s="6" t="s">
        <f>=A487-A486</f>
      </c>
      <c r="H487" s="6" t="s">
        <f>=B487+H486</f>
      </c>
      <c r="I487" s="6" t="s">
        <f>=G487*H486</f>
      </c>
    </row>
    <row collapsed="false" customFormat="false" customHeight="false" hidden="false" ht="12.1" outlineLevel="0" r="488">
      <c r="A488" s="13" t="n">
        <v>45454</v>
      </c>
      <c r="B488" s="6" t="n">
        <v>2654.6</v>
      </c>
      <c r="C488" s="6" t="n">
        <v>2654.6</v>
      </c>
      <c r="D488" s="16" t="s">
        <v>271</v>
      </c>
      <c r="E488" s="16"/>
      <c r="F488" s="16"/>
      <c r="G488" s="6" t="s">
        <f>=A488-A487</f>
      </c>
      <c r="H488" s="6" t="s">
        <f>=B488+H487</f>
      </c>
      <c r="I488" s="6" t="s">
        <f>=G488*H487</f>
      </c>
    </row>
    <row collapsed="false" customFormat="false" customHeight="false" hidden="false" ht="12.1" outlineLevel="0" r="489">
      <c r="A489" s="13" t="n">
        <v>45461</v>
      </c>
      <c r="B489" s="6" t="n">
        <v>-333</v>
      </c>
      <c r="C489" s="6" t="n">
        <v>-333</v>
      </c>
      <c r="D489" s="16" t="s">
        <v>272</v>
      </c>
      <c r="E489" s="16"/>
      <c r="F489" s="16"/>
      <c r="G489" s="6" t="s">
        <f>=A489-A488</f>
      </c>
      <c r="H489" s="6" t="s">
        <f>=B489+H488</f>
      </c>
      <c r="I489" s="6" t="s">
        <f>=G489*H488</f>
      </c>
    </row>
    <row collapsed="false" customFormat="false" customHeight="false" hidden="false" ht="12.1" outlineLevel="0" r="490">
      <c r="A490" s="13" t="n">
        <v>45461</v>
      </c>
      <c r="B490" s="6" t="n">
        <v>-1666.1</v>
      </c>
      <c r="C490" s="6" t="n">
        <v>-1666.1</v>
      </c>
      <c r="D490" s="16" t="s">
        <v>273</v>
      </c>
      <c r="E490" s="16"/>
      <c r="F490" s="16"/>
      <c r="G490" s="6" t="s">
        <f>=A490-A489</f>
      </c>
      <c r="H490" s="6" t="s">
        <f>=B490+H489</f>
      </c>
      <c r="I490" s="6" t="s">
        <f>=G490*H489</f>
      </c>
    </row>
    <row collapsed="false" customFormat="false" customHeight="false" hidden="false" ht="12.1" outlineLevel="0" r="491">
      <c r="A491" s="13" t="n">
        <v>45471</v>
      </c>
      <c r="B491" s="6" t="n">
        <v>-2188.86</v>
      </c>
      <c r="C491" s="6" t="n">
        <v>-2188.86</v>
      </c>
      <c r="D491" s="16" t="s">
        <v>274</v>
      </c>
      <c r="E491" s="16"/>
      <c r="F491" s="16"/>
      <c r="G491" s="6" t="s">
        <f>=A491-A490</f>
      </c>
      <c r="H491" s="6" t="s">
        <f>=B491+H490</f>
      </c>
      <c r="I491" s="6" t="s">
        <f>=G491*H490</f>
      </c>
    </row>
    <row collapsed="false" customFormat="false" customHeight="false" hidden="false" ht="12.1" outlineLevel="0" r="492">
      <c r="A492" s="13" t="n">
        <v>45471</v>
      </c>
      <c r="B492" s="6" t="n">
        <v>1672.1</v>
      </c>
      <c r="C492" s="6" t="n">
        <v>1672.1</v>
      </c>
      <c r="D492" s="16" t="s">
        <v>275</v>
      </c>
      <c r="E492" s="16"/>
      <c r="F492" s="16"/>
      <c r="G492" s="6" t="s">
        <f>=A492-A491</f>
      </c>
      <c r="H492" s="6" t="s">
        <f>=B492+H491</f>
      </c>
      <c r="I492" s="6" t="s">
        <f>=G492*H491</f>
      </c>
    </row>
    <row collapsed="false" customFormat="false" customHeight="false" hidden="false" ht="12.1" outlineLevel="0" r="493">
      <c r="A493" s="13" t="n">
        <v>45471</v>
      </c>
      <c r="B493" s="6" t="n">
        <v>4000</v>
      </c>
      <c r="C493" s="6" t="n">
        <v>4000</v>
      </c>
      <c r="D493" s="16" t="s">
        <v>81</v>
      </c>
      <c r="E493" s="16"/>
      <c r="F493" s="16"/>
      <c r="G493" s="6" t="s">
        <f>=A493-A492</f>
      </c>
      <c r="H493" s="6" t="s">
        <f>=B493+H492</f>
      </c>
      <c r="I493" s="6" t="s">
        <f>=G493*H492</f>
      </c>
    </row>
    <row collapsed="false" customFormat="false" customHeight="false" hidden="false" ht="12.1" outlineLevel="0" r="494">
      <c r="A494" s="13" t="n">
        <v>45471</v>
      </c>
      <c r="B494" s="6" t="n">
        <v>333</v>
      </c>
      <c r="C494" s="6" t="n">
        <v>333</v>
      </c>
      <c r="D494" s="16" t="s">
        <v>275</v>
      </c>
      <c r="E494" s="16"/>
      <c r="F494" s="16"/>
      <c r="G494" s="6" t="s">
        <f>=A494-A493</f>
      </c>
      <c r="H494" s="6" t="s">
        <f>=B494+H493</f>
      </c>
      <c r="I494" s="6" t="s">
        <f>=G494*H493</f>
      </c>
    </row>
    <row collapsed="false" customFormat="false" customHeight="false" hidden="false" ht="12.1" outlineLevel="0" r="495">
      <c r="A495" s="13" t="n">
        <v>45481</v>
      </c>
      <c r="B495" s="6" t="n">
        <v>-847.5</v>
      </c>
      <c r="C495" s="6" t="n">
        <v>-847.5</v>
      </c>
      <c r="D495" s="16" t="s">
        <v>276</v>
      </c>
      <c r="E495" s="16"/>
      <c r="F495" s="16"/>
      <c r="G495" s="6" t="s">
        <f>=A495-A494</f>
      </c>
      <c r="H495" s="6" t="s">
        <f>=B495+H494</f>
      </c>
      <c r="I495" s="6" t="s">
        <f>=G495*H494</f>
      </c>
    </row>
    <row collapsed="false" customFormat="false" customHeight="false" hidden="false" ht="12.1" outlineLevel="0" r="496">
      <c r="A496" s="13" t="n">
        <v>45482</v>
      </c>
      <c r="B496" s="6" t="n">
        <v>-505.2</v>
      </c>
      <c r="C496" s="6" t="n">
        <v>-505.2</v>
      </c>
      <c r="D496" s="16" t="s">
        <v>277</v>
      </c>
      <c r="E496" s="16"/>
      <c r="F496" s="16"/>
      <c r="G496" s="6" t="s">
        <f>=A496-A495</f>
      </c>
      <c r="H496" s="6" t="s">
        <f>=B496+H495</f>
      </c>
      <c r="I496" s="6" t="s">
        <f>=G496*H495</f>
      </c>
    </row>
    <row collapsed="false" customFormat="false" customHeight="false" hidden="false" ht="12.1" outlineLevel="0" r="497">
      <c r="A497" s="13" t="n">
        <v>45484</v>
      </c>
      <c r="B497" s="6" t="n">
        <v>-3766</v>
      </c>
      <c r="C497" s="6" t="n">
        <v>-3766</v>
      </c>
      <c r="D497" s="16" t="s">
        <v>278</v>
      </c>
      <c r="E497" s="16"/>
      <c r="F497" s="16"/>
      <c r="G497" s="6" t="s">
        <f>=A497-A496</f>
      </c>
      <c r="H497" s="6" t="s">
        <f>=B497+H496</f>
      </c>
      <c r="I497" s="6" t="s">
        <f>=G497*H496</f>
      </c>
    </row>
    <row collapsed="false" customFormat="false" customHeight="false" hidden="false" ht="12.1" outlineLevel="0" r="498">
      <c r="A498" s="13" t="n">
        <v>45490.467361111</v>
      </c>
      <c r="B498" s="6" t="n">
        <v>2188.86</v>
      </c>
      <c r="C498" s="6" t="n">
        <v>2188.86</v>
      </c>
      <c r="D498" s="16" t="s">
        <v>257</v>
      </c>
      <c r="E498" s="16"/>
      <c r="F498" s="16"/>
      <c r="G498" s="6" t="s">
        <f>=A498-A497</f>
      </c>
      <c r="H498" s="6" t="s">
        <f>=B498+H497</f>
      </c>
      <c r="I498" s="6" t="s">
        <f>=G498*H497</f>
      </c>
    </row>
    <row collapsed="false" customFormat="false" customHeight="false" hidden="false" ht="12.1" outlineLevel="0" r="499">
      <c r="A499" s="13" t="n">
        <v>45495</v>
      </c>
      <c r="B499" s="6" t="n">
        <v>847.5</v>
      </c>
      <c r="C499" s="6" t="n">
        <v>847.5</v>
      </c>
      <c r="D499" s="16" t="s">
        <v>279</v>
      </c>
      <c r="E499" s="16"/>
      <c r="F499" s="16"/>
      <c r="G499" s="6" t="s">
        <f>=A499-A498</f>
      </c>
      <c r="H499" s="6" t="s">
        <f>=B499+H498</f>
      </c>
      <c r="I499" s="6" t="s">
        <f>=G499*H498</f>
      </c>
    </row>
    <row collapsed="false" customFormat="false" customHeight="false" hidden="false" ht="12.1" outlineLevel="0" r="500">
      <c r="A500" s="13" t="n">
        <v>45498</v>
      </c>
      <c r="B500" s="6" t="n">
        <v>505.2</v>
      </c>
      <c r="C500" s="6" t="n">
        <v>505.2</v>
      </c>
      <c r="D500" s="16" t="s">
        <v>280</v>
      </c>
      <c r="E500" s="16"/>
      <c r="F500" s="16"/>
      <c r="G500" s="6" t="s">
        <f>=A500-A499</f>
      </c>
      <c r="H500" s="6" t="s">
        <f>=B500+H499</f>
      </c>
      <c r="I500" s="6" t="s">
        <f>=G500*H499</f>
      </c>
    </row>
    <row collapsed="false" customFormat="false" customHeight="false" hidden="false" ht="12.1" outlineLevel="0" r="501">
      <c r="A501" s="13" t="n">
        <v>45499</v>
      </c>
      <c r="B501" s="6" t="n">
        <v>3767</v>
      </c>
      <c r="C501" s="6" t="n">
        <v>3767</v>
      </c>
      <c r="D501" s="16" t="s">
        <v>281</v>
      </c>
      <c r="E501" s="16"/>
      <c r="F501" s="16"/>
      <c r="G501" s="6" t="s">
        <f>=A501-A500</f>
      </c>
      <c r="H501" s="6" t="s">
        <f>=B501+H500</f>
      </c>
      <c r="I501" s="6" t="s">
        <f>=G501*H500</f>
      </c>
    </row>
    <row collapsed="false" customFormat="false" customHeight="false" hidden="false" ht="12.1" outlineLevel="0" r="502">
      <c r="A502" s="13" t="n">
        <v>45504</v>
      </c>
      <c r="B502" s="6" t="n">
        <v>4000</v>
      </c>
      <c r="C502" s="6" t="n">
        <v>4000</v>
      </c>
      <c r="D502" s="16" t="s">
        <v>81</v>
      </c>
      <c r="E502" s="16"/>
      <c r="F502" s="16"/>
      <c r="G502" s="6" t="s">
        <f>=A502-A501</f>
      </c>
      <c r="H502" s="6" t="s">
        <f>=B502+H501</f>
      </c>
      <c r="I502" s="6" t="s">
        <f>=G502*H501</f>
      </c>
    </row>
    <row collapsed="false" customFormat="false" customHeight="false" hidden="false" ht="12.1" outlineLevel="0" r="503">
      <c r="A503" s="13" t="n">
        <v>45527.71875</v>
      </c>
      <c r="B503" s="6" t="n">
        <v>5000</v>
      </c>
      <c r="C503" s="6" t="n">
        <v>5000</v>
      </c>
      <c r="D503" s="16" t="s">
        <v>81</v>
      </c>
      <c r="E503" s="16"/>
      <c r="F503" s="16"/>
      <c r="G503" s="6" t="s">
        <f>=A503-A502</f>
      </c>
      <c r="H503" s="6" t="s">
        <f>=B503+H502</f>
      </c>
      <c r="I503" s="6" t="s">
        <f>=G503*H502</f>
      </c>
    </row>
    <row collapsed="false" customFormat="false" customHeight="false" hidden="false" ht="12.1" outlineLevel="0" r="504">
      <c r="A504" s="13" t="n">
        <v>45534.590277778</v>
      </c>
      <c r="B504" s="6" t="n">
        <v>5000</v>
      </c>
      <c r="C504" s="6" t="n">
        <v>5000</v>
      </c>
      <c r="D504" s="16" t="s">
        <v>81</v>
      </c>
      <c r="E504" s="16"/>
      <c r="F504" s="16"/>
      <c r="G504" s="6" t="s">
        <f>=A504-A503</f>
      </c>
      <c r="H504" s="6" t="s">
        <f>=B504+H503</f>
      </c>
      <c r="I504" s="6" t="s">
        <f>=G504*H503</f>
      </c>
    </row>
    <row collapsed="false" customFormat="false" customHeight="false" hidden="false" ht="12.1" outlineLevel="0" r="505">
      <c r="A505" s="13" t="n">
        <v>45538</v>
      </c>
      <c r="B505" s="6" t="n">
        <v>200</v>
      </c>
      <c r="C505" s="6" t="n">
        <v>200</v>
      </c>
      <c r="D505" s="16" t="s">
        <v>81</v>
      </c>
      <c r="E505" s="16"/>
      <c r="F505" s="16"/>
      <c r="G505" s="6" t="s">
        <f>=A505-A504</f>
      </c>
      <c r="H505" s="6" t="s">
        <f>=B505+H504</f>
      </c>
      <c r="I505" s="6" t="s">
        <f>=G505*H504</f>
      </c>
    </row>
    <row collapsed="false" customFormat="false" customHeight="false" hidden="false" ht="12.1" outlineLevel="0" r="506">
      <c r="A506" s="13" t="n">
        <v>45545</v>
      </c>
      <c r="B506" s="6" t="n">
        <v>-270.6</v>
      </c>
      <c r="C506" s="6" t="n">
        <v>-270.6</v>
      </c>
      <c r="D506" s="16" t="s">
        <v>282</v>
      </c>
      <c r="E506" s="16"/>
      <c r="F506" s="16"/>
      <c r="G506" s="6" t="s">
        <f>=A506-A505</f>
      </c>
      <c r="H506" s="6" t="s">
        <f>=B506+H505</f>
      </c>
      <c r="I506" s="6" t="s">
        <f>=G506*H505</f>
      </c>
    </row>
    <row collapsed="false" customFormat="false" customHeight="false" hidden="false" ht="12.1" outlineLevel="0" r="507">
      <c r="A507" s="13" t="n">
        <v>45547.514583333</v>
      </c>
      <c r="B507" s="6" t="n">
        <v>5000</v>
      </c>
      <c r="C507" s="6" t="n">
        <v>5000</v>
      </c>
      <c r="D507" s="16" t="s">
        <v>81</v>
      </c>
      <c r="E507" s="16"/>
      <c r="F507" s="16"/>
      <c r="G507" s="6" t="s">
        <f>=A507-A506</f>
      </c>
      <c r="H507" s="6" t="s">
        <f>=B507+H506</f>
      </c>
      <c r="I507" s="6" t="s">
        <f>=G507*H506</f>
      </c>
    </row>
    <row collapsed="false" customFormat="false" customHeight="false" hidden="false" ht="12.1" outlineLevel="0" r="508">
      <c r="A508" s="13" t="n">
        <v>45555</v>
      </c>
      <c r="B508" s="6" t="n">
        <v>271.6</v>
      </c>
      <c r="C508" s="6" t="n">
        <v>271.6</v>
      </c>
      <c r="D508" s="16" t="s">
        <v>275</v>
      </c>
      <c r="E508" s="16"/>
      <c r="F508" s="16"/>
      <c r="G508" s="6" t="s">
        <f>=A508-A507</f>
      </c>
      <c r="H508" s="6" t="s">
        <f>=B508+H507</f>
      </c>
      <c r="I508" s="6" t="s">
        <f>=G508*H507</f>
      </c>
    </row>
    <row collapsed="false" customFormat="false" customHeight="false" hidden="false" ht="12.1" outlineLevel="0" r="509">
      <c r="A509" s="13" t="n">
        <v>45565</v>
      </c>
      <c r="B509" s="6" t="n">
        <v>-2396.72</v>
      </c>
      <c r="C509" s="6" t="n">
        <v>-2396.72</v>
      </c>
      <c r="D509" s="16" t="s">
        <v>283</v>
      </c>
      <c r="E509" s="16"/>
      <c r="F509" s="16"/>
      <c r="G509" s="6" t="s">
        <f>=A509-A508</f>
      </c>
      <c r="H509" s="6" t="s">
        <f>=B509+H508</f>
      </c>
      <c r="I509" s="6" t="s">
        <f>=G509*H508</f>
      </c>
    </row>
    <row collapsed="false" customFormat="false" customHeight="false" hidden="false" ht="12.1" outlineLevel="0" r="510">
      <c r="A510" s="13" t="n">
        <v>45576</v>
      </c>
      <c r="B510" s="6" t="n">
        <v>-339.5</v>
      </c>
      <c r="C510" s="6" t="n">
        <v>-339.5</v>
      </c>
      <c r="D510" s="16" t="s">
        <v>284</v>
      </c>
      <c r="E510" s="16"/>
      <c r="F510" s="16"/>
      <c r="G510" s="6" t="s">
        <f>=A510-A509</f>
      </c>
      <c r="H510" s="6" t="s">
        <f>=B510+H509</f>
      </c>
      <c r="I510" s="6" t="s">
        <f>=G510*H509</f>
      </c>
    </row>
    <row collapsed="false" customFormat="false" customHeight="false" hidden="false" ht="12.1" outlineLevel="0" r="511">
      <c r="A511" s="13" t="n">
        <v>45579</v>
      </c>
      <c r="B511" s="6" t="n">
        <v>-2260</v>
      </c>
      <c r="C511" s="6" t="n">
        <v>-2260</v>
      </c>
      <c r="D511" s="16" t="s">
        <v>285</v>
      </c>
      <c r="E511" s="16"/>
      <c r="F511" s="16"/>
      <c r="G511" s="6" t="s">
        <f>=A511-A510</f>
      </c>
      <c r="H511" s="6" t="s">
        <f>=B511+H510</f>
      </c>
      <c r="I511" s="6" t="s">
        <f>=G511*H510</f>
      </c>
    </row>
    <row collapsed="false" customFormat="false" customHeight="false" hidden="false" ht="12.1" outlineLevel="0" r="512">
      <c r="A512" s="13" t="n">
        <v>45589.583333333</v>
      </c>
      <c r="B512" s="6" t="n">
        <v>2396.72</v>
      </c>
      <c r="C512" s="6" t="n">
        <v>2396.72</v>
      </c>
      <c r="D512" s="16" t="s">
        <v>257</v>
      </c>
      <c r="E512" s="16"/>
      <c r="F512" s="16"/>
      <c r="G512" s="6" t="s">
        <f>=A512-A511</f>
      </c>
      <c r="H512" s="6" t="s">
        <f>=B512+H511</f>
      </c>
      <c r="I512" s="6" t="s">
        <f>=G512*H511</f>
      </c>
    </row>
    <row collapsed="false" customFormat="false" customHeight="false" hidden="false" ht="12.1" outlineLevel="0" r="513">
      <c r="A513" s="13" t="n">
        <v>45593</v>
      </c>
      <c r="B513" s="6" t="n">
        <v>339.5</v>
      </c>
      <c r="C513" s="6" t="n">
        <v>339.5</v>
      </c>
      <c r="D513" s="16" t="s">
        <v>286</v>
      </c>
      <c r="E513" s="16"/>
      <c r="F513" s="16"/>
      <c r="G513" s="6" t="s">
        <f>=A513-A512</f>
      </c>
      <c r="H513" s="6" t="s">
        <f>=B513+H512</f>
      </c>
      <c r="I513" s="6" t="s">
        <f>=G513*H512</f>
      </c>
    </row>
    <row collapsed="false" customFormat="false" customHeight="false" hidden="false" ht="12.1" outlineLevel="0" r="514">
      <c r="A514" s="13" t="n">
        <v>45593</v>
      </c>
      <c r="B514" s="6" t="n">
        <v>2260</v>
      </c>
      <c r="C514" s="6" t="n">
        <v>2260</v>
      </c>
      <c r="D514" s="16" t="s">
        <v>279</v>
      </c>
      <c r="E514" s="16"/>
      <c r="F514" s="16"/>
      <c r="G514" s="6" t="s">
        <f>=A514-A513</f>
      </c>
      <c r="H514" s="6" t="s">
        <f>=B514+H513</f>
      </c>
      <c r="I514" s="6" t="s">
        <f>=G514*H513</f>
      </c>
    </row>
    <row collapsed="false" customFormat="false" customHeight="false" hidden="false" ht="12.1" outlineLevel="0" r="515">
      <c r="A515" s="13" t="n">
        <v>45596</v>
      </c>
      <c r="B515" s="6" t="n">
        <v>5000</v>
      </c>
      <c r="C515" s="6" t="n">
        <v>5000</v>
      </c>
      <c r="D515" s="16" t="s">
        <v>81</v>
      </c>
      <c r="E515" s="16"/>
      <c r="F515" s="16"/>
      <c r="G515" s="6" t="s">
        <f>=A515-A514</f>
      </c>
      <c r="H515" s="6" t="s">
        <f>=B515+H514</f>
      </c>
      <c r="I515" s="6" t="s">
        <f>=G515*H514</f>
      </c>
    </row>
    <row collapsed="false" customFormat="false" customHeight="false" hidden="false" ht="12.1" outlineLevel="0" r="516">
      <c r="A516" s="13" t="n">
        <v>45623</v>
      </c>
      <c r="B516" s="6" t="n">
        <v>-824.4</v>
      </c>
      <c r="C516" s="6" t="n">
        <v>-824.4</v>
      </c>
      <c r="D516" s="16" t="s">
        <v>265</v>
      </c>
      <c r="E516" s="16"/>
      <c r="F516" s="16"/>
      <c r="G516" s="6" t="s">
        <f>=A516-A515</f>
      </c>
      <c r="H516" s="6" t="s">
        <f>=B516+H515</f>
      </c>
      <c r="I516" s="6" t="s">
        <f>=G516*H515</f>
      </c>
    </row>
    <row collapsed="false" customFormat="false" customHeight="false" hidden="false" ht="12.1" outlineLevel="0" r="517">
      <c r="A517" s="13" t="n">
        <v>45623</v>
      </c>
      <c r="B517" s="6" t="n">
        <v>947.4</v>
      </c>
      <c r="C517" s="6" t="n">
        <v>947.4</v>
      </c>
      <c r="D517" s="16" t="s">
        <v>266</v>
      </c>
      <c r="E517" s="16"/>
      <c r="F517" s="16"/>
      <c r="G517" s="6" t="s">
        <f>=A517-A516</f>
      </c>
      <c r="H517" s="6" t="s">
        <f>=B517+H516</f>
      </c>
      <c r="I517" s="6" t="s">
        <f>=G517*H516</f>
      </c>
    </row>
    <row collapsed="false" customFormat="false" customHeight="false" hidden="false" ht="12.1" outlineLevel="0" r="518">
      <c r="A518" s="13" t="n">
        <v>45625</v>
      </c>
      <c r="B518" s="6" t="n">
        <v>5000</v>
      </c>
      <c r="C518" s="6" t="n">
        <v>5000</v>
      </c>
      <c r="D518" s="16" t="s">
        <v>81</v>
      </c>
      <c r="E518" s="16"/>
      <c r="F518" s="16"/>
      <c r="G518" s="6" t="s">
        <f>=A518-A517</f>
      </c>
      <c r="H518" s="6" t="s">
        <f>=B518+H517</f>
      </c>
      <c r="I518" s="6" t="s">
        <f>=G518*H517</f>
      </c>
    </row>
    <row collapsed="false" customFormat="false" customHeight="false" hidden="false" ht="12.1" outlineLevel="0" r="519">
      <c r="A519" s="13" t="n">
        <v>45627</v>
      </c>
      <c r="B519" s="6" t="n">
        <v>-143.85</v>
      </c>
      <c r="C519" s="6" t="n">
        <v>-143.85</v>
      </c>
      <c r="D519" s="16" t="s">
        <v>287</v>
      </c>
      <c r="E519" s="16"/>
      <c r="F519" s="16"/>
      <c r="G519" s="6" t="s">
        <f>=A519-A518</f>
      </c>
      <c r="H519" s="6" t="s">
        <f>=B519+H518</f>
      </c>
      <c r="I519" s="6" t="s">
        <f>=G519*H518</f>
      </c>
    </row>
    <row collapsed="false" customFormat="false" customHeight="false" hidden="false" ht="12.1" outlineLevel="0" r="520">
      <c r="A520" s="13" t="n">
        <v>45628</v>
      </c>
      <c r="B520" s="6" t="n">
        <v>164.85</v>
      </c>
      <c r="C520" s="6" t="n">
        <v>164.85</v>
      </c>
      <c r="D520" s="16" t="s">
        <v>288</v>
      </c>
      <c r="E520" s="16"/>
      <c r="F520" s="16"/>
      <c r="G520" s="6" t="s">
        <f>=A520-A519</f>
      </c>
      <c r="H520" s="6" t="s">
        <f>=B520+H519</f>
      </c>
      <c r="I520" s="6" t="s">
        <f>=G520*H519</f>
      </c>
    </row>
    <row collapsed="false" customFormat="false" customHeight="false" hidden="false" ht="12.1" outlineLevel="0" r="521">
      <c r="A521" s="13" t="n">
        <v>45630</v>
      </c>
      <c r="B521" s="6" t="n">
        <v>-1724.4</v>
      </c>
      <c r="C521" s="6" t="n">
        <v>-1724.4</v>
      </c>
      <c r="D521" s="16" t="s">
        <v>289</v>
      </c>
      <c r="E521" s="16"/>
      <c r="F521" s="16"/>
      <c r="G521" s="6" t="s">
        <f>=A521-A520</f>
      </c>
      <c r="H521" s="6" t="s">
        <f>=B521+H520</f>
      </c>
      <c r="I521" s="6" t="s">
        <f>=G521*H520</f>
      </c>
    </row>
    <row collapsed="false" customFormat="false" customHeight="false" hidden="false" ht="12.1" outlineLevel="0" r="522">
      <c r="A522" s="13" t="n">
        <v>45630</v>
      </c>
      <c r="B522" s="6" t="n">
        <v>100</v>
      </c>
      <c r="C522" s="6" t="n">
        <v>100</v>
      </c>
      <c r="D522" s="16" t="s">
        <v>81</v>
      </c>
      <c r="E522" s="16"/>
      <c r="F522" s="16"/>
      <c r="G522" s="6" t="s">
        <f>=A522-A521</f>
      </c>
      <c r="H522" s="6" t="s">
        <f>=B522+H521</f>
      </c>
      <c r="I522" s="6" t="s">
        <f>=G522*H521</f>
      </c>
    </row>
    <row collapsed="false" customFormat="false" customHeight="false" hidden="false" ht="12.1" outlineLevel="0" r="523">
      <c r="A523" s="13" t="n">
        <v>45630</v>
      </c>
      <c r="B523" s="6" t="n">
        <v>1982.4</v>
      </c>
      <c r="C523" s="6" t="n">
        <v>1982.4</v>
      </c>
      <c r="D523" s="16" t="s">
        <v>290</v>
      </c>
      <c r="E523" s="16"/>
      <c r="F523" s="16"/>
      <c r="G523" s="6" t="s">
        <f>=A523-A522</f>
      </c>
      <c r="H523" s="6" t="s">
        <f>=B523+H522</f>
      </c>
      <c r="I523" s="6" t="s">
        <f>=G523*H522</f>
      </c>
    </row>
    <row collapsed="false" customFormat="false" customHeight="false" hidden="false" ht="12.1" outlineLevel="0" r="524">
      <c r="A524" s="13" t="n">
        <v>45636.421527778</v>
      </c>
      <c r="B524" s="6" t="n">
        <v>-70300</v>
      </c>
      <c r="C524" s="6" t="n">
        <v>-70300</v>
      </c>
      <c r="D524" s="16" t="s">
        <v>224</v>
      </c>
      <c r="E524" s="16"/>
      <c r="F524" s="16"/>
      <c r="G524" s="6" t="s">
        <f>=A524-A523</f>
      </c>
      <c r="H524" s="6" t="s">
        <f>=B524+H523</f>
      </c>
      <c r="I524" s="6" t="s">
        <f>=G524*H523</f>
      </c>
    </row>
    <row collapsed="false" customFormat="false" customHeight="false" hidden="false" ht="12.1" outlineLevel="0" r="525">
      <c r="A525" s="13" t="n">
        <v>45639</v>
      </c>
      <c r="B525" s="6" t="n">
        <v>-1132.75</v>
      </c>
      <c r="C525" s="6" t="n">
        <v>-1132.75</v>
      </c>
      <c r="D525" s="16" t="s">
        <v>291</v>
      </c>
      <c r="E525" s="16"/>
      <c r="F525" s="16"/>
      <c r="G525" s="6" t="s">
        <f>=A525-A524</f>
      </c>
      <c r="H525" s="6" t="s">
        <f>=B525+H524</f>
      </c>
      <c r="I525" s="6" t="s">
        <f>=G525*H524</f>
      </c>
    </row>
    <row collapsed="false" customFormat="false" customHeight="false" hidden="false" ht="12.1" outlineLevel="0" r="526">
      <c r="A526" s="13" t="n">
        <v>45643</v>
      </c>
      <c r="B526" s="6" t="n">
        <v>-9838</v>
      </c>
      <c r="C526" s="6" t="n">
        <v>-9838</v>
      </c>
      <c r="D526" s="16" t="s">
        <v>292</v>
      </c>
      <c r="E526" s="16"/>
      <c r="F526" s="16"/>
      <c r="G526" s="6" t="s">
        <f>=A526-A525</f>
      </c>
      <c r="H526" s="6" t="s">
        <f>=B526+H525</f>
      </c>
      <c r="I526" s="6" t="s">
        <f>=G526*H525</f>
      </c>
    </row>
    <row collapsed="false" customFormat="false" customHeight="false" hidden="false" ht="12.1" outlineLevel="0" r="527">
      <c r="A527" s="13" t="n">
        <v>45643</v>
      </c>
      <c r="B527" s="6" t="n">
        <v>-469.66</v>
      </c>
      <c r="C527" s="6" t="n">
        <v>-469.66</v>
      </c>
      <c r="D527" s="16" t="s">
        <v>293</v>
      </c>
      <c r="E527" s="16"/>
      <c r="F527" s="16"/>
      <c r="G527" s="6" t="s">
        <f>=A527-A526</f>
      </c>
      <c r="H527" s="6" t="s">
        <f>=B527+H526</f>
      </c>
      <c r="I527" s="6" t="s">
        <f>=G527*H526</f>
      </c>
    </row>
    <row collapsed="false" customFormat="false" customHeight="false" hidden="false" ht="12.1" outlineLevel="0" r="528">
      <c r="A528" s="13" t="n">
        <v>45643</v>
      </c>
      <c r="B528" s="6" t="n">
        <v>1132.75</v>
      </c>
      <c r="C528" s="6" t="n">
        <v>1132.75</v>
      </c>
      <c r="D528" s="16" t="s">
        <v>294</v>
      </c>
      <c r="E528" s="16"/>
      <c r="F528" s="16"/>
      <c r="G528" s="6" t="s">
        <f>=A528-A527</f>
      </c>
      <c r="H528" s="6" t="s">
        <f>=B528+H527</f>
      </c>
      <c r="I528" s="6" t="s">
        <f>=G528*H527</f>
      </c>
    </row>
    <row collapsed="false" customFormat="false" customHeight="false" hidden="false" ht="12.1" outlineLevel="0" r="529">
      <c r="A529" s="13" t="n">
        <v>45650</v>
      </c>
      <c r="B529" s="6" t="n">
        <v>9842</v>
      </c>
      <c r="C529" s="6" t="n">
        <v>9842</v>
      </c>
      <c r="D529" s="16" t="s">
        <v>295</v>
      </c>
      <c r="E529" s="16"/>
      <c r="F529" s="16"/>
      <c r="G529" s="6" t="s">
        <f>=A529-A528</f>
      </c>
      <c r="H529" s="6" t="s">
        <f>=B529+H528</f>
      </c>
      <c r="I529" s="6" t="s">
        <f>=G529*H528</f>
      </c>
    </row>
    <row collapsed="false" customFormat="false" customHeight="false" hidden="false" ht="12.1" outlineLevel="0" r="530">
      <c r="A530" s="13" t="n">
        <v>45654</v>
      </c>
      <c r="B530" s="6" t="n">
        <v>469.66</v>
      </c>
      <c r="C530" s="6" t="n">
        <v>469.66</v>
      </c>
      <c r="D530" s="16" t="s">
        <v>296</v>
      </c>
      <c r="E530" s="16"/>
      <c r="F530" s="16"/>
      <c r="G530" s="6" t="s">
        <f>=A530-A529</f>
      </c>
      <c r="H530" s="6" t="s">
        <f>=B530+H529</f>
      </c>
      <c r="I530" s="6" t="s">
        <f>=G530*H529</f>
      </c>
    </row>
    <row collapsed="false" customFormat="false" customHeight="false" hidden="false" ht="12.1" outlineLevel="0" r="531">
      <c r="A531" s="13" t="n">
        <v>45667</v>
      </c>
      <c r="B531" s="6" t="n">
        <v>-3173</v>
      </c>
      <c r="C531" s="6" t="n">
        <v>-3173</v>
      </c>
      <c r="D531" s="16" t="s">
        <v>297</v>
      </c>
      <c r="E531" s="16"/>
      <c r="F531" s="16"/>
      <c r="G531" s="6" t="s">
        <f>=A531-A530</f>
      </c>
      <c r="H531" s="6" t="s">
        <f>=B531+H530</f>
      </c>
      <c r="I531" s="6" t="s">
        <f>=G531*H530</f>
      </c>
    </row>
    <row collapsed="false" customFormat="false" customHeight="false" hidden="false" ht="12.1" outlineLevel="0" r="532">
      <c r="A532" s="13" t="n">
        <v>45684</v>
      </c>
      <c r="B532" s="6" t="n">
        <v>3178</v>
      </c>
      <c r="C532" s="6" t="n">
        <v>3178</v>
      </c>
      <c r="D532" s="16" t="s">
        <v>298</v>
      </c>
      <c r="E532" s="16"/>
      <c r="F532" s="16"/>
      <c r="G532" s="6" t="s">
        <f>=A532-A531</f>
      </c>
      <c r="H532" s="6" t="s">
        <f>=B532+H531</f>
      </c>
      <c r="I532" s="6" t="s">
        <f>=G532*H531</f>
      </c>
    </row>
    <row collapsed="false" customFormat="false" customHeight="false" hidden="false" ht="12.1" outlineLevel="0" r="533">
      <c r="A533" s="13" t="n">
        <v>45688</v>
      </c>
      <c r="B533" s="6" t="n">
        <v>5000</v>
      </c>
      <c r="C533" s="6" t="n">
        <v>5000</v>
      </c>
      <c r="D533" s="16" t="s">
        <v>81</v>
      </c>
      <c r="E533" s="16"/>
      <c r="F533" s="16"/>
      <c r="G533" s="6" t="s">
        <f>=A533-A532</f>
      </c>
      <c r="H533" s="6" t="s">
        <f>=B533+H532</f>
      </c>
      <c r="I533" s="6" t="s">
        <f>=G533*H532</f>
      </c>
    </row>
    <row collapsed="false" customFormat="false" customHeight="false" hidden="false" ht="12.1" outlineLevel="0" r="534">
      <c r="A534" s="13" t="n">
        <v>45772</v>
      </c>
      <c r="B534" s="6" t="n">
        <v>-635</v>
      </c>
      <c r="C534" s="6" t="n">
        <v>-635</v>
      </c>
      <c r="D534" s="16" t="s">
        <v>299</v>
      </c>
      <c r="E534" s="16"/>
      <c r="F534" s="16"/>
      <c r="G534" s="6" t="s">
        <f>=A534-A533</f>
      </c>
      <c r="H534" s="6" t="s">
        <f>=B534+H533</f>
      </c>
      <c r="I534" s="6" t="s">
        <f>=G534*H533</f>
      </c>
    </row>
    <row collapsed="false" customFormat="false" customHeight="false" hidden="false" ht="12.1" outlineLevel="0" r="535">
      <c r="A535" s="13" t="n">
        <v>45775</v>
      </c>
      <c r="B535" s="6" t="n">
        <v>-527.45</v>
      </c>
      <c r="C535" s="6" t="n">
        <v>-527.45</v>
      </c>
      <c r="D535" s="16" t="s">
        <v>300</v>
      </c>
      <c r="E535" s="16"/>
      <c r="F535" s="16"/>
      <c r="G535" s="6" t="s">
        <f>=A535-A534</f>
      </c>
      <c r="H535" s="6" t="s">
        <f>=B535+H534</f>
      </c>
      <c r="I535" s="6" t="s">
        <f>=G535*H534</f>
      </c>
    </row>
    <row collapsed="false" customFormat="false" customHeight="false" hidden="false" ht="12.1" outlineLevel="0" r="536">
      <c r="A536" s="13" t="n">
        <v>45776</v>
      </c>
      <c r="B536" s="6" t="n">
        <v>635</v>
      </c>
      <c r="C536" s="6" t="n">
        <v>635</v>
      </c>
      <c r="D536" s="16" t="s">
        <v>301</v>
      </c>
      <c r="E536" s="16"/>
      <c r="F536" s="16"/>
      <c r="G536" s="6" t="s">
        <f>=A536-A535</f>
      </c>
      <c r="H536" s="6" t="s">
        <f>=B536+H535</f>
      </c>
      <c r="I536" s="6" t="s">
        <f>=G536*H535</f>
      </c>
    </row>
    <row collapsed="false" customFormat="false" customHeight="false" hidden="false" ht="12.1" outlineLevel="0" r="537">
      <c r="A537" s="13" t="n">
        <v>45796</v>
      </c>
      <c r="B537" s="6" t="n">
        <v>527.45</v>
      </c>
      <c r="C537" s="6" t="n">
        <v>527.45</v>
      </c>
      <c r="D537" s="16" t="s">
        <v>302</v>
      </c>
      <c r="E537" s="16"/>
      <c r="F537" s="16"/>
      <c r="G537" s="6" t="s">
        <f>=A537-A536</f>
      </c>
      <c r="H537" s="6" t="s">
        <f>=B537+H536</f>
      </c>
      <c r="I537" s="6" t="s">
        <f>=G537*H536</f>
      </c>
    </row>
    <row collapsed="false" customFormat="false" customHeight="false" hidden="false" ht="12.1" outlineLevel="0" r="538">
      <c r="A538" s="13" t="n">
        <v>45811</v>
      </c>
      <c r="B538" s="6" t="n">
        <v>-10825</v>
      </c>
      <c r="C538" s="6" t="n">
        <v>-10825</v>
      </c>
      <c r="D538" s="16" t="s">
        <v>303</v>
      </c>
      <c r="E538" s="16"/>
      <c r="F538" s="16"/>
      <c r="G538" s="6" t="s">
        <f>=A538-A537</f>
      </c>
      <c r="H538" s="6" t="s">
        <f>=B538+H537</f>
      </c>
      <c r="I538" s="6" t="s">
        <f>=G538*H537</f>
      </c>
    </row>
    <row collapsed="false" customFormat="false" customHeight="false" hidden="false" ht="12.1" outlineLevel="0" r="539">
      <c r="A539" s="13" t="n">
        <v>45826</v>
      </c>
      <c r="B539" s="6" t="n">
        <v>10828</v>
      </c>
      <c r="C539" s="6" t="n">
        <v>10828</v>
      </c>
      <c r="D539" s="16" t="s">
        <v>304</v>
      </c>
      <c r="E539" s="16"/>
      <c r="F539" s="16"/>
      <c r="G539" s="6" t="s">
        <f>=A539-A538</f>
      </c>
      <c r="H539" s="6" t="s">
        <f>=B539+H538</f>
      </c>
      <c r="I539" s="6" t="s">
        <f>=G539*H538</f>
      </c>
    </row>
    <row collapsed="false" customFormat="false" customHeight="false" hidden="false" ht="12.1" outlineLevel="0" r="540">
      <c r="A540" s="13" t="n">
        <v>45846</v>
      </c>
      <c r="B540" s="6" t="n">
        <v>-1325.76</v>
      </c>
      <c r="C540" s="6" t="n">
        <v>-1325.76</v>
      </c>
      <c r="D540" s="16" t="s">
        <v>305</v>
      </c>
      <c r="E540" s="16"/>
      <c r="F540" s="16"/>
      <c r="G540" s="6" t="s">
        <f>=A540-A539</f>
      </c>
      <c r="H540" s="6" t="s">
        <f>=B540+H539</f>
      </c>
      <c r="I540" s="6" t="s">
        <f>=G540*H539</f>
      </c>
    </row>
    <row collapsed="false" customFormat="false" customHeight="false" hidden="false" ht="12.1" outlineLevel="0" r="541">
      <c r="A541" s="13" t="n">
        <v>45856</v>
      </c>
      <c r="B541" s="6" t="n">
        <v>-6062</v>
      </c>
      <c r="C541" s="6" t="n">
        <v>-6062</v>
      </c>
      <c r="D541" s="16" t="s">
        <v>306</v>
      </c>
      <c r="E541" s="16"/>
      <c r="F541" s="16"/>
      <c r="G541" s="6" t="s">
        <f>=A541-A540</f>
      </c>
      <c r="H541" s="6" t="s">
        <f>=B541+H540</f>
      </c>
      <c r="I541" s="6" t="s">
        <f>=G541*H540</f>
      </c>
    </row>
    <row collapsed="false" customFormat="false" customHeight="false" hidden="false" ht="12.1" outlineLevel="0" r="542">
      <c r="A542" s="13" t="n">
        <v>45858</v>
      </c>
      <c r="B542" s="6" t="n">
        <v>-1277</v>
      </c>
      <c r="C542" s="6" t="n">
        <v>-1277</v>
      </c>
      <c r="D542" s="16" t="s">
        <v>307</v>
      </c>
      <c r="E542" s="16"/>
      <c r="F542" s="16"/>
      <c r="G542" s="6" t="s">
        <f>=A542-A541</f>
      </c>
      <c r="H542" s="6" t="s">
        <f>=B542+H541</f>
      </c>
      <c r="I542" s="6" t="s">
        <f>=G542*H541</f>
      </c>
    </row>
    <row collapsed="false" customFormat="false" customHeight="false" hidden="false" ht="12.1" outlineLevel="0" r="543">
      <c r="A543" s="13" t="n">
        <v>45860</v>
      </c>
      <c r="B543" s="6" t="n">
        <v>1325.76</v>
      </c>
      <c r="C543" s="6" t="n">
        <v>1325.76</v>
      </c>
      <c r="D543" s="16" t="s">
        <v>308</v>
      </c>
      <c r="E543" s="16"/>
      <c r="F543" s="16"/>
      <c r="G543" s="6" t="s">
        <f>=A543-A542</f>
      </c>
      <c r="H543" s="6" t="s">
        <f>=B543+H542</f>
      </c>
      <c r="I543" s="6" t="s">
        <f>=G543*H542</f>
      </c>
    </row>
    <row collapsed="false" customFormat="false" customHeight="false" hidden="false" ht="12.1" outlineLevel="0" r="544">
      <c r="A544" s="13" t="n">
        <v>45873</v>
      </c>
      <c r="B544" s="6" t="n">
        <v>1277</v>
      </c>
      <c r="C544" s="6" t="n">
        <v>1277</v>
      </c>
      <c r="D544" s="16" t="s">
        <v>298</v>
      </c>
      <c r="E544" s="16"/>
      <c r="F544" s="16"/>
      <c r="G544" s="6" t="s">
        <f>=A544-A543</f>
      </c>
      <c r="H544" s="6" t="s">
        <f>=B544+H543</f>
      </c>
      <c r="I544" s="6" t="s">
        <f>=G544*H543</f>
      </c>
    </row>
    <row collapsed="false" customFormat="false" customHeight="false" hidden="false" ht="12.1" outlineLevel="0" r="545">
      <c r="A545" s="13" t="n">
        <v>45873</v>
      </c>
      <c r="B545" s="6" t="n">
        <v>6066</v>
      </c>
      <c r="C545" s="6" t="n">
        <v>6066</v>
      </c>
      <c r="D545" s="16" t="s">
        <v>309</v>
      </c>
      <c r="E545" s="16"/>
      <c r="F545" s="16"/>
      <c r="G545" s="6" t="s">
        <f>=A545-A544</f>
      </c>
      <c r="H545" s="6" t="s">
        <f>=B545+H544</f>
      </c>
      <c r="I545" s="6" t="s">
        <f>=G545*H544</f>
      </c>
    </row>
    <row collapsed="false" customFormat="false" customHeight="false" hidden="false" ht="12.1" outlineLevel="0" r="546">
      <c r="A546" s="13" t="n">
        <v>45898</v>
      </c>
      <c r="B546" s="6" t="n">
        <v>5000</v>
      </c>
      <c r="C546" s="6" t="n">
        <v>5000</v>
      </c>
      <c r="D546" s="16" t="s">
        <v>81</v>
      </c>
      <c r="E546" s="16"/>
      <c r="F546" s="16"/>
      <c r="G546" s="6" t="s">
        <f>=A546-A545</f>
      </c>
      <c r="H546" s="6" t="s">
        <f>=B546+H545</f>
      </c>
      <c r="I546" s="6" t="s">
        <f>=G546*H545</f>
      </c>
    </row>
    <row collapsed="false" customFormat="false" customHeight="false" hidden="false" ht="12.1" outlineLevel="0" r="547">
      <c r="A547" s="13" t="n">
        <v>45922</v>
      </c>
      <c r="B547" s="6" t="n">
        <v>10000</v>
      </c>
      <c r="C547" s="6" t="n">
        <v>10000</v>
      </c>
      <c r="D547" s="16" t="s">
        <v>81</v>
      </c>
      <c r="E547" s="16"/>
      <c r="F547" s="16"/>
      <c r="G547" s="6" t="s">
        <f>=A547-A546</f>
      </c>
      <c r="H547" s="6" t="s">
        <f>=B547+H546</f>
      </c>
      <c r="I547" s="6" t="s">
        <f>=G547*H546</f>
      </c>
    </row>
    <row collapsed="false" customFormat="false" customHeight="false" hidden="false" ht="12.1" outlineLevel="0" r="548">
      <c r="A548" s="13" t="n">
        <v>45924</v>
      </c>
      <c r="B548" s="6" t="n">
        <v>10000</v>
      </c>
      <c r="C548" s="6" t="n">
        <v>10000</v>
      </c>
      <c r="D548" s="16" t="s">
        <v>81</v>
      </c>
      <c r="E548" s="16"/>
      <c r="F548" s="16"/>
      <c r="G548" s="6" t="s">
        <f>=A548-A547</f>
      </c>
      <c r="H548" s="6" t="s">
        <f>=B548+H547</f>
      </c>
      <c r="I548" s="6" t="s">
        <f>=G548*H547</f>
      </c>
    </row>
    <row collapsed="false" customFormat="false" customHeight="false" hidden="false" ht="12.1" outlineLevel="0" r="549">
      <c r="A549" s="13" t="n">
        <v>45930</v>
      </c>
      <c r="B549" s="6" t="n">
        <v>5000</v>
      </c>
      <c r="C549" s="6" t="n">
        <v>5000</v>
      </c>
      <c r="D549" s="16" t="s">
        <v>81</v>
      </c>
      <c r="E549" s="16"/>
      <c r="F549" s="16"/>
      <c r="G549" s="6" t="s">
        <f>=A549-A548</f>
      </c>
      <c r="H549" s="6" t="s">
        <f>=B549+H548</f>
      </c>
      <c r="I549" s="6" t="s">
        <f>=G549*H548</f>
      </c>
    </row>
    <row collapsed="false" customFormat="false" customHeight="false" hidden="false" ht="12.1" outlineLevel="0" r="550">
      <c r="A550" s="13" t="n">
        <v>45936</v>
      </c>
      <c r="B550" s="6" t="n">
        <v>-91</v>
      </c>
      <c r="C550" s="6" t="n">
        <v>-91</v>
      </c>
      <c r="D550" s="16" t="s">
        <v>310</v>
      </c>
      <c r="E550" s="16"/>
      <c r="F550" s="16"/>
      <c r="G550" s="6" t="s">
        <f>=A550-A549</f>
      </c>
      <c r="H550" s="6" t="s">
        <f>=B550+H549</f>
      </c>
      <c r="I550" s="6" t="s">
        <f>=G550*H549</f>
      </c>
    </row>
    <row collapsed="false" customFormat="false" customHeight="false" hidden="false" ht="12.1" outlineLevel="0" r="551">
      <c r="A551" s="13" t="n">
        <v>45936</v>
      </c>
      <c r="B551" s="6" t="n">
        <v>-401.5</v>
      </c>
      <c r="C551" s="6" t="n">
        <v>-401.5</v>
      </c>
      <c r="D551" s="16" t="s">
        <v>311</v>
      </c>
      <c r="E551" s="16"/>
      <c r="F551" s="16"/>
      <c r="G551" s="6" t="s">
        <f>=A551-A550</f>
      </c>
      <c r="H551" s="6" t="s">
        <f>=B551+H550</f>
      </c>
      <c r="I551" s="6" t="s">
        <f>=G551*H550</f>
      </c>
    </row>
    <row collapsed="false" customFormat="false" customHeight="false" hidden="false" ht="12.1" outlineLevel="0" r="552">
      <c r="A552" s="13" t="n">
        <v>45943</v>
      </c>
      <c r="B552" s="6" t="n">
        <v>-903</v>
      </c>
      <c r="C552" s="6" t="n">
        <v>-903</v>
      </c>
      <c r="D552" s="16" t="s">
        <v>312</v>
      </c>
      <c r="E552" s="16"/>
      <c r="F552" s="16"/>
      <c r="G552" s="6" t="s">
        <f>=A552-A551</f>
      </c>
      <c r="H552" s="6" t="s">
        <f>=B552+H551</f>
      </c>
      <c r="I552" s="6" t="s">
        <f>=G552*H551</f>
      </c>
    </row>
    <row collapsed="false" customFormat="false" customHeight="false" hidden="false" ht="12.1" outlineLevel="0" r="553">
      <c r="A553" s="13" t="n">
        <v>45943</v>
      </c>
      <c r="B553" s="6" t="n">
        <v>-616.5</v>
      </c>
      <c r="C553" s="6" t="n">
        <v>-616.5</v>
      </c>
      <c r="D553" s="16" t="s">
        <v>313</v>
      </c>
      <c r="E553" s="16"/>
      <c r="F553" s="16"/>
      <c r="G553" s="6" t="s">
        <f>=A553-A552</f>
      </c>
      <c r="H553" s="6" t="s">
        <f>=B553+H552</f>
      </c>
      <c r="I553" s="6" t="s">
        <f>=G553*H552</f>
      </c>
    </row>
    <row collapsed="false" customFormat="false" customHeight="false" hidden="false" ht="12.1" outlineLevel="0" r="554">
      <c r="A554" s="13" t="n">
        <v>45943</v>
      </c>
      <c r="B554" s="6" t="n">
        <v>91</v>
      </c>
      <c r="C554" s="6" t="n">
        <v>91</v>
      </c>
      <c r="D554" s="16" t="s">
        <v>314</v>
      </c>
      <c r="E554" s="16"/>
      <c r="F554" s="16"/>
      <c r="G554" s="6" t="s">
        <f>=A554-A553</f>
      </c>
      <c r="H554" s="6" t="s">
        <f>=B554+H553</f>
      </c>
      <c r="I554" s="6" t="s">
        <f>=G554*H553</f>
      </c>
    </row>
    <row collapsed="false" customFormat="false" customHeight="false" hidden="false" ht="12.1" outlineLevel="0" r="555">
      <c r="A555" s="13" t="n">
        <v>45945</v>
      </c>
      <c r="B555" s="6" t="n">
        <v>616.5</v>
      </c>
      <c r="C555" s="6" t="n">
        <v>616.5</v>
      </c>
      <c r="D555" s="16" t="s">
        <v>315</v>
      </c>
      <c r="E555" s="16"/>
      <c r="F555" s="16"/>
      <c r="G555" s="6" t="s">
        <f>=A555-A554</f>
      </c>
      <c r="H555" s="6" t="s">
        <f>=B555+H554</f>
      </c>
      <c r="I555" s="6" t="s">
        <f>=G555*H554</f>
      </c>
    </row>
    <row collapsed="false" customFormat="false" customHeight="false" hidden="false" ht="12.1" outlineLevel="0" r="556">
      <c r="A556" s="13" t="n">
        <v>45951</v>
      </c>
      <c r="B556" s="6" t="n">
        <v>401.5</v>
      </c>
      <c r="C556" s="6" t="n">
        <v>401.5</v>
      </c>
      <c r="D556" s="16" t="s">
        <v>316</v>
      </c>
      <c r="E556" s="16"/>
      <c r="F556" s="16"/>
      <c r="G556" s="6" t="s">
        <f>=A556-A555</f>
      </c>
      <c r="H556" s="6" t="s">
        <f>=B556+H555</f>
      </c>
      <c r="I556" s="6" t="s">
        <f>=G556*H555</f>
      </c>
    </row>
    <row collapsed="false" customFormat="false" customHeight="false" hidden="false" ht="12.1" outlineLevel="0" r="557">
      <c r="A557" s="13" t="n">
        <v>45957</v>
      </c>
      <c r="B557" s="6" t="n">
        <v>904</v>
      </c>
      <c r="C557" s="6" t="n">
        <v>904</v>
      </c>
      <c r="D557" s="16" t="s">
        <v>317</v>
      </c>
      <c r="E557" s="16"/>
      <c r="F557" s="16"/>
      <c r="G557" s="6" t="s">
        <f>=A557-A556</f>
      </c>
      <c r="H557" s="6" t="s">
        <f>=B557+H556</f>
      </c>
      <c r="I557" s="6" t="s">
        <f>=G557*H556</f>
      </c>
    </row>
    <row collapsed="false" customFormat="false" customHeight="false" hidden="false" ht="12.1" outlineLevel="0" r="558">
      <c r="A558" s="13" t="n">
        <v>45961</v>
      </c>
      <c r="B558" s="6" t="n">
        <v>10000</v>
      </c>
      <c r="C558" s="6" t="n">
        <v>10000</v>
      </c>
      <c r="D558" s="16" t="s">
        <v>81</v>
      </c>
      <c r="E558" s="16"/>
      <c r="F558" s="16"/>
      <c r="G558" s="6" t="s">
        <f>=A558-A557</f>
      </c>
      <c r="H558" s="6" t="s">
        <f>=B558+H557</f>
      </c>
      <c r="I558" s="6" t="s">
        <f>=G558*H557</f>
      </c>
    </row>
    <row collapsed="false" customFormat="false" customHeight="false" hidden="false" ht="12.1" outlineLevel="0" r="559">
      <c r="A559" s="13" t="n">
        <v>45989</v>
      </c>
      <c r="B559" s="6" t="n">
        <v>10000</v>
      </c>
      <c r="C559" s="6" t="n">
        <v>10000</v>
      </c>
      <c r="D559" s="16" t="s">
        <v>81</v>
      </c>
      <c r="E559" s="16"/>
      <c r="F559" s="16"/>
      <c r="G559" s="6" t="s">
        <f>=A559-A558</f>
      </c>
      <c r="H559" s="6" t="s">
        <f>=B559+H558</f>
      </c>
      <c r="I559" s="6" t="s">
        <f>=G559*H558</f>
      </c>
    </row>
    <row collapsed="false" customFormat="false" customHeight="false" hidden="false" ht="12.1" outlineLevel="0" r="560">
      <c r="A560" s="12" t="n">
        <v>45997.959016204</v>
      </c>
      <c r="B560" s="5" t="n">
        <v>-416540.18</v>
      </c>
      <c r="C560" s="5" t="n">
        <v>-416540.18</v>
      </c>
      <c r="D560" s="14" t="s">
        <v>318</v>
      </c>
      <c r="E560" s="16"/>
      <c r="F560" s="16"/>
      <c r="G560" s="6" t="s">
        <f>=A560-A559</f>
      </c>
      <c r="H560" s="6" t="s">
        <f>=B560+H559</f>
      </c>
      <c r="I560" s="6" t="s">
        <f>=G560*H559</f>
      </c>
    </row>
    <row collapsed="false" customFormat="false" customHeight="false" hidden="false" ht="12.1" outlineLevel="0" r="561">
      <c r="A561" s="13"/>
      <c r="B561" s="9" t="s">
        <f>=XIRR(B2:B560,A2:A560)</f>
      </c>
      <c r="C561" s="9" t="s">
        <f>=XIRR(C2:C560,A2:A560)</f>
      </c>
      <c r="D561" s="16" t="s">
        <v>319</v>
      </c>
      <c r="E561" s="16"/>
      <c r="F561" s="16"/>
      <c r="G561" s="7"/>
      <c r="H561" s="2" t="s">
        <v>320</v>
      </c>
      <c r="I561" s="6" t="s">
        <f>=SUM(I2:I560)/365</f>
      </c>
    </row>
    <row collapsed="false" customFormat="false" customHeight="false" hidden="false" ht="12.1" outlineLevel="0" r="562">
      <c r="A562" s="13"/>
      <c r="B562" s="5" t="s">
        <f>=-SUM(B2:B560)</f>
      </c>
      <c r="C562" s="5" t="s">
        <f>=-SUM(C2:C560)</f>
      </c>
      <c r="D562" s="16" t="s">
        <v>321</v>
      </c>
      <c r="E562" s="16"/>
      <c r="F562" s="16"/>
      <c r="G562" s="7"/>
      <c r="H562" s="14" t="s">
        <v>322</v>
      </c>
      <c r="I562" s="9" t="s">
        <f>=B562/I561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5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64</v>
      </c>
      <c r="AV1" s="0"/>
      <c r="AW1" s="0"/>
      <c r="AX1" s="4" t="s">
        <v>67</v>
      </c>
      <c r="AY1" s="0"/>
    </row>
    <row collapsed="false" customFormat="false" customHeight="false" hidden="false" ht="12.1" outlineLevel="0" r="2">
      <c r="A2" s="11" t="n">
        <v>44309</v>
      </c>
      <c r="B2" s="6" t="n">
        <v>5971.94</v>
      </c>
      <c r="C2" s="0" t="s">
        <v>323</v>
      </c>
      <c r="D2" s="11" t="n">
        <v>44651</v>
      </c>
      <c r="E2" s="6" t="n">
        <v>1374.77</v>
      </c>
      <c r="F2" s="0" t="s">
        <v>323</v>
      </c>
      <c r="G2" s="11" t="n">
        <v>44651</v>
      </c>
      <c r="H2" s="6" t="n">
        <v>417.25</v>
      </c>
      <c r="I2" s="0" t="s">
        <v>323</v>
      </c>
      <c r="J2" s="11" t="n">
        <v>45924</v>
      </c>
      <c r="K2" s="6" t="n">
        <v>3130.19</v>
      </c>
      <c r="L2" s="0" t="s">
        <v>323</v>
      </c>
      <c r="M2" s="11" t="n">
        <v>43542</v>
      </c>
      <c r="N2" s="6" t="n">
        <v>1669</v>
      </c>
      <c r="O2" s="0" t="s">
        <v>323</v>
      </c>
      <c r="P2" s="11" t="n">
        <v>44300</v>
      </c>
      <c r="Q2" s="6" t="n">
        <v>3586.57</v>
      </c>
      <c r="R2" s="0" t="s">
        <v>323</v>
      </c>
      <c r="S2" s="11" t="n">
        <v>45874</v>
      </c>
      <c r="T2" s="6" t="n">
        <v>5914.52</v>
      </c>
      <c r="U2" s="0" t="s">
        <v>323</v>
      </c>
      <c r="V2" s="11" t="n">
        <v>45922</v>
      </c>
      <c r="W2" s="6" t="n">
        <v>3679.62</v>
      </c>
      <c r="X2" s="0" t="s">
        <v>323</v>
      </c>
      <c r="Y2" s="11" t="n">
        <v>44557</v>
      </c>
      <c r="Z2" s="6" t="n">
        <v>12982.39</v>
      </c>
      <c r="AA2" s="0" t="s">
        <v>323</v>
      </c>
      <c r="AB2" s="11" t="n">
        <v>43838</v>
      </c>
      <c r="AC2" s="6" t="n">
        <v>930.14</v>
      </c>
      <c r="AD2" s="0" t="s">
        <v>323</v>
      </c>
      <c r="AE2" s="11" t="n">
        <v>44393</v>
      </c>
      <c r="AF2" s="6" t="n">
        <v>1567.5</v>
      </c>
      <c r="AG2" s="0" t="s">
        <v>323</v>
      </c>
      <c r="AH2" s="11" t="n">
        <v>45922</v>
      </c>
      <c r="AI2" s="6" t="n">
        <v>3086.86</v>
      </c>
      <c r="AJ2" s="0" t="s">
        <v>323</v>
      </c>
      <c r="AK2" s="11" t="n">
        <v>45922</v>
      </c>
      <c r="AL2" s="6" t="n">
        <v>2392.63</v>
      </c>
      <c r="AM2" s="0" t="s">
        <v>323</v>
      </c>
      <c r="AN2" s="11" t="n">
        <v>45989</v>
      </c>
      <c r="AO2" s="6" t="n">
        <v>5427.15</v>
      </c>
      <c r="AP2" s="0" t="s">
        <v>323</v>
      </c>
      <c r="AQ2" s="11" t="n">
        <v>45989</v>
      </c>
      <c r="AR2" s="6" t="n">
        <v>4600.11</v>
      </c>
      <c r="AS2" s="0" t="s">
        <v>323</v>
      </c>
      <c r="AT2" s="11" t="n">
        <v>44043</v>
      </c>
      <c r="AU2" s="6" t="n">
        <v>216.83</v>
      </c>
      <c r="AV2" s="0" t="s">
        <v>323</v>
      </c>
      <c r="AW2" s="11" t="n">
        <v>43574</v>
      </c>
      <c r="AX2" s="6" t="n">
        <v>994</v>
      </c>
      <c r="AY2" s="0" t="s">
        <v>323</v>
      </c>
    </row>
    <row collapsed="false" customFormat="false" customHeight="false" hidden="false" ht="12.1" outlineLevel="0" r="3">
      <c r="A3" s="11" t="n">
        <v>44382</v>
      </c>
      <c r="B3" s="6" t="n">
        <v>-185</v>
      </c>
      <c r="C3" s="0" t="s">
        <v>165</v>
      </c>
      <c r="D3" s="11" t="n">
        <v>44680</v>
      </c>
      <c r="E3" s="6" t="n">
        <v>1264.41</v>
      </c>
      <c r="F3" s="0" t="s">
        <v>323</v>
      </c>
      <c r="G3" s="11" t="n">
        <v>44651</v>
      </c>
      <c r="H3" s="6" t="n">
        <v>417.14</v>
      </c>
      <c r="I3" s="0" t="s">
        <v>323</v>
      </c>
      <c r="J3" s="11" t="n">
        <v>45924</v>
      </c>
      <c r="K3" s="6" t="n">
        <v>3133</v>
      </c>
      <c r="L3" s="0" t="s">
        <v>323</v>
      </c>
      <c r="M3" s="11" t="n">
        <v>43591</v>
      </c>
      <c r="N3" s="6" t="n">
        <v>-50</v>
      </c>
      <c r="O3" s="0" t="s">
        <v>84</v>
      </c>
      <c r="P3" s="11" t="n">
        <v>44372</v>
      </c>
      <c r="Q3" s="6" t="n">
        <v>-87</v>
      </c>
      <c r="R3" s="0" t="s">
        <v>160</v>
      </c>
      <c r="S3" s="11" t="n">
        <v>45924</v>
      </c>
      <c r="T3" s="6" t="n">
        <v>5718.37</v>
      </c>
      <c r="U3" s="0" t="s">
        <v>323</v>
      </c>
      <c r="V3" s="11" t="n">
        <v>45930</v>
      </c>
      <c r="W3" s="6" t="n">
        <v>1246.35</v>
      </c>
      <c r="X3" s="0" t="s">
        <v>323</v>
      </c>
      <c r="Y3" s="11" t="n">
        <v>45169</v>
      </c>
      <c r="Z3" s="6" t="n">
        <v>-11687.16</v>
      </c>
      <c r="AA3" s="0" t="s">
        <v>324</v>
      </c>
      <c r="AB3" s="11" t="n">
        <v>43875</v>
      </c>
      <c r="AC3" s="6" t="n">
        <v>1857.5</v>
      </c>
      <c r="AD3" s="0" t="s">
        <v>323</v>
      </c>
      <c r="AE3" s="11" t="n">
        <v>44407</v>
      </c>
      <c r="AF3" s="6" t="n">
        <v>1634.73</v>
      </c>
      <c r="AG3" s="0" t="s">
        <v>323</v>
      </c>
      <c r="AH3" s="11" t="n">
        <v>45924</v>
      </c>
      <c r="AI3" s="6" t="n">
        <v>917.5</v>
      </c>
      <c r="AJ3" s="0" t="s">
        <v>323</v>
      </c>
      <c r="AK3" s="11" t="n">
        <v>45922</v>
      </c>
      <c r="AL3" s="6" t="n">
        <v>1195.51</v>
      </c>
      <c r="AM3" s="0" t="s">
        <v>323</v>
      </c>
      <c r="AN3" s="11" t="n">
        <v>46354</v>
      </c>
      <c r="AO3" s="8" t="s">
        <f>=-Портфель!J15</f>
      </c>
      <c r="AP3" s="0" t="s">
        <v>325</v>
      </c>
      <c r="AQ3" s="11" t="n">
        <v>46354</v>
      </c>
      <c r="AR3" s="8" t="s">
        <f>=-Портфель!J16</f>
      </c>
      <c r="AS3" s="0" t="s">
        <v>325</v>
      </c>
      <c r="AT3" s="11" t="n">
        <v>44057</v>
      </c>
      <c r="AU3" s="6" t="n">
        <v>228.13</v>
      </c>
      <c r="AV3" s="0" t="s">
        <v>323</v>
      </c>
      <c r="AW3" s="11" t="n">
        <v>45524</v>
      </c>
      <c r="AX3" s="6" t="n">
        <v>-1593.81</v>
      </c>
      <c r="AY3" s="0" t="s">
        <v>324</v>
      </c>
    </row>
    <row collapsed="false" customFormat="false" customHeight="false" hidden="false" ht="12.1" outlineLevel="0" r="4">
      <c r="A4" s="11" t="n">
        <v>44491</v>
      </c>
      <c r="B4" s="6" t="n">
        <v>7280.65</v>
      </c>
      <c r="C4" s="0" t="s">
        <v>323</v>
      </c>
      <c r="D4" s="11" t="n">
        <v>44848</v>
      </c>
      <c r="E4" s="6" t="n">
        <v>1061.2</v>
      </c>
      <c r="F4" s="0" t="s">
        <v>323</v>
      </c>
      <c r="G4" s="11" t="n">
        <v>44753</v>
      </c>
      <c r="H4" s="6" t="n">
        <v>-41.26</v>
      </c>
      <c r="I4" s="0" t="s">
        <v>201</v>
      </c>
      <c r="J4" s="11" t="n">
        <v>45930</v>
      </c>
      <c r="K4" s="6" t="n">
        <v>3077.35</v>
      </c>
      <c r="L4" s="0" t="s">
        <v>323</v>
      </c>
      <c r="M4" s="11" t="n">
        <v>43605</v>
      </c>
      <c r="N4" s="6" t="n">
        <v>1580.35</v>
      </c>
      <c r="O4" s="0" t="s">
        <v>323</v>
      </c>
      <c r="P4" s="11" t="n">
        <v>44558</v>
      </c>
      <c r="Q4" s="6" t="n">
        <v>-348</v>
      </c>
      <c r="R4" s="0" t="s">
        <v>187</v>
      </c>
      <c r="S4" s="11" t="n">
        <v>45961</v>
      </c>
      <c r="T4" s="6" t="n">
        <v>2508.92</v>
      </c>
      <c r="U4" s="0" t="s">
        <v>323</v>
      </c>
      <c r="V4" s="11" t="n">
        <v>45961</v>
      </c>
      <c r="W4" s="6" t="n">
        <v>2453.88</v>
      </c>
      <c r="X4" s="0" t="s">
        <v>323</v>
      </c>
      <c r="Y4" s="11" t="n">
        <v>45169</v>
      </c>
      <c r="Z4" s="6" t="n">
        <v>11709.35</v>
      </c>
      <c r="AA4" s="0" t="s">
        <v>323</v>
      </c>
      <c r="AB4" s="11" t="n">
        <v>43966</v>
      </c>
      <c r="AC4" s="6" t="n">
        <v>1685.8</v>
      </c>
      <c r="AD4" s="0" t="s">
        <v>323</v>
      </c>
      <c r="AE4" s="11" t="n">
        <v>44480</v>
      </c>
      <c r="AF4" s="6" t="n">
        <v>-48.34</v>
      </c>
      <c r="AG4" s="0" t="s">
        <v>178</v>
      </c>
      <c r="AH4" s="11" t="n">
        <v>45924</v>
      </c>
      <c r="AI4" s="6" t="n">
        <v>306.13</v>
      </c>
      <c r="AJ4" s="0" t="s">
        <v>323</v>
      </c>
      <c r="AK4" s="11" t="n">
        <v>45930</v>
      </c>
      <c r="AL4" s="6" t="n">
        <v>1240.15</v>
      </c>
      <c r="AM4" s="0" t="s">
        <v>323</v>
      </c>
      <c r="AN4" s="0"/>
      <c r="AO4" s="10" t="s">
        <f>=XIRR(AO2:AO3,AN2:AN3)</f>
      </c>
      <c r="AP4" s="0"/>
      <c r="AQ4" s="0"/>
      <c r="AR4" s="10" t="s">
        <f>=XIRR(AR2:AR3,AQ2:AQ3)</f>
      </c>
      <c r="AS4" s="0"/>
      <c r="AT4" s="11" t="n">
        <v>44137</v>
      </c>
      <c r="AU4" s="6" t="n">
        <v>205.42</v>
      </c>
      <c r="AV4" s="0" t="s">
        <v>323</v>
      </c>
      <c r="AW4" s="11" t="n">
        <v>45997</v>
      </c>
      <c r="AX4" s="8" t="s">
        <f>=-Портфель!J19</f>
      </c>
      <c r="AY4" s="0" t="s">
        <v>325</v>
      </c>
    </row>
    <row collapsed="false" customFormat="false" customHeight="false" hidden="false" ht="12.1" outlineLevel="0" r="5">
      <c r="A5" s="11" t="n">
        <v>44551</v>
      </c>
      <c r="B5" s="6" t="n">
        <v>-592</v>
      </c>
      <c r="C5" s="0" t="s">
        <v>186</v>
      </c>
      <c r="D5" s="11" t="n">
        <v>45057</v>
      </c>
      <c r="E5" s="6" t="n">
        <v>-652</v>
      </c>
      <c r="F5" s="0" t="s">
        <v>230</v>
      </c>
      <c r="G5" s="11" t="n">
        <v>44760</v>
      </c>
      <c r="H5" s="6" t="n">
        <v>332.39</v>
      </c>
      <c r="I5" s="0" t="s">
        <v>323</v>
      </c>
      <c r="J5" s="11" t="n">
        <v>45936</v>
      </c>
      <c r="K5" s="6" t="n">
        <v>-91</v>
      </c>
      <c r="L5" s="0" t="s">
        <v>310</v>
      </c>
      <c r="M5" s="11" t="n">
        <v>43635</v>
      </c>
      <c r="N5" s="6" t="n">
        <v>-127.8</v>
      </c>
      <c r="O5" s="0" t="s">
        <v>88</v>
      </c>
      <c r="P5" s="11" t="n">
        <v>44656</v>
      </c>
      <c r="Q5" s="6" t="n">
        <v>427.6</v>
      </c>
      <c r="R5" s="0" t="s">
        <v>323</v>
      </c>
      <c r="S5" s="11" t="n">
        <v>45966</v>
      </c>
      <c r="T5" s="6" t="n">
        <v>12632.16</v>
      </c>
      <c r="U5" s="0" t="s">
        <v>323</v>
      </c>
      <c r="V5" s="11" t="n">
        <v>45966</v>
      </c>
      <c r="W5" s="6" t="n">
        <v>1233.94</v>
      </c>
      <c r="X5" s="0" t="s">
        <v>323</v>
      </c>
      <c r="Y5" s="11" t="n">
        <v>45257</v>
      </c>
      <c r="Z5" s="6" t="n">
        <v>-11170.16</v>
      </c>
      <c r="AA5" s="0" t="s">
        <v>324</v>
      </c>
      <c r="AB5" s="11" t="n">
        <v>43998</v>
      </c>
      <c r="AC5" s="6" t="n">
        <v>-114.3</v>
      </c>
      <c r="AD5" s="0" t="s">
        <v>118</v>
      </c>
      <c r="AE5" s="11" t="n">
        <v>44546</v>
      </c>
      <c r="AF5" s="6" t="n">
        <v>1649.34</v>
      </c>
      <c r="AG5" s="0" t="s">
        <v>323</v>
      </c>
      <c r="AH5" s="11" t="n">
        <v>45930</v>
      </c>
      <c r="AI5" s="6" t="n">
        <v>301.23</v>
      </c>
      <c r="AJ5" s="0" t="s">
        <v>323</v>
      </c>
      <c r="AK5" s="11" t="n">
        <v>45961</v>
      </c>
      <c r="AL5" s="6" t="n">
        <v>1252.96</v>
      </c>
      <c r="AM5" s="0" t="s">
        <v>323</v>
      </c>
      <c r="AN5" s="0"/>
      <c r="AO5" s="8" t="s">
        <f>=-SUM(AO2:AO3)</f>
      </c>
      <c r="AP5" s="0" t="s">
        <v>326</v>
      </c>
      <c r="AQ5" s="0"/>
      <c r="AR5" s="8" t="s">
        <f>=-SUM(AR2:AR3)</f>
      </c>
      <c r="AS5" s="0" t="s">
        <v>326</v>
      </c>
      <c r="AT5" s="11" t="n">
        <v>44181</v>
      </c>
      <c r="AU5" s="6" t="n">
        <v>247.65</v>
      </c>
      <c r="AV5" s="0" t="s">
        <v>323</v>
      </c>
      <c r="AW5" s="0"/>
      <c r="AX5" s="10" t="s">
        <f>=XIRR(AX2:AX4,AW2:AW4)</f>
      </c>
      <c r="AY5" s="0"/>
    </row>
    <row collapsed="false" customFormat="false" customHeight="false" hidden="false" ht="12.1" outlineLevel="0" r="6">
      <c r="A6" s="11" t="n">
        <v>44559</v>
      </c>
      <c r="B6" s="6" t="n">
        <v>6453.18</v>
      </c>
      <c r="C6" s="0" t="s">
        <v>323</v>
      </c>
      <c r="D6" s="11" t="n">
        <v>45160</v>
      </c>
      <c r="E6" s="6" t="n">
        <v>-7803.36</v>
      </c>
      <c r="F6" s="0" t="s">
        <v>324</v>
      </c>
      <c r="G6" s="11" t="n">
        <v>44819</v>
      </c>
      <c r="H6" s="6" t="n">
        <v>366.51</v>
      </c>
      <c r="I6" s="0" t="s">
        <v>323</v>
      </c>
      <c r="J6" s="11" t="n">
        <v>45961</v>
      </c>
      <c r="K6" s="6" t="n">
        <v>2970.86</v>
      </c>
      <c r="L6" s="0" t="s">
        <v>323</v>
      </c>
      <c r="M6" s="11" t="n">
        <v>43748</v>
      </c>
      <c r="N6" s="6" t="n">
        <v>-63.6</v>
      </c>
      <c r="O6" s="0" t="s">
        <v>104</v>
      </c>
      <c r="P6" s="11" t="n">
        <v>44701</v>
      </c>
      <c r="Q6" s="6" t="n">
        <v>421.24</v>
      </c>
      <c r="R6" s="0" t="s">
        <v>323</v>
      </c>
      <c r="S6" s="11" t="n">
        <v>46239</v>
      </c>
      <c r="T6" s="8" t="s">
        <f>=-Портфель!J8</f>
      </c>
      <c r="U6" s="0" t="s">
        <v>325</v>
      </c>
      <c r="V6" s="11" t="n">
        <v>45966</v>
      </c>
      <c r="W6" s="6" t="n">
        <v>3701.83</v>
      </c>
      <c r="X6" s="0" t="s">
        <v>323</v>
      </c>
      <c r="Y6" s="11" t="n">
        <v>45257</v>
      </c>
      <c r="Z6" s="6" t="n">
        <v>11187.34</v>
      </c>
      <c r="AA6" s="0" t="s">
        <v>323</v>
      </c>
      <c r="AB6" s="11" t="n">
        <v>43998</v>
      </c>
      <c r="AC6" s="6" t="n">
        <v>-118.75</v>
      </c>
      <c r="AD6" s="0" t="s">
        <v>119</v>
      </c>
      <c r="AE6" s="11" t="n">
        <v>44666</v>
      </c>
      <c r="AF6" s="6" t="n">
        <v>1025.58</v>
      </c>
      <c r="AG6" s="0" t="s">
        <v>323</v>
      </c>
      <c r="AH6" s="11" t="n">
        <v>45945</v>
      </c>
      <c r="AI6" s="6" t="n">
        <v>555.02</v>
      </c>
      <c r="AJ6" s="0" t="s">
        <v>323</v>
      </c>
      <c r="AK6" s="11" t="n">
        <v>45966</v>
      </c>
      <c r="AL6" s="6" t="n">
        <v>6269.79</v>
      </c>
      <c r="AM6" s="0" t="s">
        <v>323</v>
      </c>
      <c r="AN6" s="0"/>
      <c r="AO6" s="0"/>
      <c r="AP6" s="0"/>
      <c r="AQ6" s="0"/>
      <c r="AR6" s="0"/>
      <c r="AS6" s="0"/>
      <c r="AT6" s="11" t="n">
        <v>44337</v>
      </c>
      <c r="AU6" s="6" t="n">
        <v>139.98</v>
      </c>
      <c r="AV6" s="0" t="s">
        <v>323</v>
      </c>
      <c r="AW6" s="0"/>
      <c r="AX6" s="8" t="s">
        <f>=-SUM(AX2:AX4)</f>
      </c>
      <c r="AY6" s="0" t="s">
        <v>326</v>
      </c>
    </row>
    <row collapsed="false" customFormat="false" customHeight="false" hidden="false" ht="12.1" outlineLevel="0" r="7">
      <c r="A7" s="11" t="n">
        <v>44610</v>
      </c>
      <c r="B7" s="6" t="n">
        <v>6477.15</v>
      </c>
      <c r="C7" s="0" t="s">
        <v>323</v>
      </c>
      <c r="D7" s="11" t="n">
        <v>45160</v>
      </c>
      <c r="E7" s="6" t="n">
        <v>28662.48</v>
      </c>
      <c r="F7" s="0" t="s">
        <v>323</v>
      </c>
      <c r="G7" s="11" t="n">
        <v>44855</v>
      </c>
      <c r="H7" s="6" t="n">
        <v>617.86</v>
      </c>
      <c r="I7" s="0" t="s">
        <v>323</v>
      </c>
      <c r="J7" s="11" t="n">
        <v>45966</v>
      </c>
      <c r="K7" s="6" t="n">
        <v>17884.07</v>
      </c>
      <c r="L7" s="0" t="s">
        <v>323</v>
      </c>
      <c r="M7" s="11" t="n">
        <v>43769</v>
      </c>
      <c r="N7" s="6" t="n">
        <v>1264.35</v>
      </c>
      <c r="O7" s="0" t="s">
        <v>323</v>
      </c>
      <c r="P7" s="11" t="n">
        <v>44750</v>
      </c>
      <c r="Q7" s="6" t="n">
        <v>-167</v>
      </c>
      <c r="R7" s="0" t="s">
        <v>197</v>
      </c>
      <c r="S7" s="0"/>
      <c r="T7" s="10" t="s">
        <f>=XIRR(T2:T6,S2:S6)</f>
      </c>
      <c r="U7" s="0"/>
      <c r="V7" s="11" t="n">
        <v>45966</v>
      </c>
      <c r="W7" s="6" t="n">
        <v>2466.69</v>
      </c>
      <c r="X7" s="0" t="s">
        <v>323</v>
      </c>
      <c r="Y7" s="11" t="n">
        <v>45271</v>
      </c>
      <c r="Z7" s="6" t="n">
        <v>-10356.81</v>
      </c>
      <c r="AA7" s="0" t="s">
        <v>324</v>
      </c>
      <c r="AB7" s="11" t="n">
        <v>44082</v>
      </c>
      <c r="AC7" s="6" t="n">
        <v>-67.2</v>
      </c>
      <c r="AD7" s="0" t="s">
        <v>133</v>
      </c>
      <c r="AE7" s="11" t="n">
        <v>44686</v>
      </c>
      <c r="AF7" s="6" t="n">
        <v>-152.08</v>
      </c>
      <c r="AG7" s="0" t="s">
        <v>192</v>
      </c>
      <c r="AH7" s="11" t="n">
        <v>45951</v>
      </c>
      <c r="AI7" s="6" t="n">
        <v>281.66</v>
      </c>
      <c r="AJ7" s="0" t="s">
        <v>323</v>
      </c>
      <c r="AK7" s="11" t="n">
        <v>46287</v>
      </c>
      <c r="AL7" s="8" t="s">
        <f>=-Портфель!J14</f>
      </c>
      <c r="AM7" s="0" t="s">
        <v>325</v>
      </c>
      <c r="AN7" s="0"/>
      <c r="AO7" s="0"/>
      <c r="AP7" s="0"/>
      <c r="AQ7" s="0"/>
      <c r="AR7" s="0"/>
      <c r="AS7" s="0"/>
      <c r="AT7" s="11" t="n">
        <v>44370</v>
      </c>
      <c r="AU7" s="6" t="n">
        <v>148.44</v>
      </c>
      <c r="AV7" s="0" t="s">
        <v>323</v>
      </c>
    </row>
    <row collapsed="false" customFormat="false" customHeight="false" hidden="false" ht="12.1" outlineLevel="0" r="8">
      <c r="A8" s="11" t="n">
        <v>44613</v>
      </c>
      <c r="B8" s="6" t="n">
        <v>6188.49</v>
      </c>
      <c r="C8" s="0" t="s">
        <v>323</v>
      </c>
      <c r="D8" s="11" t="n">
        <v>45190</v>
      </c>
      <c r="E8" s="6" t="n">
        <v>-27486.82</v>
      </c>
      <c r="F8" s="0" t="s">
        <v>324</v>
      </c>
      <c r="G8" s="11" t="n">
        <v>44880</v>
      </c>
      <c r="H8" s="6" t="n">
        <v>345.53</v>
      </c>
      <c r="I8" s="0" t="s">
        <v>323</v>
      </c>
      <c r="J8" s="11" t="n">
        <v>46289</v>
      </c>
      <c r="K8" s="8" t="s">
        <f>=-Портфель!J5</f>
      </c>
      <c r="L8" s="0" t="s">
        <v>325</v>
      </c>
      <c r="M8" s="11" t="n">
        <v>43839</v>
      </c>
      <c r="N8" s="6" t="n">
        <v>-83.6</v>
      </c>
      <c r="O8" s="0" t="s">
        <v>108</v>
      </c>
      <c r="P8" s="11" t="n">
        <v>44925</v>
      </c>
      <c r="Q8" s="6" t="n">
        <v>-728.36</v>
      </c>
      <c r="R8" s="0" t="s">
        <v>216</v>
      </c>
      <c r="S8" s="0"/>
      <c r="T8" s="8" t="s">
        <f>=-SUM(T2:T6)</f>
      </c>
      <c r="U8" s="0" t="s">
        <v>326</v>
      </c>
      <c r="V8" s="11" t="n">
        <v>45966</v>
      </c>
      <c r="W8" s="6" t="n">
        <v>9866.74</v>
      </c>
      <c r="X8" s="0" t="s">
        <v>323</v>
      </c>
      <c r="Y8" s="11" t="n">
        <v>45271</v>
      </c>
      <c r="Z8" s="6" t="n">
        <v>10372.19</v>
      </c>
      <c r="AA8" s="0" t="s">
        <v>323</v>
      </c>
      <c r="AB8" s="11" t="n">
        <v>44173</v>
      </c>
      <c r="AC8" s="6" t="n">
        <v>-162.7</v>
      </c>
      <c r="AD8" s="0" t="s">
        <v>145</v>
      </c>
      <c r="AE8" s="11" t="n">
        <v>44712</v>
      </c>
      <c r="AF8" s="6" t="n">
        <v>917.52</v>
      </c>
      <c r="AG8" s="0" t="s">
        <v>323</v>
      </c>
      <c r="AH8" s="11" t="n">
        <v>45957</v>
      </c>
      <c r="AI8" s="6" t="n">
        <v>809.72</v>
      </c>
      <c r="AJ8" s="0" t="s">
        <v>323</v>
      </c>
      <c r="AK8" s="0"/>
      <c r="AL8" s="10" t="s">
        <f>=XIRR(AL2:AL7,AK2:AK7)</f>
      </c>
      <c r="AM8" s="0"/>
      <c r="AN8" s="0"/>
      <c r="AO8" s="0"/>
      <c r="AP8" s="0"/>
      <c r="AQ8" s="0"/>
      <c r="AR8" s="0"/>
      <c r="AS8" s="0"/>
      <c r="AT8" s="11" t="n">
        <v>44469</v>
      </c>
      <c r="AU8" s="6" t="n">
        <v>160.99</v>
      </c>
      <c r="AV8" s="0" t="s">
        <v>323</v>
      </c>
    </row>
    <row collapsed="false" customFormat="false" customHeight="false" hidden="false" ht="12.1" outlineLevel="0" r="9">
      <c r="A9" s="11" t="n">
        <v>44666</v>
      </c>
      <c r="B9" s="6" t="n">
        <v>4925.27</v>
      </c>
      <c r="C9" s="0" t="s">
        <v>323</v>
      </c>
      <c r="D9" s="11" t="n">
        <v>45190</v>
      </c>
      <c r="E9" s="6" t="n">
        <v>27531.88</v>
      </c>
      <c r="F9" s="0" t="s">
        <v>323</v>
      </c>
      <c r="G9" s="11" t="n">
        <v>44881</v>
      </c>
      <c r="H9" s="6" t="n">
        <v>1032.52</v>
      </c>
      <c r="I9" s="0" t="s">
        <v>323</v>
      </c>
      <c r="J9" s="0"/>
      <c r="K9" s="10" t="s">
        <f>=XIRR(K2:K8,J2:J8)</f>
      </c>
      <c r="L9" s="0"/>
      <c r="M9" s="11" t="n">
        <v>43889</v>
      </c>
      <c r="N9" s="6" t="n">
        <v>1299.16</v>
      </c>
      <c r="O9" s="0" t="s">
        <v>323</v>
      </c>
      <c r="P9" s="11" t="n">
        <v>44946</v>
      </c>
      <c r="Q9" s="6" t="n">
        <v>438.29</v>
      </c>
      <c r="R9" s="0" t="s">
        <v>323</v>
      </c>
      <c r="S9" s="0"/>
      <c r="T9" s="0"/>
      <c r="U9" s="0"/>
      <c r="V9" s="11" t="n">
        <v>46287</v>
      </c>
      <c r="W9" s="8" t="s">
        <f>=-Портфель!J9</f>
      </c>
      <c r="X9" s="0" t="s">
        <v>325</v>
      </c>
      <c r="Y9" s="11" t="n">
        <v>45272</v>
      </c>
      <c r="Z9" s="6" t="n">
        <v>-9902.17</v>
      </c>
      <c r="AA9" s="0" t="s">
        <v>324</v>
      </c>
      <c r="AB9" s="11" t="n">
        <v>44348</v>
      </c>
      <c r="AC9" s="6" t="n">
        <v>-203.85</v>
      </c>
      <c r="AD9" s="0" t="s">
        <v>157</v>
      </c>
      <c r="AE9" s="11" t="n">
        <v>44771</v>
      </c>
      <c r="AF9" s="6" t="n">
        <v>1036.37</v>
      </c>
      <c r="AG9" s="0" t="s">
        <v>323</v>
      </c>
      <c r="AH9" s="11" t="n">
        <v>45961</v>
      </c>
      <c r="AI9" s="6" t="n">
        <v>550.62</v>
      </c>
      <c r="AJ9" s="0" t="s">
        <v>323</v>
      </c>
      <c r="AK9" s="0"/>
      <c r="AL9" s="8" t="s">
        <f>=-SUM(AL2:AL7)</f>
      </c>
      <c r="AM9" s="0" t="s">
        <v>326</v>
      </c>
      <c r="AN9" s="0"/>
      <c r="AO9" s="0"/>
      <c r="AP9" s="0"/>
      <c r="AQ9" s="0"/>
      <c r="AR9" s="0"/>
      <c r="AS9" s="0"/>
      <c r="AT9" s="11" t="n">
        <v>44482</v>
      </c>
      <c r="AU9" s="6" t="n">
        <v>-1824.38</v>
      </c>
      <c r="AV9" s="0" t="s">
        <v>324</v>
      </c>
    </row>
    <row collapsed="false" customFormat="false" customHeight="false" hidden="false" ht="12.1" outlineLevel="0" r="10">
      <c r="A10" s="11" t="n">
        <v>44916</v>
      </c>
      <c r="B10" s="6" t="n">
        <v>-1336</v>
      </c>
      <c r="C10" s="0" t="s">
        <v>214</v>
      </c>
      <c r="D10" s="11" t="n">
        <v>45286</v>
      </c>
      <c r="E10" s="6" t="n">
        <v>2714.44</v>
      </c>
      <c r="F10" s="0" t="s">
        <v>323</v>
      </c>
      <c r="G10" s="11" t="n">
        <v>44894</v>
      </c>
      <c r="H10" s="6" t="n">
        <v>5020.72</v>
      </c>
      <c r="I10" s="0" t="s">
        <v>323</v>
      </c>
      <c r="J10" s="0"/>
      <c r="K10" s="8" t="s">
        <f>=-SUM(K2:K8)</f>
      </c>
      <c r="L10" s="0" t="s">
        <v>326</v>
      </c>
      <c r="M10" s="11" t="n">
        <v>43991</v>
      </c>
      <c r="N10" s="6" t="n">
        <v>-108.8</v>
      </c>
      <c r="O10" s="0" t="s">
        <v>117</v>
      </c>
      <c r="P10" s="11" t="n">
        <v>44953</v>
      </c>
      <c r="Q10" s="6" t="n">
        <v>447.75</v>
      </c>
      <c r="R10" s="0" t="s">
        <v>323</v>
      </c>
      <c r="S10" s="0"/>
      <c r="T10" s="0"/>
      <c r="U10" s="0"/>
      <c r="V10" s="0"/>
      <c r="W10" s="10" t="s">
        <f>=XIRR(W2:W9,V2:V9)</f>
      </c>
      <c r="X10" s="0"/>
      <c r="Y10" s="11" t="n">
        <v>45272</v>
      </c>
      <c r="Z10" s="6" t="n">
        <v>9914.33</v>
      </c>
      <c r="AA10" s="0" t="s">
        <v>323</v>
      </c>
      <c r="AB10" s="11" t="n">
        <v>44348</v>
      </c>
      <c r="AC10" s="6" t="n">
        <v>-157.35</v>
      </c>
      <c r="AD10" s="0" t="s">
        <v>156</v>
      </c>
      <c r="AE10" s="11" t="n">
        <v>44789</v>
      </c>
      <c r="AF10" s="6" t="n">
        <v>1086.81</v>
      </c>
      <c r="AG10" s="0" t="s">
        <v>323</v>
      </c>
      <c r="AH10" s="11" t="n">
        <v>45966</v>
      </c>
      <c r="AI10" s="6" t="n">
        <v>7463.1</v>
      </c>
      <c r="AJ10" s="0" t="s">
        <v>323</v>
      </c>
      <c r="AK10" s="0"/>
      <c r="AL10" s="0"/>
      <c r="AM10" s="0"/>
      <c r="AN10" s="0"/>
      <c r="AO10" s="0"/>
      <c r="AP10" s="0"/>
      <c r="AQ10" s="0"/>
      <c r="AR10" s="0"/>
      <c r="AS10" s="0"/>
      <c r="AT10" s="11" t="n">
        <v>45538</v>
      </c>
      <c r="AU10" s="6" t="n">
        <v>120.89</v>
      </c>
      <c r="AV10" s="0" t="s">
        <v>323</v>
      </c>
    </row>
    <row collapsed="false" customFormat="false" customHeight="false" hidden="false" ht="12.1" outlineLevel="0" r="11">
      <c r="A11" s="11" t="n">
        <v>44916</v>
      </c>
      <c r="B11" s="6" t="n">
        <v>-2803</v>
      </c>
      <c r="C11" s="0" t="s">
        <v>215</v>
      </c>
      <c r="D11" s="11" t="n">
        <v>45306</v>
      </c>
      <c r="E11" s="6" t="n">
        <v>2764.28</v>
      </c>
      <c r="F11" s="0" t="s">
        <v>323</v>
      </c>
      <c r="G11" s="11" t="n">
        <v>44895</v>
      </c>
      <c r="H11" s="6" t="n">
        <v>672.13</v>
      </c>
      <c r="I11" s="0" t="s">
        <v>323</v>
      </c>
      <c r="J11" s="0"/>
      <c r="K11" s="0"/>
      <c r="L11" s="0"/>
      <c r="M11" s="11" t="n">
        <v>44012</v>
      </c>
      <c r="N11" s="6" t="n">
        <v>1402.82</v>
      </c>
      <c r="O11" s="0" t="s">
        <v>323</v>
      </c>
      <c r="P11" s="11" t="n">
        <v>44985</v>
      </c>
      <c r="Q11" s="6" t="n">
        <v>1260.42</v>
      </c>
      <c r="R11" s="0" t="s">
        <v>323</v>
      </c>
      <c r="S11" s="0"/>
      <c r="T11" s="0"/>
      <c r="U11" s="0"/>
      <c r="V11" s="0"/>
      <c r="W11" s="8" t="s">
        <f>=-SUM(W2:W9)</f>
      </c>
      <c r="X11" s="0" t="s">
        <v>326</v>
      </c>
      <c r="Y11" s="11" t="n">
        <v>45639</v>
      </c>
      <c r="Z11" s="6" t="n">
        <v>-1132.75</v>
      </c>
      <c r="AA11" s="0" t="s">
        <v>291</v>
      </c>
      <c r="AB11" s="11" t="n">
        <v>44441</v>
      </c>
      <c r="AC11" s="6" t="n">
        <v>-367.25</v>
      </c>
      <c r="AD11" s="0" t="s">
        <v>174</v>
      </c>
      <c r="AE11" s="11" t="n">
        <v>44843</v>
      </c>
      <c r="AF11" s="6" t="n">
        <v>-274</v>
      </c>
      <c r="AG11" s="0" t="s">
        <v>208</v>
      </c>
      <c r="AH11" s="11" t="n">
        <v>46287</v>
      </c>
      <c r="AI11" s="8" t="s">
        <f>=-Портфель!J13</f>
      </c>
      <c r="AJ11" s="0" t="s">
        <v>325</v>
      </c>
      <c r="AK11" s="0"/>
      <c r="AL11" s="0"/>
      <c r="AM11" s="0"/>
      <c r="AN11" s="0"/>
      <c r="AO11" s="0"/>
      <c r="AP11" s="0"/>
      <c r="AQ11" s="0"/>
      <c r="AR11" s="0"/>
      <c r="AS11" s="0"/>
      <c r="AT11" s="11" t="n">
        <v>45547</v>
      </c>
      <c r="AU11" s="6" t="n">
        <v>125.15</v>
      </c>
      <c r="AV11" s="0" t="s">
        <v>323</v>
      </c>
    </row>
    <row collapsed="false" customFormat="false" customHeight="false" hidden="false" ht="12.1" outlineLevel="0" r="12">
      <c r="A12" s="11" t="n">
        <v>44925</v>
      </c>
      <c r="B12" s="6" t="n">
        <v>4058.2</v>
      </c>
      <c r="C12" s="0" t="s">
        <v>323</v>
      </c>
      <c r="D12" s="11" t="n">
        <v>45484</v>
      </c>
      <c r="E12" s="6" t="n">
        <v>-3766</v>
      </c>
      <c r="F12" s="0" t="s">
        <v>278</v>
      </c>
      <c r="G12" s="11" t="n">
        <v>44914</v>
      </c>
      <c r="H12" s="6" t="n">
        <v>665.74</v>
      </c>
      <c r="I12" s="0" t="s">
        <v>323</v>
      </c>
      <c r="J12" s="0"/>
      <c r="K12" s="0"/>
      <c r="L12" s="0"/>
      <c r="M12" s="11" t="n">
        <v>44025</v>
      </c>
      <c r="N12" s="6" t="n">
        <v>-139.5</v>
      </c>
      <c r="O12" s="0" t="s">
        <v>125</v>
      </c>
      <c r="P12" s="11" t="n">
        <v>45001</v>
      </c>
      <c r="Q12" s="6" t="n">
        <v>1317.76</v>
      </c>
      <c r="R12" s="0" t="s">
        <v>323</v>
      </c>
      <c r="S12" s="0"/>
      <c r="T12" s="0"/>
      <c r="U12" s="0"/>
      <c r="V12" s="0"/>
      <c r="W12" s="0"/>
      <c r="X12" s="0"/>
      <c r="Y12" s="11" t="n">
        <v>45772</v>
      </c>
      <c r="Z12" s="6" t="n">
        <v>-635</v>
      </c>
      <c r="AA12" s="0" t="s">
        <v>299</v>
      </c>
      <c r="AB12" s="11" t="n">
        <v>44498</v>
      </c>
      <c r="AC12" s="6" t="n">
        <v>1615.32</v>
      </c>
      <c r="AD12" s="0" t="s">
        <v>323</v>
      </c>
      <c r="AE12" s="11" t="n">
        <v>44860</v>
      </c>
      <c r="AF12" s="6" t="n">
        <v>1045.58</v>
      </c>
      <c r="AG12" s="0" t="s">
        <v>323</v>
      </c>
      <c r="AH12" s="0"/>
      <c r="AI12" s="10" t="s">
        <f>=XIRR(AI2:AI11,AH2:AH11)</f>
      </c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11" t="n">
        <v>45555</v>
      </c>
      <c r="AU12" s="6" t="n">
        <v>266.71</v>
      </c>
      <c r="AV12" s="0" t="s">
        <v>323</v>
      </c>
    </row>
    <row collapsed="false" customFormat="false" customHeight="false" hidden="false" ht="12.1" outlineLevel="0" r="13">
      <c r="A13" s="11" t="n">
        <v>45005</v>
      </c>
      <c r="B13" s="6" t="n">
        <v>4170.36</v>
      </c>
      <c r="C13" s="0" t="s">
        <v>323</v>
      </c>
      <c r="D13" s="11" t="n">
        <v>45499</v>
      </c>
      <c r="E13" s="6" t="n">
        <v>2941.4</v>
      </c>
      <c r="F13" s="0" t="s">
        <v>323</v>
      </c>
      <c r="G13" s="11" t="n">
        <v>44937</v>
      </c>
      <c r="H13" s="6" t="n">
        <v>348.18</v>
      </c>
      <c r="I13" s="0" t="s">
        <v>323</v>
      </c>
      <c r="J13" s="0"/>
      <c r="K13" s="0"/>
      <c r="L13" s="0"/>
      <c r="M13" s="11" t="n">
        <v>44116</v>
      </c>
      <c r="N13" s="6" t="n">
        <v>-206.5</v>
      </c>
      <c r="O13" s="0" t="s">
        <v>138</v>
      </c>
      <c r="P13" s="11" t="n">
        <v>45005</v>
      </c>
      <c r="Q13" s="6" t="n">
        <v>4592.7</v>
      </c>
      <c r="R13" s="0" t="s">
        <v>323</v>
      </c>
      <c r="S13" s="0"/>
      <c r="T13" s="0"/>
      <c r="U13" s="0"/>
      <c r="V13" s="0"/>
      <c r="W13" s="0"/>
      <c r="X13" s="0"/>
      <c r="Y13" s="11" t="n">
        <v>45943</v>
      </c>
      <c r="Z13" s="6" t="n">
        <v>-616.5</v>
      </c>
      <c r="AA13" s="0" t="s">
        <v>313</v>
      </c>
      <c r="AB13" s="11" t="n">
        <v>44544</v>
      </c>
      <c r="AC13" s="6" t="n">
        <v>-448.58</v>
      </c>
      <c r="AD13" s="0" t="s">
        <v>185</v>
      </c>
      <c r="AE13" s="11" t="n">
        <v>44942</v>
      </c>
      <c r="AF13" s="6" t="n">
        <v>1054.04</v>
      </c>
      <c r="AG13" s="0" t="s">
        <v>323</v>
      </c>
      <c r="AH13" s="0"/>
      <c r="AI13" s="8" t="s">
        <f>=-SUM(AI2:AI11)</f>
      </c>
      <c r="AJ13" s="0" t="s">
        <v>326</v>
      </c>
      <c r="AK13" s="0"/>
      <c r="AL13" s="0"/>
      <c r="AM13" s="0"/>
      <c r="AN13" s="0"/>
      <c r="AO13" s="0"/>
      <c r="AP13" s="0"/>
      <c r="AQ13" s="0"/>
      <c r="AR13" s="0"/>
      <c r="AS13" s="0"/>
      <c r="AT13" s="11" t="n">
        <v>45593</v>
      </c>
      <c r="AU13" s="6" t="n">
        <v>365.23</v>
      </c>
      <c r="AV13" s="0" t="s">
        <v>323</v>
      </c>
    </row>
    <row collapsed="false" customFormat="false" customHeight="false" hidden="false" ht="12.1" outlineLevel="0" r="14">
      <c r="A14" s="11" t="n">
        <v>45082</v>
      </c>
      <c r="B14" s="6" t="n">
        <v>-3048</v>
      </c>
      <c r="C14" s="0" t="s">
        <v>234</v>
      </c>
      <c r="D14" s="11" t="n">
        <v>45534</v>
      </c>
      <c r="E14" s="6" t="n">
        <v>2561.1</v>
      </c>
      <c r="F14" s="0" t="s">
        <v>323</v>
      </c>
      <c r="G14" s="11" t="n">
        <v>44938</v>
      </c>
      <c r="H14" s="6" t="n">
        <v>-514.31</v>
      </c>
      <c r="I14" s="0" t="s">
        <v>219</v>
      </c>
      <c r="J14" s="0"/>
      <c r="K14" s="0"/>
      <c r="L14" s="0"/>
      <c r="M14" s="11" t="n">
        <v>44194</v>
      </c>
      <c r="N14" s="6" t="n">
        <v>-279.5</v>
      </c>
      <c r="O14" s="0" t="s">
        <v>147</v>
      </c>
      <c r="P14" s="11" t="n">
        <v>45030</v>
      </c>
      <c r="Q14" s="6" t="n">
        <v>1946.77</v>
      </c>
      <c r="R14" s="0" t="s">
        <v>323</v>
      </c>
      <c r="S14" s="0"/>
      <c r="T14" s="0"/>
      <c r="U14" s="0"/>
      <c r="V14" s="0"/>
      <c r="W14" s="0"/>
      <c r="X14" s="0"/>
      <c r="Y14" s="11" t="n">
        <v>45997</v>
      </c>
      <c r="Z14" s="8" t="s">
        <f>=-Портфель!J10</f>
      </c>
      <c r="AA14" s="0" t="s">
        <v>325</v>
      </c>
      <c r="AB14" s="11" t="n">
        <v>44666</v>
      </c>
      <c r="AC14" s="6" t="n">
        <v>970.35</v>
      </c>
      <c r="AD14" s="0" t="s">
        <v>323</v>
      </c>
      <c r="AE14" s="11" t="n">
        <v>44973</v>
      </c>
      <c r="AF14" s="6" t="n">
        <v>1035.43</v>
      </c>
      <c r="AG14" s="0" t="s">
        <v>323</v>
      </c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11" t="n">
        <v>45596</v>
      </c>
      <c r="AU14" s="6" t="n">
        <v>122.09</v>
      </c>
      <c r="AV14" s="0" t="s">
        <v>323</v>
      </c>
    </row>
    <row collapsed="false" customFormat="false" customHeight="false" hidden="false" ht="12.1" outlineLevel="0" r="15">
      <c r="A15" s="11" t="n">
        <v>45128</v>
      </c>
      <c r="B15" s="6" t="n">
        <v>16344</v>
      </c>
      <c r="C15" s="0" t="s">
        <v>323</v>
      </c>
      <c r="D15" s="11" t="n">
        <v>45547</v>
      </c>
      <c r="E15" s="6" t="n">
        <v>2561.9</v>
      </c>
      <c r="F15" s="0" t="s">
        <v>323</v>
      </c>
      <c r="G15" s="11" t="n">
        <v>45044</v>
      </c>
      <c r="H15" s="6" t="n">
        <v>398.1</v>
      </c>
      <c r="I15" s="0" t="s">
        <v>323</v>
      </c>
      <c r="J15" s="0"/>
      <c r="K15" s="0"/>
      <c r="L15" s="0"/>
      <c r="M15" s="11" t="n">
        <v>44327</v>
      </c>
      <c r="N15" s="6" t="n">
        <v>-315.5</v>
      </c>
      <c r="O15" s="0" t="s">
        <v>153</v>
      </c>
      <c r="P15" s="11" t="n">
        <v>45030</v>
      </c>
      <c r="Q15" s="6" t="n">
        <v>486.64</v>
      </c>
      <c r="R15" s="0" t="s">
        <v>323</v>
      </c>
      <c r="S15" s="0"/>
      <c r="T15" s="0"/>
      <c r="U15" s="0"/>
      <c r="V15" s="0"/>
      <c r="W15" s="0"/>
      <c r="X15" s="0"/>
      <c r="Y15" s="0"/>
      <c r="Z15" s="10" t="s">
        <f>=XIRR(Z2:Z14,Y2:Y14)</f>
      </c>
      <c r="AA15" s="0"/>
      <c r="AB15" s="11" t="n">
        <v>44728</v>
      </c>
      <c r="AC15" s="6" t="n">
        <v>736.02</v>
      </c>
      <c r="AD15" s="0" t="s">
        <v>323</v>
      </c>
      <c r="AE15" s="11" t="n">
        <v>45049</v>
      </c>
      <c r="AF15" s="6" t="n">
        <v>-526.8</v>
      </c>
      <c r="AG15" s="0" t="s">
        <v>229</v>
      </c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11" t="n">
        <v>45623</v>
      </c>
      <c r="AU15" s="6" t="n">
        <v>468.36</v>
      </c>
      <c r="AV15" s="0" t="s">
        <v>323</v>
      </c>
    </row>
    <row collapsed="false" customFormat="false" customHeight="false" hidden="false" ht="12.1" outlineLevel="0" r="16">
      <c r="A16" s="11" t="n">
        <v>45257</v>
      </c>
      <c r="B16" s="6" t="n">
        <v>-14562.48</v>
      </c>
      <c r="C16" s="0" t="s">
        <v>324</v>
      </c>
      <c r="D16" s="11" t="n">
        <v>45596</v>
      </c>
      <c r="E16" s="6" t="n">
        <v>2399.86</v>
      </c>
      <c r="F16" s="0" t="s">
        <v>323</v>
      </c>
      <c r="G16" s="11" t="n">
        <v>45065</v>
      </c>
      <c r="H16" s="6" t="n">
        <v>413</v>
      </c>
      <c r="I16" s="0" t="s">
        <v>323</v>
      </c>
      <c r="J16" s="0"/>
      <c r="K16" s="0"/>
      <c r="L16" s="0"/>
      <c r="M16" s="11" t="n">
        <v>44370</v>
      </c>
      <c r="N16" s="6" t="n">
        <v>-335.5</v>
      </c>
      <c r="O16" s="0" t="s">
        <v>159</v>
      </c>
      <c r="P16" s="11" t="n">
        <v>45044</v>
      </c>
      <c r="Q16" s="6" t="n">
        <v>1512</v>
      </c>
      <c r="R16" s="0" t="s">
        <v>323</v>
      </c>
      <c r="S16" s="0"/>
      <c r="T16" s="0"/>
      <c r="U16" s="0"/>
      <c r="V16" s="0"/>
      <c r="W16" s="0"/>
      <c r="X16" s="0"/>
      <c r="Y16" s="0"/>
      <c r="Z16" s="8" t="s">
        <f>=-SUM(Z2:Z14)</f>
      </c>
      <c r="AA16" s="0" t="s">
        <v>326</v>
      </c>
      <c r="AB16" s="11" t="n">
        <v>44771</v>
      </c>
      <c r="AC16" s="6" t="n">
        <v>722.6</v>
      </c>
      <c r="AD16" s="0" t="s">
        <v>323</v>
      </c>
      <c r="AE16" s="11" t="n">
        <v>45077</v>
      </c>
      <c r="AF16" s="6" t="n">
        <v>1302.8</v>
      </c>
      <c r="AG16" s="0" t="s">
        <v>323</v>
      </c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11" t="n">
        <v>45625</v>
      </c>
      <c r="AU16" s="6" t="n">
        <v>244.09</v>
      </c>
      <c r="AV16" s="0" t="s">
        <v>323</v>
      </c>
    </row>
    <row collapsed="false" customFormat="false" customHeight="false" hidden="false" ht="12.1" outlineLevel="0" r="17">
      <c r="A17" s="11" t="n">
        <v>45257</v>
      </c>
      <c r="B17" s="6" t="n">
        <v>-36406.19</v>
      </c>
      <c r="C17" s="0" t="s">
        <v>324</v>
      </c>
      <c r="D17" s="11" t="n">
        <v>45614</v>
      </c>
      <c r="E17" s="6" t="n">
        <v>2506.74</v>
      </c>
      <c r="F17" s="0" t="s">
        <v>323</v>
      </c>
      <c r="G17" s="11" t="n">
        <v>45079</v>
      </c>
      <c r="H17" s="6" t="n">
        <v>909.2</v>
      </c>
      <c r="I17" s="0" t="s">
        <v>323</v>
      </c>
      <c r="J17" s="0"/>
      <c r="K17" s="0"/>
      <c r="L17" s="0"/>
      <c r="M17" s="11" t="n">
        <v>44446</v>
      </c>
      <c r="N17" s="6" t="n">
        <v>-592</v>
      </c>
      <c r="O17" s="0" t="s">
        <v>176</v>
      </c>
      <c r="P17" s="11" t="n">
        <v>45072</v>
      </c>
      <c r="Q17" s="6" t="n">
        <v>1025.9</v>
      </c>
      <c r="R17" s="0" t="s">
        <v>323</v>
      </c>
      <c r="S17" s="0"/>
      <c r="T17" s="0"/>
      <c r="U17" s="0"/>
      <c r="V17" s="0"/>
      <c r="W17" s="0"/>
      <c r="X17" s="0"/>
      <c r="Y17" s="0"/>
      <c r="Z17" s="0"/>
      <c r="AA17" s="0"/>
      <c r="AB17" s="11" t="n">
        <v>44895</v>
      </c>
      <c r="AC17" s="6" t="n">
        <v>793.02</v>
      </c>
      <c r="AD17" s="0" t="s">
        <v>323</v>
      </c>
      <c r="AE17" s="11" t="n">
        <v>45160</v>
      </c>
      <c r="AF17" s="6" t="n">
        <v>-18328.94</v>
      </c>
      <c r="AG17" s="0" t="s">
        <v>324</v>
      </c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11" t="n">
        <v>45628</v>
      </c>
      <c r="AU17" s="6" t="n">
        <v>122.8</v>
      </c>
      <c r="AV17" s="0" t="s">
        <v>323</v>
      </c>
    </row>
    <row collapsed="false" customFormat="false" customHeight="false" hidden="false" ht="12.1" outlineLevel="0" r="18">
      <c r="A18" s="11" t="n">
        <v>45257</v>
      </c>
      <c r="B18" s="6" t="n">
        <v>43762.58</v>
      </c>
      <c r="C18" s="0" t="s">
        <v>323</v>
      </c>
      <c r="D18" s="11" t="n">
        <v>45625</v>
      </c>
      <c r="E18" s="6" t="n">
        <v>2335.1</v>
      </c>
      <c r="F18" s="0" t="s">
        <v>323</v>
      </c>
      <c r="G18" s="11" t="n">
        <v>45079</v>
      </c>
      <c r="H18" s="6" t="n">
        <v>454.7</v>
      </c>
      <c r="I18" s="0" t="s">
        <v>323</v>
      </c>
      <c r="J18" s="0"/>
      <c r="K18" s="0"/>
      <c r="L18" s="0"/>
      <c r="M18" s="11" t="n">
        <v>44537</v>
      </c>
      <c r="N18" s="6" t="n">
        <v>-579.5</v>
      </c>
      <c r="O18" s="0" t="s">
        <v>183</v>
      </c>
      <c r="P18" s="11" t="n">
        <v>45093</v>
      </c>
      <c r="Q18" s="6" t="n">
        <v>1054.8</v>
      </c>
      <c r="R18" s="0" t="s">
        <v>323</v>
      </c>
      <c r="S18" s="0"/>
      <c r="T18" s="0"/>
      <c r="U18" s="0"/>
      <c r="V18" s="0"/>
      <c r="W18" s="0"/>
      <c r="X18" s="0"/>
      <c r="Y18" s="0"/>
      <c r="Z18" s="0"/>
      <c r="AA18" s="0"/>
      <c r="AB18" s="11" t="n">
        <v>45257</v>
      </c>
      <c r="AC18" s="6" t="n">
        <v>-11645.79</v>
      </c>
      <c r="AD18" s="0" t="s">
        <v>324</v>
      </c>
      <c r="AE18" s="11" t="n">
        <v>45425</v>
      </c>
      <c r="AF18" s="6" t="n">
        <v>1230.96</v>
      </c>
      <c r="AG18" s="0" t="s">
        <v>323</v>
      </c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11" t="n">
        <v>45650</v>
      </c>
      <c r="AU18" s="6" t="n">
        <v>388.2</v>
      </c>
      <c r="AV18" s="0" t="s">
        <v>323</v>
      </c>
    </row>
    <row collapsed="false" customFormat="false" customHeight="false" hidden="false" ht="12.1" outlineLevel="0" r="19">
      <c r="A19" s="11" t="n">
        <v>45257</v>
      </c>
      <c r="B19" s="6" t="n">
        <v>7296.76</v>
      </c>
      <c r="C19" s="0" t="s">
        <v>323</v>
      </c>
      <c r="D19" s="11" t="n">
        <v>45688</v>
      </c>
      <c r="E19" s="6" t="n">
        <v>2836.39</v>
      </c>
      <c r="F19" s="0" t="s">
        <v>323</v>
      </c>
      <c r="G19" s="11" t="n">
        <v>45093</v>
      </c>
      <c r="H19" s="6" t="n">
        <v>961.5</v>
      </c>
      <c r="I19" s="0" t="s">
        <v>323</v>
      </c>
      <c r="J19" s="0"/>
      <c r="K19" s="0"/>
      <c r="L19" s="0"/>
      <c r="M19" s="11" t="n">
        <v>44804</v>
      </c>
      <c r="N19" s="6" t="n">
        <v>1190.27</v>
      </c>
      <c r="O19" s="0" t="s">
        <v>323</v>
      </c>
      <c r="P19" s="11" t="n">
        <v>45117</v>
      </c>
      <c r="Q19" s="6" t="n">
        <v>-444.72</v>
      </c>
      <c r="R19" s="0" t="s">
        <v>237</v>
      </c>
      <c r="S19" s="0"/>
      <c r="T19" s="0"/>
      <c r="U19" s="0"/>
      <c r="V19" s="0"/>
      <c r="W19" s="0"/>
      <c r="X19" s="0"/>
      <c r="Y19" s="0"/>
      <c r="Z19" s="0"/>
      <c r="AA19" s="0"/>
      <c r="AB19" s="11" t="n">
        <v>45257</v>
      </c>
      <c r="AC19" s="6" t="n">
        <v>-1293.98</v>
      </c>
      <c r="AD19" s="0" t="s">
        <v>324</v>
      </c>
      <c r="AE19" s="11" t="n">
        <v>45434</v>
      </c>
      <c r="AF19" s="6" t="n">
        <v>4726.89</v>
      </c>
      <c r="AG19" s="0" t="s">
        <v>323</v>
      </c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11" t="n">
        <v>45651</v>
      </c>
      <c r="AU19" s="6" t="n">
        <v>128.65</v>
      </c>
      <c r="AV19" s="0" t="s">
        <v>323</v>
      </c>
    </row>
    <row collapsed="false" customFormat="false" customHeight="false" hidden="false" ht="12.1" outlineLevel="0" r="20">
      <c r="A20" s="11" t="n">
        <v>45275</v>
      </c>
      <c r="B20" s="6" t="n">
        <v>-6446.9</v>
      </c>
      <c r="C20" s="0" t="s">
        <v>324</v>
      </c>
      <c r="D20" s="11" t="n">
        <v>45856</v>
      </c>
      <c r="E20" s="6" t="n">
        <v>-6062</v>
      </c>
      <c r="F20" s="0" t="s">
        <v>306</v>
      </c>
      <c r="G20" s="11" t="n">
        <v>45107</v>
      </c>
      <c r="H20" s="6" t="n">
        <v>481.75</v>
      </c>
      <c r="I20" s="0" t="s">
        <v>323</v>
      </c>
      <c r="J20" s="0"/>
      <c r="K20" s="0"/>
      <c r="L20" s="0"/>
      <c r="M20" s="11" t="n">
        <v>44820</v>
      </c>
      <c r="N20" s="6" t="n">
        <v>1180.46</v>
      </c>
      <c r="O20" s="0" t="s">
        <v>323</v>
      </c>
      <c r="P20" s="11" t="n">
        <v>45120</v>
      </c>
      <c r="Q20" s="6" t="n">
        <v>523.6</v>
      </c>
      <c r="R20" s="0" t="s">
        <v>323</v>
      </c>
      <c r="S20" s="0"/>
      <c r="T20" s="0"/>
      <c r="U20" s="0"/>
      <c r="V20" s="0"/>
      <c r="W20" s="0"/>
      <c r="X20" s="0"/>
      <c r="Y20" s="0"/>
      <c r="Z20" s="0"/>
      <c r="AA20" s="0"/>
      <c r="AB20" s="11" t="n">
        <v>45257</v>
      </c>
      <c r="AC20" s="6" t="n">
        <v>12962.24</v>
      </c>
      <c r="AD20" s="0" t="s">
        <v>323</v>
      </c>
      <c r="AE20" s="11" t="n">
        <v>45441</v>
      </c>
      <c r="AF20" s="6" t="n">
        <v>1116.68</v>
      </c>
      <c r="AG20" s="0" t="s">
        <v>323</v>
      </c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11" t="n">
        <v>45660</v>
      </c>
      <c r="AU20" s="6" t="n">
        <v>413.87</v>
      </c>
      <c r="AV20" s="0" t="s">
        <v>323</v>
      </c>
    </row>
    <row collapsed="false" customFormat="false" customHeight="false" hidden="false" ht="12.1" outlineLevel="0" r="21">
      <c r="A21" s="11" t="n">
        <v>45275</v>
      </c>
      <c r="B21" s="6" t="n">
        <v>-64469</v>
      </c>
      <c r="C21" s="0" t="s">
        <v>324</v>
      </c>
      <c r="D21" s="11" t="n">
        <v>45997</v>
      </c>
      <c r="E21" s="8" t="s">
        <f>=-Портфель!J3</f>
      </c>
      <c r="F21" s="0" t="s">
        <v>325</v>
      </c>
      <c r="G21" s="11" t="n">
        <v>45118</v>
      </c>
      <c r="H21" s="6" t="n">
        <v>-593.86</v>
      </c>
      <c r="I21" s="0" t="s">
        <v>240</v>
      </c>
      <c r="J21" s="0"/>
      <c r="K21" s="0"/>
      <c r="L21" s="0"/>
      <c r="M21" s="11" t="n">
        <v>44865</v>
      </c>
      <c r="N21" s="6" t="n">
        <v>1035.57</v>
      </c>
      <c r="O21" s="0" t="s">
        <v>323</v>
      </c>
      <c r="P21" s="11" t="n">
        <v>45128</v>
      </c>
      <c r="Q21" s="6" t="n">
        <v>3697.75</v>
      </c>
      <c r="R21" s="0" t="s">
        <v>323</v>
      </c>
      <c r="S21" s="0"/>
      <c r="T21" s="0"/>
      <c r="U21" s="0"/>
      <c r="V21" s="0"/>
      <c r="W21" s="0"/>
      <c r="X21" s="0"/>
      <c r="Y21" s="0"/>
      <c r="Z21" s="0"/>
      <c r="AA21" s="0"/>
      <c r="AB21" s="11" t="n">
        <v>45272</v>
      </c>
      <c r="AC21" s="6" t="n">
        <v>-1237.22</v>
      </c>
      <c r="AD21" s="0" t="s">
        <v>324</v>
      </c>
      <c r="AE21" s="11" t="n">
        <v>45443</v>
      </c>
      <c r="AF21" s="6" t="n">
        <v>1095.46</v>
      </c>
      <c r="AG21" s="0" t="s">
        <v>323</v>
      </c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11" t="n">
        <v>45684</v>
      </c>
      <c r="AU21" s="6" t="n">
        <v>139.16</v>
      </c>
      <c r="AV21" s="0" t="s">
        <v>323</v>
      </c>
    </row>
    <row collapsed="false" customFormat="false" customHeight="false" hidden="false" ht="12.1" outlineLevel="0" r="22">
      <c r="A22" s="11" t="n">
        <v>45275</v>
      </c>
      <c r="B22" s="6" t="n">
        <v>64576.01</v>
      </c>
      <c r="C22" s="0" t="s">
        <v>323</v>
      </c>
      <c r="D22" s="0"/>
      <c r="E22" s="10" t="s">
        <f>=XIRR(E2:E21,D2:D21)</f>
      </c>
      <c r="F22" s="0"/>
      <c r="G22" s="11" t="n">
        <v>45128</v>
      </c>
      <c r="H22" s="6" t="n">
        <v>962.4</v>
      </c>
      <c r="I22" s="0" t="s">
        <v>323</v>
      </c>
      <c r="J22" s="0"/>
      <c r="K22" s="0"/>
      <c r="L22" s="0"/>
      <c r="M22" s="11" t="n">
        <v>44922</v>
      </c>
      <c r="N22" s="6" t="n">
        <v>1145.31</v>
      </c>
      <c r="O22" s="0" t="s">
        <v>323</v>
      </c>
      <c r="P22" s="11" t="n">
        <v>45257</v>
      </c>
      <c r="Q22" s="6" t="n">
        <v>-14833.52</v>
      </c>
      <c r="R22" s="0" t="s">
        <v>324</v>
      </c>
      <c r="S22" s="0"/>
      <c r="T22" s="0"/>
      <c r="U22" s="0"/>
      <c r="V22" s="0"/>
      <c r="W22" s="0"/>
      <c r="X22" s="0"/>
      <c r="Y22" s="0"/>
      <c r="Z22" s="0"/>
      <c r="AA22" s="0"/>
      <c r="AB22" s="11" t="n">
        <v>45272</v>
      </c>
      <c r="AC22" s="6" t="n">
        <v>-11134.99</v>
      </c>
      <c r="AD22" s="0" t="s">
        <v>324</v>
      </c>
      <c r="AE22" s="11" t="n">
        <v>45471</v>
      </c>
      <c r="AF22" s="6" t="n">
        <v>3216.72</v>
      </c>
      <c r="AG22" s="0" t="s">
        <v>323</v>
      </c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11" t="n">
        <v>45776</v>
      </c>
      <c r="AU22" s="6" t="n">
        <v>567.03</v>
      </c>
      <c r="AV22" s="0" t="s">
        <v>323</v>
      </c>
    </row>
    <row collapsed="false" customFormat="false" customHeight="false" hidden="false" ht="12.1" outlineLevel="0" r="23">
      <c r="A23" s="11" t="n">
        <v>45275</v>
      </c>
      <c r="B23" s="6" t="n">
        <v>6457.6</v>
      </c>
      <c r="C23" s="0" t="s">
        <v>323</v>
      </c>
      <c r="D23" s="0"/>
      <c r="E23" s="8" t="s">
        <f>=-SUM(E2:E21)</f>
      </c>
      <c r="F23" s="0" t="s">
        <v>326</v>
      </c>
      <c r="G23" s="11" t="n">
        <v>45160</v>
      </c>
      <c r="H23" s="6" t="n">
        <v>-17395.69</v>
      </c>
      <c r="I23" s="0" t="s">
        <v>324</v>
      </c>
      <c r="J23" s="0"/>
      <c r="K23" s="0"/>
      <c r="L23" s="0"/>
      <c r="M23" s="11" t="n">
        <v>44957</v>
      </c>
      <c r="N23" s="6" t="n">
        <v>1160.53</v>
      </c>
      <c r="O23" s="0" t="s">
        <v>323</v>
      </c>
      <c r="P23" s="11" t="n">
        <v>45257</v>
      </c>
      <c r="Q23" s="6" t="n">
        <v>13983.85</v>
      </c>
      <c r="R23" s="0" t="s">
        <v>323</v>
      </c>
      <c r="S23" s="0"/>
      <c r="T23" s="0"/>
      <c r="U23" s="0"/>
      <c r="V23" s="0"/>
      <c r="W23" s="0"/>
      <c r="X23" s="0"/>
      <c r="Y23" s="0"/>
      <c r="Z23" s="0"/>
      <c r="AA23" s="0"/>
      <c r="AB23" s="11" t="n">
        <v>45272</v>
      </c>
      <c r="AC23" s="6" t="n">
        <v>12397.79</v>
      </c>
      <c r="AD23" s="0" t="s">
        <v>323</v>
      </c>
      <c r="AE23" s="11" t="n">
        <v>45574</v>
      </c>
      <c r="AF23" s="6" t="n">
        <v>985.97</v>
      </c>
      <c r="AG23" s="0" t="s">
        <v>323</v>
      </c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11" t="n">
        <v>45922</v>
      </c>
      <c r="AU23" s="6" t="n">
        <v>139.26</v>
      </c>
      <c r="AV23" s="0" t="s">
        <v>323</v>
      </c>
    </row>
    <row collapsed="false" customFormat="false" customHeight="false" hidden="false" ht="12.1" outlineLevel="0" r="24">
      <c r="A24" s="11" t="n">
        <v>45277</v>
      </c>
      <c r="B24" s="6" t="n">
        <v>-4278</v>
      </c>
      <c r="C24" s="0" t="s">
        <v>252</v>
      </c>
      <c r="D24" s="0"/>
      <c r="E24" s="0"/>
      <c r="F24" s="0"/>
      <c r="G24" s="11" t="n">
        <v>45160</v>
      </c>
      <c r="H24" s="6" t="n">
        <v>-4348.92</v>
      </c>
      <c r="I24" s="0" t="s">
        <v>324</v>
      </c>
      <c r="J24" s="0"/>
      <c r="K24" s="0"/>
      <c r="L24" s="0"/>
      <c r="M24" s="11" t="n">
        <v>45016</v>
      </c>
      <c r="N24" s="6" t="n">
        <v>1297.24</v>
      </c>
      <c r="O24" s="0" t="s">
        <v>323</v>
      </c>
      <c r="P24" s="11" t="n">
        <v>45257</v>
      </c>
      <c r="Q24" s="6" t="n">
        <v>873.94</v>
      </c>
      <c r="R24" s="0" t="s">
        <v>323</v>
      </c>
      <c r="S24" s="0"/>
      <c r="T24" s="0"/>
      <c r="U24" s="0"/>
      <c r="V24" s="0"/>
      <c r="W24" s="0"/>
      <c r="X24" s="0"/>
      <c r="Y24" s="0"/>
      <c r="Z24" s="0"/>
      <c r="AA24" s="0"/>
      <c r="AB24" s="11" t="n">
        <v>45461</v>
      </c>
      <c r="AC24" s="6" t="n">
        <v>-333</v>
      </c>
      <c r="AD24" s="0" t="s">
        <v>272</v>
      </c>
      <c r="AE24" s="11" t="n">
        <v>45576</v>
      </c>
      <c r="AF24" s="6" t="n">
        <v>-339.5</v>
      </c>
      <c r="AG24" s="0" t="s">
        <v>284</v>
      </c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11" t="n">
        <v>45924</v>
      </c>
      <c r="AU24" s="6" t="n">
        <v>138.11</v>
      </c>
      <c r="AV24" s="0" t="s">
        <v>323</v>
      </c>
    </row>
    <row collapsed="false" customFormat="false" customHeight="false" hidden="false" ht="12.1" outlineLevel="0" r="25">
      <c r="A25" s="11" t="n">
        <v>45306</v>
      </c>
      <c r="B25" s="6" t="n">
        <v>6908.46</v>
      </c>
      <c r="C25" s="0" t="s">
        <v>323</v>
      </c>
      <c r="D25" s="0"/>
      <c r="E25" s="0"/>
      <c r="F25" s="0"/>
      <c r="G25" s="11" t="n">
        <v>45302</v>
      </c>
      <c r="H25" s="6" t="n">
        <v>5729.02</v>
      </c>
      <c r="I25" s="0" t="s">
        <v>323</v>
      </c>
      <c r="J25" s="0"/>
      <c r="K25" s="0"/>
      <c r="L25" s="0"/>
      <c r="M25" s="11" t="n">
        <v>45072</v>
      </c>
      <c r="N25" s="6" t="n">
        <v>1395.2</v>
      </c>
      <c r="O25" s="0" t="s">
        <v>323</v>
      </c>
      <c r="P25" s="11" t="n">
        <v>45287</v>
      </c>
      <c r="Q25" s="6" t="n">
        <v>-3608</v>
      </c>
      <c r="R25" s="0" t="s">
        <v>254</v>
      </c>
      <c r="S25" s="0"/>
      <c r="T25" s="0"/>
      <c r="U25" s="0"/>
      <c r="V25" s="0"/>
      <c r="W25" s="0"/>
      <c r="X25" s="0"/>
      <c r="Y25" s="0"/>
      <c r="Z25" s="0"/>
      <c r="AA25" s="0"/>
      <c r="AB25" s="11" t="n">
        <v>45461</v>
      </c>
      <c r="AC25" s="6" t="n">
        <v>-1666.1</v>
      </c>
      <c r="AD25" s="0" t="s">
        <v>273</v>
      </c>
      <c r="AE25" s="11" t="n">
        <v>45596</v>
      </c>
      <c r="AF25" s="6" t="n">
        <v>854.66</v>
      </c>
      <c r="AG25" s="0" t="s">
        <v>323</v>
      </c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11" t="n">
        <v>45930</v>
      </c>
      <c r="AU25" s="6" t="n">
        <v>-2987.51</v>
      </c>
      <c r="AV25" s="0" t="s">
        <v>324</v>
      </c>
    </row>
    <row collapsed="false" customFormat="false" customHeight="false" hidden="false" ht="12.1" outlineLevel="0" r="26">
      <c r="A26" s="11" t="n">
        <v>45419</v>
      </c>
      <c r="B26" s="6" t="n">
        <v>-5199</v>
      </c>
      <c r="C26" s="0" t="s">
        <v>261</v>
      </c>
      <c r="D26" s="0"/>
      <c r="E26" s="0"/>
      <c r="F26" s="0"/>
      <c r="G26" s="11" t="n">
        <v>45306</v>
      </c>
      <c r="H26" s="6" t="n">
        <v>2912.3</v>
      </c>
      <c r="I26" s="0" t="s">
        <v>323</v>
      </c>
      <c r="J26" s="0"/>
      <c r="K26" s="0"/>
      <c r="L26" s="0"/>
      <c r="M26" s="11" t="n">
        <v>45257</v>
      </c>
      <c r="N26" s="6" t="n">
        <v>-3551.19</v>
      </c>
      <c r="O26" s="0" t="s">
        <v>324</v>
      </c>
      <c r="P26" s="11" t="n">
        <v>45481</v>
      </c>
      <c r="Q26" s="6" t="n">
        <v>-847.5</v>
      </c>
      <c r="R26" s="0" t="s">
        <v>276</v>
      </c>
      <c r="S26" s="0"/>
      <c r="T26" s="0"/>
      <c r="U26" s="0"/>
      <c r="V26" s="0"/>
      <c r="W26" s="0"/>
      <c r="X26" s="0"/>
      <c r="Y26" s="0"/>
      <c r="Z26" s="0"/>
      <c r="AA26" s="0"/>
      <c r="AB26" s="11" t="n">
        <v>45545</v>
      </c>
      <c r="AC26" s="6" t="n">
        <v>-270.6</v>
      </c>
      <c r="AD26" s="0" t="s">
        <v>282</v>
      </c>
      <c r="AE26" s="11" t="n">
        <v>45684</v>
      </c>
      <c r="AF26" s="6" t="n">
        <v>1010.38</v>
      </c>
      <c r="AG26" s="0" t="s">
        <v>323</v>
      </c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11" t="n">
        <v>45945</v>
      </c>
      <c r="AU26" s="6" t="n">
        <v>130.7</v>
      </c>
      <c r="AV26" s="0" t="s">
        <v>323</v>
      </c>
    </row>
    <row collapsed="false" customFormat="false" customHeight="false" hidden="false" ht="12.1" outlineLevel="0" r="27">
      <c r="A27" s="11" t="n">
        <v>45567</v>
      </c>
      <c r="B27" s="6" t="n">
        <v>69554.35</v>
      </c>
      <c r="C27" s="0" t="s">
        <v>323</v>
      </c>
      <c r="D27" s="0"/>
      <c r="E27" s="0"/>
      <c r="F27" s="0"/>
      <c r="G27" s="11" t="n">
        <v>45309</v>
      </c>
      <c r="H27" s="6" t="n">
        <v>2866.76</v>
      </c>
      <c r="I27" s="0" t="s">
        <v>323</v>
      </c>
      <c r="J27" s="0"/>
      <c r="K27" s="0"/>
      <c r="L27" s="0"/>
      <c r="M27" s="11" t="n">
        <v>45257</v>
      </c>
      <c r="N27" s="6" t="n">
        <v>-1775.6</v>
      </c>
      <c r="O27" s="0" t="s">
        <v>324</v>
      </c>
      <c r="P27" s="11" t="n">
        <v>45579</v>
      </c>
      <c r="Q27" s="6" t="n">
        <v>-2260</v>
      </c>
      <c r="R27" s="0" t="s">
        <v>285</v>
      </c>
      <c r="S27" s="0"/>
      <c r="T27" s="0"/>
      <c r="U27" s="0"/>
      <c r="V27" s="0"/>
      <c r="W27" s="0"/>
      <c r="X27" s="0"/>
      <c r="Y27" s="0"/>
      <c r="Z27" s="0"/>
      <c r="AA27" s="0"/>
      <c r="AB27" s="11" t="n">
        <v>45625</v>
      </c>
      <c r="AC27" s="6" t="n">
        <v>1112.86</v>
      </c>
      <c r="AD27" s="0" t="s">
        <v>323</v>
      </c>
      <c r="AE27" s="11" t="n">
        <v>45775</v>
      </c>
      <c r="AF27" s="6" t="n">
        <v>-527.45</v>
      </c>
      <c r="AG27" s="0" t="s">
        <v>300</v>
      </c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11" t="n">
        <v>45951</v>
      </c>
      <c r="AU27" s="6" t="n">
        <v>138.36</v>
      </c>
      <c r="AV27" s="0" t="s">
        <v>323</v>
      </c>
    </row>
    <row collapsed="false" customFormat="false" customHeight="false" hidden="false" ht="12.1" outlineLevel="0" r="28">
      <c r="A28" s="11" t="n">
        <v>45643</v>
      </c>
      <c r="B28" s="6" t="n">
        <v>-9838</v>
      </c>
      <c r="C28" s="0" t="s">
        <v>292</v>
      </c>
      <c r="D28" s="0"/>
      <c r="E28" s="0"/>
      <c r="F28" s="0"/>
      <c r="G28" s="11" t="n">
        <v>45482</v>
      </c>
      <c r="H28" s="6" t="n">
        <v>-505.2</v>
      </c>
      <c r="I28" s="0" t="s">
        <v>277</v>
      </c>
      <c r="J28" s="0"/>
      <c r="K28" s="0"/>
      <c r="L28" s="0"/>
      <c r="M28" s="11" t="n">
        <v>45257</v>
      </c>
      <c r="N28" s="6" t="n">
        <v>-1775.6</v>
      </c>
      <c r="O28" s="0" t="s">
        <v>324</v>
      </c>
      <c r="P28" s="11" t="n">
        <v>45593</v>
      </c>
      <c r="Q28" s="6" t="n">
        <v>1705.77</v>
      </c>
      <c r="R28" s="0" t="s">
        <v>323</v>
      </c>
      <c r="S28" s="0"/>
      <c r="T28" s="0"/>
      <c r="U28" s="0"/>
      <c r="V28" s="0"/>
      <c r="W28" s="0"/>
      <c r="X28" s="0"/>
      <c r="Y28" s="0"/>
      <c r="Z28" s="0"/>
      <c r="AA28" s="0"/>
      <c r="AB28" s="11" t="n">
        <v>45643</v>
      </c>
      <c r="AC28" s="6" t="n">
        <v>-469.66</v>
      </c>
      <c r="AD28" s="0" t="s">
        <v>293</v>
      </c>
      <c r="AE28" s="11" t="n">
        <v>45936</v>
      </c>
      <c r="AF28" s="6" t="n">
        <v>-401.5</v>
      </c>
      <c r="AG28" s="0" t="s">
        <v>311</v>
      </c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11" t="n">
        <v>45957</v>
      </c>
      <c r="AU28" s="6" t="n">
        <v>126.9</v>
      </c>
      <c r="AV28" s="0" t="s">
        <v>323</v>
      </c>
    </row>
    <row collapsed="false" customFormat="false" customHeight="false" hidden="false" ht="12.1" outlineLevel="0" r="29">
      <c r="A29" s="11" t="n">
        <v>45650</v>
      </c>
      <c r="B29" s="6" t="n">
        <v>6869.31</v>
      </c>
      <c r="C29" s="0" t="s">
        <v>323</v>
      </c>
      <c r="D29" s="0"/>
      <c r="E29" s="0"/>
      <c r="F29" s="0"/>
      <c r="G29" s="11" t="n">
        <v>45490</v>
      </c>
      <c r="H29" s="6" t="n">
        <v>2049</v>
      </c>
      <c r="I29" s="0" t="s">
        <v>323</v>
      </c>
      <c r="J29" s="0"/>
      <c r="K29" s="0"/>
      <c r="L29" s="0"/>
      <c r="M29" s="11" t="n">
        <v>45257</v>
      </c>
      <c r="N29" s="6" t="n">
        <v>-5326.79</v>
      </c>
      <c r="O29" s="0" t="s">
        <v>324</v>
      </c>
      <c r="P29" s="11" t="n">
        <v>45623</v>
      </c>
      <c r="Q29" s="6" t="n">
        <v>529.61</v>
      </c>
      <c r="R29" s="0" t="s">
        <v>323</v>
      </c>
      <c r="S29" s="0"/>
      <c r="T29" s="0"/>
      <c r="U29" s="0"/>
      <c r="V29" s="0"/>
      <c r="W29" s="0"/>
      <c r="X29" s="0"/>
      <c r="Y29" s="0"/>
      <c r="Z29" s="0"/>
      <c r="AA29" s="0"/>
      <c r="AB29" s="11" t="n">
        <v>45650</v>
      </c>
      <c r="AC29" s="6" t="n">
        <v>1139.68</v>
      </c>
      <c r="AD29" s="0" t="s">
        <v>323</v>
      </c>
      <c r="AE29" s="11" t="n">
        <v>45997</v>
      </c>
      <c r="AF29" s="8" t="s">
        <f>=-Портфель!J12</f>
      </c>
      <c r="AG29" s="0" t="s">
        <v>325</v>
      </c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11" t="n">
        <v>45961</v>
      </c>
      <c r="AU29" s="6" t="n">
        <v>259.4</v>
      </c>
      <c r="AV29" s="0" t="s">
        <v>323</v>
      </c>
    </row>
    <row collapsed="false" customFormat="false" customHeight="false" hidden="false" ht="12.1" outlineLevel="0" r="30">
      <c r="A30" s="11" t="n">
        <v>45811</v>
      </c>
      <c r="B30" s="6" t="n">
        <v>-10825</v>
      </c>
      <c r="C30" s="0" t="s">
        <v>303</v>
      </c>
      <c r="D30" s="0"/>
      <c r="E30" s="0"/>
      <c r="F30" s="0"/>
      <c r="G30" s="11" t="n">
        <v>45495</v>
      </c>
      <c r="H30" s="6" t="n">
        <v>533.56</v>
      </c>
      <c r="I30" s="0" t="s">
        <v>323</v>
      </c>
      <c r="J30" s="0"/>
      <c r="K30" s="0"/>
      <c r="L30" s="0"/>
      <c r="M30" s="11" t="n">
        <v>45257</v>
      </c>
      <c r="N30" s="6" t="n">
        <v>-3551.19</v>
      </c>
      <c r="O30" s="0" t="s">
        <v>324</v>
      </c>
      <c r="P30" s="11" t="n">
        <v>45684</v>
      </c>
      <c r="Q30" s="6" t="n">
        <v>604.17</v>
      </c>
      <c r="R30" s="0" t="s">
        <v>323</v>
      </c>
      <c r="S30" s="0"/>
      <c r="T30" s="0"/>
      <c r="U30" s="0"/>
      <c r="V30" s="0"/>
      <c r="W30" s="0"/>
      <c r="X30" s="0"/>
      <c r="Y30" s="0"/>
      <c r="Z30" s="0"/>
      <c r="AA30" s="0"/>
      <c r="AB30" s="11" t="n">
        <v>45826</v>
      </c>
      <c r="AC30" s="6" t="n">
        <v>1020.98</v>
      </c>
      <c r="AD30" s="0" t="s">
        <v>323</v>
      </c>
      <c r="AE30" s="0"/>
      <c r="AF30" s="10" t="s">
        <f>=XIRR(AF2:AF29,AE2:AE29)</f>
      </c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11" t="n">
        <v>45966</v>
      </c>
      <c r="AU30" s="6" t="n">
        <v>390.9</v>
      </c>
      <c r="AV30" s="0" t="s">
        <v>323</v>
      </c>
    </row>
    <row collapsed="false" customFormat="false" customHeight="false" hidden="false" ht="12.1" outlineLevel="0" r="31">
      <c r="A31" s="11" t="n">
        <v>45826</v>
      </c>
      <c r="B31" s="6" t="n">
        <v>6399.4</v>
      </c>
      <c r="C31" s="0" t="s">
        <v>323</v>
      </c>
      <c r="D31" s="0"/>
      <c r="E31" s="0"/>
      <c r="F31" s="0"/>
      <c r="G31" s="11" t="n">
        <v>45498</v>
      </c>
      <c r="H31" s="6" t="n">
        <v>531.76</v>
      </c>
      <c r="I31" s="0" t="s">
        <v>323</v>
      </c>
      <c r="J31" s="0"/>
      <c r="K31" s="0"/>
      <c r="L31" s="0"/>
      <c r="M31" s="11" t="n">
        <v>45257</v>
      </c>
      <c r="N31" s="6" t="n">
        <v>-1775.6</v>
      </c>
      <c r="O31" s="0" t="s">
        <v>324</v>
      </c>
      <c r="P31" s="11" t="n">
        <v>45688</v>
      </c>
      <c r="Q31" s="6" t="n">
        <v>629.44</v>
      </c>
      <c r="R31" s="0" t="s">
        <v>323</v>
      </c>
      <c r="S31" s="0"/>
      <c r="T31" s="0"/>
      <c r="U31" s="0"/>
      <c r="V31" s="0"/>
      <c r="W31" s="0"/>
      <c r="X31" s="0"/>
      <c r="Y31" s="0"/>
      <c r="Z31" s="0"/>
      <c r="AA31" s="0"/>
      <c r="AB31" s="11" t="n">
        <v>45898</v>
      </c>
      <c r="AC31" s="6" t="n">
        <v>1063.41</v>
      </c>
      <c r="AD31" s="0" t="s">
        <v>323</v>
      </c>
      <c r="AE31" s="0"/>
      <c r="AF31" s="8" t="s">
        <f>=-SUM(AF2:AF29)</f>
      </c>
      <c r="AG31" s="0" t="s">
        <v>326</v>
      </c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11" t="n">
        <v>45997</v>
      </c>
      <c r="AU31" s="8" t="s">
        <f>=-Портфель!J18</f>
      </c>
      <c r="AV31" s="0" t="s">
        <v>325</v>
      </c>
    </row>
    <row collapsed="false" customFormat="false" customHeight="false" hidden="false" ht="12.1" outlineLevel="0" r="32">
      <c r="A32" s="11" t="n">
        <v>45966</v>
      </c>
      <c r="B32" s="6" t="n">
        <v>-66249.28</v>
      </c>
      <c r="C32" s="0" t="s">
        <v>324</v>
      </c>
      <c r="D32" s="0"/>
      <c r="E32" s="0"/>
      <c r="F32" s="0"/>
      <c r="G32" s="11" t="n">
        <v>45534</v>
      </c>
      <c r="H32" s="6" t="n">
        <v>954.55</v>
      </c>
      <c r="I32" s="0" t="s">
        <v>323</v>
      </c>
      <c r="J32" s="0"/>
      <c r="K32" s="0"/>
      <c r="L32" s="0"/>
      <c r="M32" s="11" t="n">
        <v>45257</v>
      </c>
      <c r="N32" s="6" t="n">
        <v>16003.84</v>
      </c>
      <c r="O32" s="0" t="s">
        <v>323</v>
      </c>
      <c r="P32" s="11" t="n">
        <v>45846</v>
      </c>
      <c r="Q32" s="6" t="n">
        <v>-1325.76</v>
      </c>
      <c r="R32" s="0" t="s">
        <v>305</v>
      </c>
      <c r="S32" s="0"/>
      <c r="T32" s="0"/>
      <c r="U32" s="0"/>
      <c r="V32" s="0"/>
      <c r="W32" s="0"/>
      <c r="X32" s="0"/>
      <c r="Y32" s="0"/>
      <c r="Z32" s="0"/>
      <c r="AA32" s="0"/>
      <c r="AB32" s="11" t="n">
        <v>45922</v>
      </c>
      <c r="AC32" s="6" t="n">
        <v>985.55</v>
      </c>
      <c r="AD32" s="0" t="s">
        <v>323</v>
      </c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10" t="s">
        <f>=XIRR(AU2:AU31,AT2:AT31)</f>
      </c>
      <c r="AV32" s="0"/>
    </row>
    <row collapsed="false" customFormat="false" customHeight="false" hidden="false" ht="12.1" outlineLevel="0" r="33">
      <c r="A33" s="11" t="n">
        <v>45997</v>
      </c>
      <c r="B33" s="8" t="s">
        <f>=-Портфель!J2</f>
      </c>
      <c r="C33" s="0" t="s">
        <v>325</v>
      </c>
      <c r="D33" s="0"/>
      <c r="E33" s="0"/>
      <c r="F33" s="0"/>
      <c r="G33" s="11" t="n">
        <v>45547</v>
      </c>
      <c r="H33" s="6" t="n">
        <v>953.55</v>
      </c>
      <c r="I33" s="0" t="s">
        <v>323</v>
      </c>
      <c r="J33" s="0"/>
      <c r="K33" s="0"/>
      <c r="L33" s="0"/>
      <c r="M33" s="11" t="n">
        <v>45257</v>
      </c>
      <c r="N33" s="6" t="n">
        <v>1777.6</v>
      </c>
      <c r="O33" s="0" t="s">
        <v>323</v>
      </c>
      <c r="P33" s="11" t="n">
        <v>45860</v>
      </c>
      <c r="Q33" s="6" t="n">
        <v>1043.59</v>
      </c>
      <c r="R33" s="0" t="s">
        <v>323</v>
      </c>
      <c r="S33" s="0"/>
      <c r="T33" s="0"/>
      <c r="U33" s="0"/>
      <c r="V33" s="0"/>
      <c r="W33" s="0"/>
      <c r="X33" s="0"/>
      <c r="Y33" s="0"/>
      <c r="Z33" s="0"/>
      <c r="AA33" s="0"/>
      <c r="AB33" s="11" t="n">
        <v>45966</v>
      </c>
      <c r="AC33" s="6" t="n">
        <v>4275.27</v>
      </c>
      <c r="AD33" s="0" t="s">
        <v>323</v>
      </c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8" t="s">
        <f>=-SUM(AU2:AU31)</f>
      </c>
      <c r="AV33" s="0" t="s">
        <v>326</v>
      </c>
    </row>
    <row collapsed="false" customFormat="false" customHeight="false" hidden="false" ht="12.1" outlineLevel="0" r="34">
      <c r="A34" s="0"/>
      <c r="B34" s="10" t="s">
        <f>=XIRR(B2:B33,A2:A33)</f>
      </c>
      <c r="C34" s="0"/>
      <c r="D34" s="0"/>
      <c r="E34" s="0"/>
      <c r="F34" s="0"/>
      <c r="G34" s="11" t="n">
        <v>45589</v>
      </c>
      <c r="H34" s="6" t="n">
        <v>2351.57</v>
      </c>
      <c r="I34" s="0" t="s">
        <v>323</v>
      </c>
      <c r="J34" s="0"/>
      <c r="K34" s="0"/>
      <c r="L34" s="0"/>
      <c r="M34" s="11" t="n">
        <v>45272</v>
      </c>
      <c r="N34" s="6" t="n">
        <v>-6585.19</v>
      </c>
      <c r="O34" s="0" t="s">
        <v>324</v>
      </c>
      <c r="P34" s="11" t="n">
        <v>45898</v>
      </c>
      <c r="Q34" s="6" t="n">
        <v>1055.11</v>
      </c>
      <c r="R34" s="0" t="s">
        <v>323</v>
      </c>
      <c r="S34" s="0"/>
      <c r="T34" s="0"/>
      <c r="U34" s="0"/>
      <c r="V34" s="0"/>
      <c r="W34" s="0"/>
      <c r="X34" s="0"/>
      <c r="Y34" s="0"/>
      <c r="Z34" s="0"/>
      <c r="AA34" s="0"/>
      <c r="AB34" s="11" t="n">
        <v>45997</v>
      </c>
      <c r="AC34" s="8" t="s">
        <f>=-Портфель!J11</f>
      </c>
      <c r="AD34" s="0" t="s">
        <v>325</v>
      </c>
    </row>
    <row collapsed="false" customFormat="false" customHeight="false" hidden="false" ht="12.1" outlineLevel="0" r="35">
      <c r="A35" s="0"/>
      <c r="B35" s="8" t="s">
        <f>=-SUM(B2:B33)</f>
      </c>
      <c r="C35" s="0" t="s">
        <v>326</v>
      </c>
      <c r="D35" s="0"/>
      <c r="E35" s="0"/>
      <c r="F35" s="0"/>
      <c r="G35" s="11" t="n">
        <v>45594</v>
      </c>
      <c r="H35" s="6" t="n">
        <v>1757.36</v>
      </c>
      <c r="I35" s="0" t="s">
        <v>323</v>
      </c>
      <c r="J35" s="0"/>
      <c r="K35" s="0"/>
      <c r="L35" s="0"/>
      <c r="M35" s="11" t="n">
        <v>45272</v>
      </c>
      <c r="N35" s="6" t="n">
        <v>-1646.3</v>
      </c>
      <c r="O35" s="0" t="s">
        <v>324</v>
      </c>
      <c r="P35" s="11" t="n">
        <v>45943</v>
      </c>
      <c r="Q35" s="6" t="n">
        <v>-903</v>
      </c>
      <c r="R35" s="0" t="s">
        <v>312</v>
      </c>
      <c r="S35" s="0"/>
      <c r="T35" s="0"/>
      <c r="U35" s="0"/>
      <c r="V35" s="0"/>
      <c r="W35" s="0"/>
      <c r="X35" s="0"/>
      <c r="Y35" s="0"/>
      <c r="Z35" s="0"/>
      <c r="AA35" s="0"/>
      <c r="AB35" s="0"/>
      <c r="AC35" s="10" t="s">
        <f>=XIRR(AC2:AC34,AB2:AB34)</f>
      </c>
      <c r="AD35" s="0"/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11" t="n">
        <v>45596</v>
      </c>
      <c r="H36" s="6" t="n">
        <v>433.63</v>
      </c>
      <c r="I36" s="0" t="s">
        <v>323</v>
      </c>
      <c r="J36" s="0"/>
      <c r="K36" s="0"/>
      <c r="L36" s="0"/>
      <c r="M36" s="11" t="n">
        <v>45272</v>
      </c>
      <c r="N36" s="6" t="n">
        <v>-1646.3</v>
      </c>
      <c r="O36" s="0" t="s">
        <v>324</v>
      </c>
      <c r="P36" s="11" t="n">
        <v>45997</v>
      </c>
      <c r="Q36" s="8" t="s">
        <f>=-Портфель!J7</f>
      </c>
      <c r="R36" s="0" t="s">
        <v>325</v>
      </c>
      <c r="S36" s="0"/>
      <c r="T36" s="0"/>
      <c r="U36" s="0"/>
      <c r="V36" s="0"/>
      <c r="W36" s="0"/>
      <c r="X36" s="0"/>
      <c r="Y36" s="0"/>
      <c r="Z36" s="0"/>
      <c r="AA36" s="0"/>
      <c r="AB36" s="0"/>
      <c r="AC36" s="8" t="s">
        <f>=-SUM(AC2:AC34)</f>
      </c>
      <c r="AD36" s="0" t="s">
        <v>326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11" t="n">
        <v>45608</v>
      </c>
      <c r="H37" s="6" t="n">
        <v>29011.42</v>
      </c>
      <c r="I37" s="0" t="s">
        <v>323</v>
      </c>
      <c r="J37" s="0"/>
      <c r="K37" s="0"/>
      <c r="L37" s="0"/>
      <c r="M37" s="11" t="n">
        <v>45272</v>
      </c>
      <c r="N37" s="6" t="n">
        <v>-3292.6</v>
      </c>
      <c r="O37" s="0" t="s">
        <v>324</v>
      </c>
      <c r="P37" s="0"/>
      <c r="Q37" s="10" t="s">
        <f>=XIRR(Q2:Q36,P2:P36)</f>
      </c>
      <c r="R37" s="0"/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11" t="n">
        <v>45667</v>
      </c>
      <c r="H38" s="6" t="n">
        <v>-3173</v>
      </c>
      <c r="I38" s="0" t="s">
        <v>297</v>
      </c>
      <c r="J38" s="0"/>
      <c r="K38" s="0"/>
      <c r="L38" s="0"/>
      <c r="M38" s="11" t="n">
        <v>45272</v>
      </c>
      <c r="N38" s="6" t="n">
        <v>-6585.19</v>
      </c>
      <c r="O38" s="0" t="s">
        <v>324</v>
      </c>
      <c r="P38" s="0"/>
      <c r="Q38" s="8" t="s">
        <f>=-SUM(Q2:Q36)</f>
      </c>
      <c r="R38" s="0" t="s">
        <v>326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11" t="n">
        <v>45858</v>
      </c>
      <c r="H39" s="6" t="n">
        <v>-1277</v>
      </c>
      <c r="I39" s="0" t="s">
        <v>307</v>
      </c>
      <c r="J39" s="0"/>
      <c r="K39" s="0"/>
      <c r="L39" s="0"/>
      <c r="M39" s="11" t="n">
        <v>45272</v>
      </c>
      <c r="N39" s="6" t="n">
        <v>19796.45</v>
      </c>
      <c r="O39" s="0" t="s">
        <v>323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11" t="n">
        <v>45997</v>
      </c>
      <c r="H40" s="8" t="s">
        <f>=-Портфель!J4</f>
      </c>
      <c r="I40" s="0" t="s">
        <v>325</v>
      </c>
      <c r="J40" s="0"/>
      <c r="K40" s="0"/>
      <c r="L40" s="0"/>
      <c r="M40" s="11" t="n">
        <v>45439</v>
      </c>
      <c r="N40" s="6" t="n">
        <v>-2654.6</v>
      </c>
      <c r="O40" s="0" t="s">
        <v>263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10" t="s">
        <f>=XIRR(H2:H40,G2:G40)</f>
      </c>
      <c r="I41" s="0"/>
      <c r="J41" s="0"/>
      <c r="K41" s="0"/>
      <c r="L41" s="0"/>
      <c r="M41" s="11" t="n">
        <v>45525</v>
      </c>
      <c r="N41" s="6" t="n">
        <v>1558.21</v>
      </c>
      <c r="O41" s="0" t="s">
        <v>323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8" t="s">
        <f>=-SUM(H2:H40)</f>
      </c>
      <c r="I42" s="0" t="s">
        <v>326</v>
      </c>
      <c r="J42" s="0"/>
      <c r="K42" s="0"/>
      <c r="L42" s="0"/>
      <c r="M42" s="11" t="n">
        <v>45534</v>
      </c>
      <c r="N42" s="6" t="n">
        <v>1357.06</v>
      </c>
      <c r="O42" s="0" t="s">
        <v>323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11" t="n">
        <v>45547</v>
      </c>
      <c r="N43" s="6" t="n">
        <v>1412.1</v>
      </c>
      <c r="O43" s="0" t="s">
        <v>323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11" t="n">
        <v>45594</v>
      </c>
      <c r="N44" s="6" t="n">
        <v>1172.31</v>
      </c>
      <c r="O44" s="0" t="s">
        <v>323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11" t="n">
        <v>45596</v>
      </c>
      <c r="N45" s="6" t="n">
        <v>1174.51</v>
      </c>
      <c r="O45" s="0" t="s">
        <v>323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11" t="n">
        <v>45625</v>
      </c>
      <c r="N46" s="6" t="n">
        <v>1261.58</v>
      </c>
      <c r="O46" s="0" t="s">
        <v>323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11" t="n">
        <v>45643</v>
      </c>
      <c r="N47" s="6" t="n">
        <v>1145.49</v>
      </c>
      <c r="O47" s="0" t="s">
        <v>323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11" t="n">
        <v>45650</v>
      </c>
      <c r="N48" s="6" t="n">
        <v>1334.83</v>
      </c>
      <c r="O48" s="0" t="s">
        <v>323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11" t="n">
        <v>45684</v>
      </c>
      <c r="N49" s="6" t="n">
        <v>1418.09</v>
      </c>
      <c r="O49" s="0" t="s">
        <v>323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11" t="n">
        <v>45688</v>
      </c>
      <c r="N50" s="6" t="n">
        <v>1474.74</v>
      </c>
      <c r="O50" s="0" t="s">
        <v>323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11" t="n">
        <v>45826</v>
      </c>
      <c r="N51" s="6" t="n">
        <v>3379.98</v>
      </c>
      <c r="O51" s="0" t="s">
        <v>323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11" t="n">
        <v>45874</v>
      </c>
      <c r="N52" s="6" t="n">
        <v>1114.65</v>
      </c>
      <c r="O52" s="0" t="s">
        <v>323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11" t="n">
        <v>45898</v>
      </c>
      <c r="N53" s="6" t="n">
        <v>1185.71</v>
      </c>
      <c r="O53" s="0" t="s">
        <v>323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11" t="n">
        <v>45930</v>
      </c>
      <c r="N54" s="6" t="n">
        <v>2102.81</v>
      </c>
      <c r="O54" s="0" t="s">
        <v>323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11" t="n">
        <v>45997</v>
      </c>
      <c r="N55" s="8" t="s">
        <f>=-Портфель!J6</f>
      </c>
      <c r="O55" s="0" t="s">
        <v>325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10" t="s">
        <f>=XIRR(N2:N55,M2:M55)</f>
      </c>
      <c r="O56" s="0"/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8" t="s">
        <f>=-SUM(N2:N55)</f>
      </c>
      <c r="O57" s="0" t="s">
        <v>326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A10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327</v>
      </c>
      <c r="C1" s="0"/>
      <c r="D1" s="0"/>
      <c r="E1" s="4" t="s">
        <v>328</v>
      </c>
      <c r="F1" s="0"/>
      <c r="G1" s="0"/>
      <c r="H1" s="4" t="s">
        <v>329</v>
      </c>
      <c r="I1" s="0"/>
      <c r="J1" s="0"/>
      <c r="K1" s="4" t="s">
        <v>330</v>
      </c>
      <c r="L1" s="0"/>
      <c r="M1" s="0"/>
      <c r="N1" s="4" t="s">
        <v>331</v>
      </c>
      <c r="O1" s="0"/>
      <c r="P1" s="0"/>
      <c r="Q1" s="4" t="s">
        <v>332</v>
      </c>
      <c r="R1" s="0"/>
      <c r="S1" s="0"/>
      <c r="T1" s="4" t="s">
        <v>333</v>
      </c>
      <c r="U1" s="0"/>
      <c r="V1" s="0"/>
      <c r="W1" s="4" t="s">
        <v>334</v>
      </c>
      <c r="X1" s="0"/>
      <c r="Y1" s="0"/>
      <c r="Z1" s="4" t="s">
        <v>335</v>
      </c>
      <c r="AA1" s="0"/>
      <c r="AB1" s="0"/>
      <c r="AC1" s="4" t="s">
        <v>336</v>
      </c>
      <c r="AD1" s="0"/>
      <c r="AE1" s="0"/>
      <c r="AF1" s="4" t="s">
        <v>337</v>
      </c>
      <c r="AG1" s="0"/>
      <c r="AH1" s="0"/>
      <c r="AI1" s="4" t="s">
        <v>338</v>
      </c>
      <c r="AJ1" s="0"/>
      <c r="AK1" s="0"/>
      <c r="AL1" s="4" t="s">
        <v>339</v>
      </c>
      <c r="AM1" s="0"/>
      <c r="AN1" s="0"/>
      <c r="AO1" s="4" t="s">
        <v>340</v>
      </c>
      <c r="AP1" s="0"/>
      <c r="AQ1" s="0"/>
      <c r="AR1" s="4" t="s">
        <v>341</v>
      </c>
      <c r="AS1" s="0"/>
      <c r="AT1" s="0"/>
      <c r="AU1" s="4" t="s">
        <v>342</v>
      </c>
      <c r="AV1" s="0"/>
      <c r="AW1" s="0"/>
      <c r="AX1" s="4" t="s">
        <v>343</v>
      </c>
      <c r="AY1" s="0"/>
      <c r="AZ1" s="0"/>
      <c r="BA1" s="4" t="s">
        <v>344</v>
      </c>
      <c r="BB1" s="0"/>
      <c r="BC1" s="0"/>
      <c r="BD1" s="4" t="s">
        <v>345</v>
      </c>
      <c r="BE1" s="0"/>
      <c r="BF1" s="0"/>
      <c r="BG1" s="4" t="s">
        <v>346</v>
      </c>
      <c r="BH1" s="0"/>
      <c r="BI1" s="0"/>
      <c r="BJ1" s="4" t="s">
        <v>347</v>
      </c>
      <c r="BK1" s="0"/>
      <c r="BL1" s="0"/>
      <c r="BM1" s="4" t="s">
        <v>348</v>
      </c>
      <c r="BN1" s="0"/>
      <c r="BO1" s="0"/>
      <c r="BP1" s="4" t="s">
        <v>349</v>
      </c>
      <c r="BQ1" s="0"/>
      <c r="BR1" s="0"/>
      <c r="BS1" s="4" t="s">
        <v>350</v>
      </c>
      <c r="BT1" s="0"/>
      <c r="BU1" s="0"/>
      <c r="BV1" s="4" t="s">
        <v>351</v>
      </c>
      <c r="BW1" s="0"/>
      <c r="BX1" s="0"/>
      <c r="BY1" s="4" t="s">
        <v>352</v>
      </c>
      <c r="BZ1" s="0"/>
      <c r="CA1" s="0"/>
      <c r="CB1" s="4" t="s">
        <v>353</v>
      </c>
      <c r="CC1" s="0"/>
      <c r="CD1" s="0"/>
      <c r="CE1" s="4" t="s">
        <v>354</v>
      </c>
      <c r="CF1" s="0"/>
      <c r="CG1" s="0"/>
      <c r="CH1" s="4" t="s">
        <v>355</v>
      </c>
      <c r="CI1" s="0"/>
      <c r="CJ1" s="0"/>
      <c r="CK1" s="4" t="s">
        <v>356</v>
      </c>
      <c r="CL1" s="0"/>
      <c r="CM1" s="0"/>
      <c r="CN1" s="4" t="s">
        <v>357</v>
      </c>
      <c r="CO1" s="0"/>
      <c r="CP1" s="0"/>
      <c r="CQ1" s="4" t="s">
        <v>358</v>
      </c>
      <c r="CR1" s="0"/>
      <c r="CS1" s="0"/>
      <c r="CT1" s="4" t="s">
        <v>359</v>
      </c>
      <c r="CU1" s="0"/>
      <c r="CV1" s="0"/>
      <c r="CW1" s="4" t="s">
        <v>360</v>
      </c>
      <c r="CX1" s="0"/>
      <c r="CY1" s="0"/>
      <c r="CZ1" s="4" t="s">
        <v>361</v>
      </c>
      <c r="DA1" s="0"/>
      <c r="DB1" s="0"/>
      <c r="DC1" s="4" t="s">
        <v>362</v>
      </c>
      <c r="DD1" s="0"/>
      <c r="DE1" s="0"/>
      <c r="DF1" s="4" t="s">
        <v>363</v>
      </c>
      <c r="DG1" s="0"/>
      <c r="DH1" s="0"/>
      <c r="DI1" s="4" t="s">
        <v>364</v>
      </c>
      <c r="DJ1" s="0"/>
      <c r="DK1" s="0"/>
      <c r="DL1" s="4" t="s">
        <v>365</v>
      </c>
      <c r="DM1" s="0"/>
      <c r="DN1" s="0"/>
      <c r="DO1" s="4" t="s">
        <v>366</v>
      </c>
      <c r="DP1" s="0"/>
      <c r="DQ1" s="0"/>
      <c r="DR1" s="4" t="s">
        <v>367</v>
      </c>
      <c r="DS1" s="0"/>
      <c r="DT1" s="0"/>
      <c r="DU1" s="4" t="s">
        <v>368</v>
      </c>
      <c r="DV1" s="0"/>
      <c r="DW1" s="0"/>
      <c r="DX1" s="4" t="s">
        <v>369</v>
      </c>
      <c r="DY1" s="0"/>
      <c r="DZ1" s="0"/>
      <c r="EA1" s="4" t="s">
        <v>370</v>
      </c>
      <c r="EB1" s="0"/>
      <c r="EC1" s="0"/>
      <c r="ED1" s="4" t="s">
        <v>371</v>
      </c>
      <c r="EE1" s="0"/>
      <c r="EF1" s="0"/>
      <c r="EG1" s="4" t="s">
        <v>372</v>
      </c>
      <c r="EH1" s="0"/>
      <c r="EI1" s="0"/>
      <c r="EJ1" s="4" t="s">
        <v>373</v>
      </c>
      <c r="EK1" s="0"/>
      <c r="EL1" s="0"/>
      <c r="EM1" s="4" t="s">
        <v>374</v>
      </c>
      <c r="EN1" s="0"/>
      <c r="EO1" s="0"/>
      <c r="EP1" s="4" t="s">
        <v>375</v>
      </c>
      <c r="EQ1" s="0"/>
      <c r="ER1" s="0"/>
      <c r="ES1" s="4" t="s">
        <v>376</v>
      </c>
      <c r="ET1" s="0"/>
      <c r="EU1" s="0"/>
      <c r="EV1" s="4" t="s">
        <v>377</v>
      </c>
      <c r="EW1" s="0"/>
      <c r="EX1" s="0"/>
      <c r="EY1" s="4" t="s">
        <v>378</v>
      </c>
      <c r="EZ1" s="0"/>
      <c r="FA1" s="0"/>
      <c r="FB1" s="4" t="s">
        <v>379</v>
      </c>
      <c r="FC1" s="0"/>
      <c r="FD1" s="0"/>
      <c r="FE1" s="4" t="s">
        <v>380</v>
      </c>
      <c r="FF1" s="0"/>
      <c r="FG1" s="0"/>
      <c r="FH1" s="4" t="s">
        <v>381</v>
      </c>
      <c r="FI1" s="0"/>
      <c r="FJ1" s="0"/>
      <c r="FK1" s="4" t="s">
        <v>382</v>
      </c>
      <c r="FL1" s="0"/>
      <c r="FM1" s="0"/>
      <c r="FN1" s="4" t="s">
        <v>383</v>
      </c>
      <c r="FO1" s="0"/>
      <c r="FP1" s="0"/>
      <c r="FQ1" s="4" t="s">
        <v>384</v>
      </c>
      <c r="FR1" s="0"/>
      <c r="FS1" s="0"/>
      <c r="FT1" s="4" t="s">
        <v>385</v>
      </c>
      <c r="FU1" s="0"/>
      <c r="FV1" s="0"/>
      <c r="FW1" s="4" t="s">
        <v>386</v>
      </c>
      <c r="FX1" s="0"/>
      <c r="FY1" s="0"/>
      <c r="FZ1" s="4" t="s">
        <v>387</v>
      </c>
      <c r="GA1" s="0"/>
    </row>
    <row collapsed="false" customFormat="false" customHeight="false" hidden="false" ht="12.1" outlineLevel="0" r="2">
      <c r="A2" s="11" t="n">
        <v>43500</v>
      </c>
      <c r="B2" s="6" t="n">
        <v>1634.98</v>
      </c>
      <c r="C2" s="0" t="s">
        <v>323</v>
      </c>
      <c r="D2" s="11" t="n">
        <v>43500</v>
      </c>
      <c r="E2" s="6" t="n">
        <v>1008.95</v>
      </c>
      <c r="F2" s="0" t="s">
        <v>323</v>
      </c>
      <c r="G2" s="11" t="n">
        <v>43511</v>
      </c>
      <c r="H2" s="6" t="n">
        <v>1651.38</v>
      </c>
      <c r="I2" s="0" t="s">
        <v>323</v>
      </c>
      <c r="J2" s="11" t="n">
        <v>43511</v>
      </c>
      <c r="K2" s="6" t="n">
        <v>1027.13</v>
      </c>
      <c r="L2" s="0" t="s">
        <v>323</v>
      </c>
      <c r="M2" s="11" t="n">
        <v>43556</v>
      </c>
      <c r="N2" s="6" t="n">
        <v>1821.59</v>
      </c>
      <c r="O2" s="0" t="s">
        <v>323</v>
      </c>
      <c r="P2" s="11" t="n">
        <v>43556</v>
      </c>
      <c r="Q2" s="6" t="n">
        <v>931.16</v>
      </c>
      <c r="R2" s="0" t="s">
        <v>323</v>
      </c>
      <c r="S2" s="11" t="n">
        <v>43572</v>
      </c>
      <c r="T2" s="6" t="n">
        <v>1114.67</v>
      </c>
      <c r="U2" s="0" t="s">
        <v>323</v>
      </c>
      <c r="V2" s="11" t="n">
        <v>43591</v>
      </c>
      <c r="W2" s="6" t="n">
        <v>1056.93</v>
      </c>
      <c r="X2" s="0" t="s">
        <v>323</v>
      </c>
      <c r="Y2" s="11" t="n">
        <v>43838</v>
      </c>
      <c r="Z2" s="6" t="n">
        <v>741.94</v>
      </c>
      <c r="AA2" s="0" t="s">
        <v>323</v>
      </c>
      <c r="AB2" s="11" t="n">
        <v>43838</v>
      </c>
      <c r="AC2" s="6" t="n">
        <v>559.63</v>
      </c>
      <c r="AD2" s="0" t="s">
        <v>323</v>
      </c>
      <c r="AE2" s="11" t="n">
        <v>43860</v>
      </c>
      <c r="AF2" s="6" t="n">
        <v>7738.2</v>
      </c>
      <c r="AG2" s="0" t="s">
        <v>323</v>
      </c>
      <c r="AH2" s="11" t="n">
        <v>43917</v>
      </c>
      <c r="AI2" s="6" t="n">
        <v>1470.86</v>
      </c>
      <c r="AJ2" s="0" t="s">
        <v>323</v>
      </c>
      <c r="AK2" s="11" t="n">
        <v>43937</v>
      </c>
      <c r="AL2" s="6" t="n">
        <v>1260.74</v>
      </c>
      <c r="AM2" s="0" t="s">
        <v>323</v>
      </c>
      <c r="AN2" s="11" t="n">
        <v>43937</v>
      </c>
      <c r="AO2" s="6" t="n">
        <v>849.3</v>
      </c>
      <c r="AP2" s="0" t="s">
        <v>323</v>
      </c>
      <c r="AQ2" s="11" t="n">
        <v>43951</v>
      </c>
      <c r="AR2" s="6" t="n">
        <v>1780.55</v>
      </c>
      <c r="AS2" s="0" t="s">
        <v>323</v>
      </c>
      <c r="AT2" s="11" t="n">
        <v>44043</v>
      </c>
      <c r="AU2" s="6" t="n">
        <v>192.97</v>
      </c>
      <c r="AV2" s="0" t="s">
        <v>323</v>
      </c>
      <c r="AW2" s="11" t="n">
        <v>44050</v>
      </c>
      <c r="AX2" s="6" t="n">
        <v>3303.43</v>
      </c>
      <c r="AY2" s="0" t="s">
        <v>323</v>
      </c>
      <c r="AZ2" s="11" t="n">
        <v>44053</v>
      </c>
      <c r="BA2" s="6" t="n">
        <v>195.29</v>
      </c>
      <c r="BB2" s="0" t="s">
        <v>323</v>
      </c>
      <c r="BC2" s="11" t="n">
        <v>44176</v>
      </c>
      <c r="BD2" s="6" t="n">
        <v>352.68</v>
      </c>
      <c r="BE2" s="0" t="s">
        <v>323</v>
      </c>
      <c r="BF2" s="11" t="n">
        <v>44300</v>
      </c>
      <c r="BG2" s="6" t="n">
        <v>1220.7</v>
      </c>
      <c r="BH2" s="0" t="s">
        <v>323</v>
      </c>
      <c r="BI2" s="11" t="n">
        <v>44302</v>
      </c>
      <c r="BJ2" s="6" t="n">
        <v>1718.59</v>
      </c>
      <c r="BK2" s="0" t="s">
        <v>323</v>
      </c>
      <c r="BL2" s="11" t="n">
        <v>44308</v>
      </c>
      <c r="BM2" s="6" t="n">
        <v>104.06</v>
      </c>
      <c r="BN2" s="0" t="s">
        <v>323</v>
      </c>
      <c r="BO2" s="11" t="n">
        <v>44326</v>
      </c>
      <c r="BP2" s="6" t="n">
        <v>3120.22</v>
      </c>
      <c r="BQ2" s="0" t="s">
        <v>323</v>
      </c>
      <c r="BR2" s="11" t="n">
        <v>44326</v>
      </c>
      <c r="BS2" s="6" t="n">
        <v>195.72</v>
      </c>
      <c r="BT2" s="0" t="s">
        <v>323</v>
      </c>
      <c r="BU2" s="11" t="n">
        <v>44370</v>
      </c>
      <c r="BV2" s="6" t="n">
        <v>106.45</v>
      </c>
      <c r="BW2" s="0" t="s">
        <v>323</v>
      </c>
      <c r="BX2" s="11" t="n">
        <v>44393</v>
      </c>
      <c r="BY2" s="6" t="n">
        <v>698.9</v>
      </c>
      <c r="BZ2" s="0" t="s">
        <v>323</v>
      </c>
      <c r="CA2" s="11" t="n">
        <v>44396</v>
      </c>
      <c r="CB2" s="6" t="n">
        <v>81.99</v>
      </c>
      <c r="CC2" s="0" t="s">
        <v>323</v>
      </c>
      <c r="CD2" s="11" t="n">
        <v>44467</v>
      </c>
      <c r="CE2" s="6" t="n">
        <v>10130.1</v>
      </c>
      <c r="CF2" s="0" t="s">
        <v>323</v>
      </c>
      <c r="CG2" s="11" t="n">
        <v>44475</v>
      </c>
      <c r="CH2" s="6" t="n">
        <v>7175.15</v>
      </c>
      <c r="CI2" s="0" t="s">
        <v>323</v>
      </c>
      <c r="CJ2" s="11" t="n">
        <v>44482</v>
      </c>
      <c r="CK2" s="6" t="n">
        <v>8572.05</v>
      </c>
      <c r="CL2" s="0" t="s">
        <v>323</v>
      </c>
      <c r="CM2" s="11" t="n">
        <v>44494</v>
      </c>
      <c r="CN2" s="6" t="n">
        <v>9158.85</v>
      </c>
      <c r="CO2" s="0" t="s">
        <v>323</v>
      </c>
      <c r="CP2" s="11" t="n">
        <v>44494</v>
      </c>
      <c r="CQ2" s="6" t="n">
        <v>806.3</v>
      </c>
      <c r="CR2" s="0" t="s">
        <v>323</v>
      </c>
      <c r="CS2" s="11" t="n">
        <v>44495</v>
      </c>
      <c r="CT2" s="6" t="n">
        <v>10226.31</v>
      </c>
      <c r="CU2" s="0" t="s">
        <v>323</v>
      </c>
      <c r="CV2" s="11" t="n">
        <v>44557</v>
      </c>
      <c r="CW2" s="6" t="n">
        <v>1931.1</v>
      </c>
      <c r="CX2" s="0" t="s">
        <v>323</v>
      </c>
      <c r="CY2" s="11" t="n">
        <v>44559</v>
      </c>
      <c r="CZ2" s="6" t="n">
        <v>5438.6</v>
      </c>
      <c r="DA2" s="0" t="s">
        <v>323</v>
      </c>
      <c r="DB2" s="11" t="n">
        <v>44592</v>
      </c>
      <c r="DC2" s="6" t="n">
        <v>1230.39</v>
      </c>
      <c r="DD2" s="0" t="s">
        <v>323</v>
      </c>
      <c r="DE2" s="11" t="n">
        <v>44651</v>
      </c>
      <c r="DF2" s="6" t="n">
        <v>211.4</v>
      </c>
      <c r="DG2" s="0" t="s">
        <v>323</v>
      </c>
      <c r="DH2" s="11" t="n">
        <v>44656</v>
      </c>
      <c r="DI2" s="6" t="n">
        <v>983.49</v>
      </c>
      <c r="DJ2" s="0" t="s">
        <v>323</v>
      </c>
      <c r="DK2" s="11" t="n">
        <v>44659</v>
      </c>
      <c r="DL2" s="6" t="n">
        <v>668.39</v>
      </c>
      <c r="DM2" s="0" t="s">
        <v>323</v>
      </c>
      <c r="DN2" s="11" t="n">
        <v>44659</v>
      </c>
      <c r="DO2" s="6" t="n">
        <v>222.83</v>
      </c>
      <c r="DP2" s="0" t="s">
        <v>323</v>
      </c>
      <c r="DQ2" s="11" t="n">
        <v>44705</v>
      </c>
      <c r="DR2" s="6" t="n">
        <v>500.79</v>
      </c>
      <c r="DS2" s="0" t="s">
        <v>323</v>
      </c>
      <c r="DT2" s="11" t="n">
        <v>44705</v>
      </c>
      <c r="DU2" s="6" t="n">
        <v>553.92</v>
      </c>
      <c r="DV2" s="0" t="s">
        <v>323</v>
      </c>
      <c r="DW2" s="11" t="n">
        <v>44771</v>
      </c>
      <c r="DX2" s="6" t="n">
        <v>1321.79</v>
      </c>
      <c r="DY2" s="0" t="s">
        <v>323</v>
      </c>
      <c r="DZ2" s="11" t="n">
        <v>44789</v>
      </c>
      <c r="EA2" s="6" t="n">
        <v>615.94</v>
      </c>
      <c r="EB2" s="0" t="s">
        <v>323</v>
      </c>
      <c r="EC2" s="11" t="n">
        <v>44790</v>
      </c>
      <c r="ED2" s="6" t="n">
        <v>158.71</v>
      </c>
      <c r="EE2" s="0" t="s">
        <v>323</v>
      </c>
      <c r="EF2" s="11" t="n">
        <v>44855</v>
      </c>
      <c r="EG2" s="6" t="n">
        <v>493.5</v>
      </c>
      <c r="EH2" s="0" t="s">
        <v>323</v>
      </c>
      <c r="EI2" s="11" t="n">
        <v>44942</v>
      </c>
      <c r="EJ2" s="6" t="n">
        <v>690.56</v>
      </c>
      <c r="EK2" s="0" t="s">
        <v>323</v>
      </c>
      <c r="EL2" s="11" t="n">
        <v>44985</v>
      </c>
      <c r="EM2" s="6" t="n">
        <v>6743.43</v>
      </c>
      <c r="EN2" s="0" t="s">
        <v>323</v>
      </c>
      <c r="EO2" s="11" t="n">
        <v>45079</v>
      </c>
      <c r="EP2" s="6" t="n">
        <v>20138.4</v>
      </c>
      <c r="EQ2" s="0" t="s">
        <v>323</v>
      </c>
      <c r="ER2" s="11" t="n">
        <v>45160</v>
      </c>
      <c r="ES2" s="6" t="n">
        <v>81247.44</v>
      </c>
      <c r="ET2" s="0" t="s">
        <v>323</v>
      </c>
      <c r="EU2" s="11" t="n">
        <v>45160</v>
      </c>
      <c r="EV2" s="6" t="n">
        <v>74557.31</v>
      </c>
      <c r="EW2" s="0" t="s">
        <v>323</v>
      </c>
      <c r="EX2" s="11" t="n">
        <v>45271</v>
      </c>
      <c r="EY2" s="6" t="n">
        <v>17546.41</v>
      </c>
      <c r="EZ2" s="0" t="s">
        <v>323</v>
      </c>
      <c r="FA2" s="11" t="n">
        <v>45271</v>
      </c>
      <c r="FB2" s="6" t="n">
        <v>19622.27</v>
      </c>
      <c r="FC2" s="0" t="s">
        <v>323</v>
      </c>
      <c r="FD2" s="11" t="n">
        <v>45271</v>
      </c>
      <c r="FE2" s="6" t="n">
        <v>10031.98</v>
      </c>
      <c r="FF2" s="0" t="s">
        <v>323</v>
      </c>
      <c r="FG2" s="11" t="n">
        <v>45271</v>
      </c>
      <c r="FH2" s="6" t="n">
        <v>88569.96</v>
      </c>
      <c r="FI2" s="0" t="s">
        <v>323</v>
      </c>
      <c r="FJ2" s="11" t="n">
        <v>45313</v>
      </c>
      <c r="FK2" s="6" t="n">
        <v>9684.63</v>
      </c>
      <c r="FL2" s="0" t="s">
        <v>323</v>
      </c>
      <c r="FM2" s="11" t="n">
        <v>45313</v>
      </c>
      <c r="FN2" s="6" t="n">
        <v>9423.23</v>
      </c>
      <c r="FO2" s="0" t="s">
        <v>323</v>
      </c>
      <c r="FP2" s="11" t="n">
        <v>45448</v>
      </c>
      <c r="FQ2" s="6" t="n">
        <v>1727.36</v>
      </c>
      <c r="FR2" s="0" t="s">
        <v>323</v>
      </c>
      <c r="FS2" s="11" t="n">
        <v>45516</v>
      </c>
      <c r="FT2" s="6" t="n">
        <v>25763.88</v>
      </c>
      <c r="FU2" s="0" t="s">
        <v>323</v>
      </c>
      <c r="FV2" s="11" t="n">
        <v>45527</v>
      </c>
      <c r="FW2" s="6" t="n">
        <v>14423.27</v>
      </c>
      <c r="FX2" s="0" t="s">
        <v>323</v>
      </c>
      <c r="FY2" s="11" t="n">
        <v>45614</v>
      </c>
      <c r="FZ2" s="6" t="n">
        <v>26253.74</v>
      </c>
      <c r="GA2" s="0" t="s">
        <v>323</v>
      </c>
    </row>
    <row collapsed="false" customFormat="false" customHeight="false" hidden="false" ht="12.1" outlineLevel="0" r="3">
      <c r="A3" s="11" t="n">
        <v>43524</v>
      </c>
      <c r="B3" s="6" t="n">
        <v>1568.94</v>
      </c>
      <c r="C3" s="0" t="s">
        <v>323</v>
      </c>
      <c r="D3" s="11" t="n">
        <v>43572</v>
      </c>
      <c r="E3" s="6" t="n">
        <v>1023.01</v>
      </c>
      <c r="F3" s="0" t="s">
        <v>323</v>
      </c>
      <c r="G3" s="11" t="n">
        <v>43662</v>
      </c>
      <c r="H3" s="6" t="n">
        <v>-139.43</v>
      </c>
      <c r="I3" s="0" t="s">
        <v>93</v>
      </c>
      <c r="J3" s="11" t="n">
        <v>43524</v>
      </c>
      <c r="K3" s="6" t="n">
        <v>1030.89</v>
      </c>
      <c r="L3" s="0" t="s">
        <v>323</v>
      </c>
      <c r="M3" s="11" t="n">
        <v>43616</v>
      </c>
      <c r="N3" s="6" t="n">
        <v>1711.53</v>
      </c>
      <c r="O3" s="0" t="s">
        <v>323</v>
      </c>
      <c r="P3" s="11" t="n">
        <v>43591</v>
      </c>
      <c r="Q3" s="6" t="n">
        <v>949.36</v>
      </c>
      <c r="R3" s="0" t="s">
        <v>323</v>
      </c>
      <c r="S3" s="11" t="n">
        <v>45005</v>
      </c>
      <c r="T3" s="6" t="n">
        <v>-1168.79</v>
      </c>
      <c r="U3" s="0" t="s">
        <v>324</v>
      </c>
      <c r="V3" s="11" t="n">
        <v>43623</v>
      </c>
      <c r="W3" s="6" t="n">
        <v>-29.17</v>
      </c>
      <c r="X3" s="0" t="s">
        <v>86</v>
      </c>
      <c r="Y3" s="11" t="n">
        <v>43861</v>
      </c>
      <c r="Z3" s="6" t="n">
        <v>721.32</v>
      </c>
      <c r="AA3" s="0" t="s">
        <v>323</v>
      </c>
      <c r="AB3" s="11" t="n">
        <v>43861</v>
      </c>
      <c r="AC3" s="6" t="n">
        <v>712.72</v>
      </c>
      <c r="AD3" s="0" t="s">
        <v>323</v>
      </c>
      <c r="AE3" s="11" t="n">
        <v>43866</v>
      </c>
      <c r="AF3" s="6" t="n">
        <v>-304.71</v>
      </c>
      <c r="AG3" s="0" t="s">
        <v>113</v>
      </c>
      <c r="AH3" s="11" t="n">
        <v>44008</v>
      </c>
      <c r="AI3" s="6" t="n">
        <v>-124</v>
      </c>
      <c r="AJ3" s="0" t="s">
        <v>121</v>
      </c>
      <c r="AK3" s="11" t="n">
        <v>44029</v>
      </c>
      <c r="AL3" s="6" t="n">
        <v>-60.6</v>
      </c>
      <c r="AM3" s="0" t="s">
        <v>129</v>
      </c>
      <c r="AN3" s="11" t="n">
        <v>43998</v>
      </c>
      <c r="AO3" s="6" t="n">
        <v>431.65</v>
      </c>
      <c r="AP3" s="0" t="s">
        <v>323</v>
      </c>
      <c r="AQ3" s="11" t="n">
        <v>43980</v>
      </c>
      <c r="AR3" s="6" t="n">
        <v>1826.07</v>
      </c>
      <c r="AS3" s="0" t="s">
        <v>323</v>
      </c>
      <c r="AT3" s="11" t="n">
        <v>44043</v>
      </c>
      <c r="AU3" s="6" t="n">
        <v>6.17</v>
      </c>
      <c r="AV3" s="0" t="s">
        <v>323</v>
      </c>
      <c r="AW3" s="11" t="n">
        <v>44116</v>
      </c>
      <c r="AX3" s="6" t="n">
        <v>-77.3</v>
      </c>
      <c r="AY3" s="0" t="s">
        <v>139</v>
      </c>
      <c r="AZ3" s="11" t="n">
        <v>44053</v>
      </c>
      <c r="BA3" s="6" t="n">
        <v>5.16</v>
      </c>
      <c r="BB3" s="0" t="s">
        <v>323</v>
      </c>
      <c r="BC3" s="11" t="n">
        <v>44181</v>
      </c>
      <c r="BD3" s="6" t="n">
        <v>219.2</v>
      </c>
      <c r="BE3" s="0" t="s">
        <v>323</v>
      </c>
      <c r="BF3" s="11" t="n">
        <v>44312</v>
      </c>
      <c r="BG3" s="6" t="n">
        <v>-16.59</v>
      </c>
      <c r="BH3" s="0" t="s">
        <v>151</v>
      </c>
      <c r="BI3" s="11" t="n">
        <v>44327</v>
      </c>
      <c r="BJ3" s="6" t="n">
        <v>-68</v>
      </c>
      <c r="BK3" s="0" t="s">
        <v>154</v>
      </c>
      <c r="BL3" s="11" t="n">
        <v>44309</v>
      </c>
      <c r="BM3" s="6" t="n">
        <v>817.92</v>
      </c>
      <c r="BN3" s="0" t="s">
        <v>323</v>
      </c>
      <c r="BO3" s="11" t="n">
        <v>44326</v>
      </c>
      <c r="BP3" s="6" t="n">
        <v>1039.97</v>
      </c>
      <c r="BQ3" s="0" t="s">
        <v>323</v>
      </c>
      <c r="BR3" s="11" t="n">
        <v>44328</v>
      </c>
      <c r="BS3" s="6" t="n">
        <v>95.42</v>
      </c>
      <c r="BT3" s="0" t="s">
        <v>323</v>
      </c>
      <c r="BU3" s="11" t="n">
        <v>44377</v>
      </c>
      <c r="BV3" s="6" t="n">
        <v>540.27</v>
      </c>
      <c r="BW3" s="0" t="s">
        <v>323</v>
      </c>
      <c r="BX3" s="11" t="n">
        <v>44398</v>
      </c>
      <c r="BY3" s="6" t="n">
        <v>684.69</v>
      </c>
      <c r="BZ3" s="0" t="s">
        <v>323</v>
      </c>
      <c r="CA3" s="11" t="n">
        <v>44411</v>
      </c>
      <c r="CB3" s="6" t="n">
        <v>161.39</v>
      </c>
      <c r="CC3" s="0" t="s">
        <v>323</v>
      </c>
      <c r="CD3" s="11" t="n">
        <v>44494</v>
      </c>
      <c r="CE3" s="6" t="n">
        <v>-10077.95</v>
      </c>
      <c r="CF3" s="0" t="s">
        <v>324</v>
      </c>
      <c r="CG3" s="11" t="n">
        <v>44484</v>
      </c>
      <c r="CH3" s="6" t="n">
        <v>1027.37</v>
      </c>
      <c r="CI3" s="0" t="s">
        <v>323</v>
      </c>
      <c r="CJ3" s="11" t="n">
        <v>44561</v>
      </c>
      <c r="CK3" s="6" t="n">
        <v>-198.65</v>
      </c>
      <c r="CL3" s="0" t="s">
        <v>188</v>
      </c>
      <c r="CM3" s="11" t="n">
        <v>44494</v>
      </c>
      <c r="CN3" s="6" t="n">
        <v>8138</v>
      </c>
      <c r="CO3" s="0" t="s">
        <v>323</v>
      </c>
      <c r="CP3" s="11" t="n">
        <v>44494</v>
      </c>
      <c r="CQ3" s="6" t="n">
        <v>1813.63</v>
      </c>
      <c r="CR3" s="0" t="s">
        <v>323</v>
      </c>
      <c r="CS3" s="11" t="n">
        <v>44557</v>
      </c>
      <c r="CT3" s="6" t="n">
        <v>-1035.07</v>
      </c>
      <c r="CU3" s="0" t="s">
        <v>324</v>
      </c>
      <c r="CV3" s="11" t="n">
        <v>44659</v>
      </c>
      <c r="CW3" s="6" t="n">
        <v>316.88</v>
      </c>
      <c r="CX3" s="0" t="s">
        <v>323</v>
      </c>
      <c r="CY3" s="11" t="n">
        <v>45160</v>
      </c>
      <c r="CZ3" s="6" t="n">
        <v>-5946.25</v>
      </c>
      <c r="DA3" s="0" t="s">
        <v>324</v>
      </c>
      <c r="DB3" s="11" t="n">
        <v>44593</v>
      </c>
      <c r="DC3" s="6" t="n">
        <v>1206.28</v>
      </c>
      <c r="DD3" s="0" t="s">
        <v>323</v>
      </c>
      <c r="DE3" s="11" t="n">
        <v>44656</v>
      </c>
      <c r="DF3" s="6" t="n">
        <v>105.93</v>
      </c>
      <c r="DG3" s="0" t="s">
        <v>323</v>
      </c>
      <c r="DH3" s="11" t="n">
        <v>44666</v>
      </c>
      <c r="DI3" s="6" t="n">
        <v>996.89</v>
      </c>
      <c r="DJ3" s="0" t="s">
        <v>323</v>
      </c>
      <c r="DK3" s="11" t="n">
        <v>45030</v>
      </c>
      <c r="DL3" s="6" t="n">
        <v>-580.53</v>
      </c>
      <c r="DM3" s="0" t="s">
        <v>324</v>
      </c>
      <c r="DN3" s="11" t="n">
        <v>44701</v>
      </c>
      <c r="DO3" s="6" t="n">
        <v>193.21</v>
      </c>
      <c r="DP3" s="0" t="s">
        <v>323</v>
      </c>
      <c r="DQ3" s="11" t="n">
        <v>44712</v>
      </c>
      <c r="DR3" s="6" t="n">
        <v>552.82</v>
      </c>
      <c r="DS3" s="0" t="s">
        <v>323</v>
      </c>
      <c r="DT3" s="11" t="n">
        <v>44712</v>
      </c>
      <c r="DU3" s="6" t="n">
        <v>229.15</v>
      </c>
      <c r="DV3" s="0" t="s">
        <v>323</v>
      </c>
      <c r="DW3" s="11" t="n">
        <v>44783</v>
      </c>
      <c r="DX3" s="6" t="n">
        <v>-15.04</v>
      </c>
      <c r="DY3" s="0" t="s">
        <v>205</v>
      </c>
      <c r="DZ3" s="11" t="n">
        <v>44886</v>
      </c>
      <c r="EA3" s="6" t="n">
        <v>-568.65</v>
      </c>
      <c r="EB3" s="0" t="s">
        <v>324</v>
      </c>
      <c r="EC3" s="11" t="n">
        <v>44804</v>
      </c>
      <c r="ED3" s="6" t="n">
        <v>87.69</v>
      </c>
      <c r="EE3" s="0" t="s">
        <v>323</v>
      </c>
      <c r="EF3" s="11" t="n">
        <v>44855</v>
      </c>
      <c r="EG3" s="6" t="n">
        <v>341.66</v>
      </c>
      <c r="EH3" s="0" t="s">
        <v>323</v>
      </c>
      <c r="EI3" s="11" t="n">
        <v>44957</v>
      </c>
      <c r="EJ3" s="6" t="n">
        <v>664.34</v>
      </c>
      <c r="EK3" s="0" t="s">
        <v>323</v>
      </c>
      <c r="EL3" s="11" t="n">
        <v>45020</v>
      </c>
      <c r="EM3" s="6" t="n">
        <v>-405</v>
      </c>
      <c r="EN3" s="0" t="s">
        <v>226</v>
      </c>
      <c r="EO3" s="11" t="n">
        <v>45128</v>
      </c>
      <c r="EP3" s="6" t="n">
        <v>-1122.6</v>
      </c>
      <c r="EQ3" s="0" t="s">
        <v>324</v>
      </c>
      <c r="ER3" s="11" t="n">
        <v>45271</v>
      </c>
      <c r="ES3" s="6" t="n">
        <v>-89540.14</v>
      </c>
      <c r="ET3" s="0" t="s">
        <v>324</v>
      </c>
      <c r="EU3" s="11" t="n">
        <v>45185</v>
      </c>
      <c r="EV3" s="6" t="n">
        <v>-1093.24</v>
      </c>
      <c r="EW3" s="0" t="s">
        <v>250</v>
      </c>
      <c r="EX3" s="11" t="n">
        <v>45441</v>
      </c>
      <c r="EY3" s="6" t="n">
        <v>-824.4</v>
      </c>
      <c r="EZ3" s="0" t="s">
        <v>265</v>
      </c>
      <c r="FA3" s="11" t="n">
        <v>45380</v>
      </c>
      <c r="FB3" s="6" t="n">
        <v>3760.48</v>
      </c>
      <c r="FC3" s="0" t="s">
        <v>323</v>
      </c>
      <c r="FD3" s="11" t="n">
        <v>45313</v>
      </c>
      <c r="FE3" s="6" t="n">
        <v>-10178.15</v>
      </c>
      <c r="FF3" s="0" t="s">
        <v>324</v>
      </c>
      <c r="FG3" s="11" t="n">
        <v>45289</v>
      </c>
      <c r="FH3" s="6" t="n">
        <v>-2020.29</v>
      </c>
      <c r="FI3" s="0" t="s">
        <v>255</v>
      </c>
      <c r="FJ3" s="11" t="n">
        <v>45330</v>
      </c>
      <c r="FK3" s="6" t="n">
        <v>973.34</v>
      </c>
      <c r="FL3" s="0" t="s">
        <v>323</v>
      </c>
      <c r="FM3" s="11" t="n">
        <v>45330</v>
      </c>
      <c r="FN3" s="6" t="n">
        <v>949.08</v>
      </c>
      <c r="FO3" s="0" t="s">
        <v>323</v>
      </c>
      <c r="FP3" s="11" t="n">
        <v>45453</v>
      </c>
      <c r="FQ3" s="6" t="n">
        <v>5178.52</v>
      </c>
      <c r="FR3" s="0" t="s">
        <v>323</v>
      </c>
      <c r="FS3" s="11" t="n">
        <v>45537</v>
      </c>
      <c r="FT3" s="6" t="n">
        <v>-425.57</v>
      </c>
      <c r="FU3" s="0" t="s">
        <v>324</v>
      </c>
      <c r="FV3" s="11" t="n">
        <v>45537</v>
      </c>
      <c r="FW3" s="6" t="n">
        <v>13734.73</v>
      </c>
      <c r="FX3" s="0" t="s">
        <v>323</v>
      </c>
      <c r="FY3" s="11" t="n">
        <v>45627</v>
      </c>
      <c r="FZ3" s="6" t="n">
        <v>-143.85</v>
      </c>
      <c r="GA3" s="0" t="s">
        <v>287</v>
      </c>
    </row>
    <row collapsed="false" customFormat="false" customHeight="false" hidden="false" ht="12.1" outlineLevel="0" r="4">
      <c r="A4" s="11" t="n">
        <v>43664</v>
      </c>
      <c r="B4" s="6" t="n">
        <v>-289.2</v>
      </c>
      <c r="C4" s="0" t="s">
        <v>94</v>
      </c>
      <c r="D4" s="11" t="n">
        <v>43623</v>
      </c>
      <c r="E4" s="6" t="n">
        <v>1035.38</v>
      </c>
      <c r="F4" s="0" t="s">
        <v>323</v>
      </c>
      <c r="G4" s="11" t="n">
        <v>43669</v>
      </c>
      <c r="H4" s="6" t="n">
        <v>1802.67</v>
      </c>
      <c r="I4" s="0" t="s">
        <v>323</v>
      </c>
      <c r="J4" s="11" t="n">
        <v>43542</v>
      </c>
      <c r="K4" s="6" t="n">
        <v>1036.39</v>
      </c>
      <c r="L4" s="0" t="s">
        <v>323</v>
      </c>
      <c r="M4" s="11" t="n">
        <v>43640</v>
      </c>
      <c r="N4" s="6" t="n">
        <v>-276.9</v>
      </c>
      <c r="O4" s="0" t="s">
        <v>89</v>
      </c>
      <c r="P4" s="11" t="n">
        <v>43634</v>
      </c>
      <c r="Q4" s="6" t="n">
        <v>883.23</v>
      </c>
      <c r="R4" s="0" t="s">
        <v>323</v>
      </c>
      <c r="S4" s="11" t="n">
        <v>45169</v>
      </c>
      <c r="T4" s="6" t="n">
        <v>-183.1</v>
      </c>
      <c r="U4" s="0" t="s">
        <v>324</v>
      </c>
      <c r="V4" s="11" t="n">
        <v>43650</v>
      </c>
      <c r="W4" s="6" t="n">
        <v>1046.27</v>
      </c>
      <c r="X4" s="0" t="s">
        <v>323</v>
      </c>
      <c r="Y4" s="11" t="n">
        <v>43906</v>
      </c>
      <c r="Z4" s="6" t="n">
        <v>843.3</v>
      </c>
      <c r="AA4" s="0" t="s">
        <v>323</v>
      </c>
      <c r="AB4" s="11" t="n">
        <v>43906</v>
      </c>
      <c r="AC4" s="6" t="n">
        <v>978.78</v>
      </c>
      <c r="AD4" s="0" t="s">
        <v>323</v>
      </c>
      <c r="AE4" s="11" t="n">
        <v>43867</v>
      </c>
      <c r="AF4" s="6" t="n">
        <v>1063.44</v>
      </c>
      <c r="AG4" s="0" t="s">
        <v>323</v>
      </c>
      <c r="AH4" s="11" t="n">
        <v>44165</v>
      </c>
      <c r="AI4" s="6" t="n">
        <v>-222</v>
      </c>
      <c r="AJ4" s="0" t="s">
        <v>143</v>
      </c>
      <c r="AK4" s="11" t="n">
        <v>44050</v>
      </c>
      <c r="AL4" s="6" t="n">
        <v>-1621.05</v>
      </c>
      <c r="AM4" s="0" t="s">
        <v>324</v>
      </c>
      <c r="AN4" s="11" t="n">
        <v>44007</v>
      </c>
      <c r="AO4" s="6" t="n">
        <v>414.94</v>
      </c>
      <c r="AP4" s="0" t="s">
        <v>323</v>
      </c>
      <c r="AQ4" s="11" t="n">
        <v>44109</v>
      </c>
      <c r="AR4" s="6" t="n">
        <v>-325</v>
      </c>
      <c r="AS4" s="0" t="s">
        <v>134</v>
      </c>
      <c r="AT4" s="11" t="n">
        <v>44043</v>
      </c>
      <c r="AU4" s="6" t="n">
        <v>3.1</v>
      </c>
      <c r="AV4" s="0" t="s">
        <v>323</v>
      </c>
      <c r="AW4" s="11" t="n">
        <v>44385</v>
      </c>
      <c r="AX4" s="6" t="n">
        <v>-231.1</v>
      </c>
      <c r="AY4" s="0" t="s">
        <v>166</v>
      </c>
      <c r="AZ4" s="11" t="n">
        <v>44057</v>
      </c>
      <c r="BA4" s="6" t="n">
        <v>195.32</v>
      </c>
      <c r="BB4" s="0" t="s">
        <v>323</v>
      </c>
      <c r="BC4" s="11" t="n">
        <v>44189</v>
      </c>
      <c r="BD4" s="6" t="n">
        <v>338.25</v>
      </c>
      <c r="BE4" s="0" t="s">
        <v>323</v>
      </c>
      <c r="BF4" s="11" t="n">
        <v>44445</v>
      </c>
      <c r="BG4" s="6" t="n">
        <v>-21.78</v>
      </c>
      <c r="BH4" s="0" t="s">
        <v>175</v>
      </c>
      <c r="BI4" s="11" t="n">
        <v>44330</v>
      </c>
      <c r="BJ4" s="6" t="n">
        <v>752.23</v>
      </c>
      <c r="BK4" s="0" t="s">
        <v>323</v>
      </c>
      <c r="BL4" s="11" t="n">
        <v>44316</v>
      </c>
      <c r="BM4" s="6" t="n">
        <v>102.25</v>
      </c>
      <c r="BN4" s="0" t="s">
        <v>323</v>
      </c>
      <c r="BO4" s="11" t="n">
        <v>44374</v>
      </c>
      <c r="BP4" s="6" t="n">
        <v>-69.28</v>
      </c>
      <c r="BQ4" s="0" t="s">
        <v>162</v>
      </c>
      <c r="BR4" s="11" t="n">
        <v>44337</v>
      </c>
      <c r="BS4" s="6" t="n">
        <v>190.55</v>
      </c>
      <c r="BT4" s="0" t="s">
        <v>323</v>
      </c>
      <c r="BU4" s="11" t="n">
        <v>44390</v>
      </c>
      <c r="BV4" s="6" t="n">
        <v>111.98</v>
      </c>
      <c r="BW4" s="0" t="s">
        <v>323</v>
      </c>
      <c r="BX4" s="11" t="n">
        <v>44407</v>
      </c>
      <c r="BY4" s="6" t="n">
        <v>676.69</v>
      </c>
      <c r="BZ4" s="0" t="s">
        <v>323</v>
      </c>
      <c r="CA4" s="11" t="n">
        <v>44411</v>
      </c>
      <c r="CB4" s="6" t="n">
        <v>80.69</v>
      </c>
      <c r="CC4" s="0" t="s">
        <v>323</v>
      </c>
      <c r="CD4" s="0"/>
      <c r="CE4" s="10" t="s">
        <f>=XIRR(CE2:CE3,CD2:CD3)</f>
      </c>
      <c r="CF4" s="0"/>
      <c r="CG4" s="11" t="n">
        <v>44494</v>
      </c>
      <c r="CH4" s="6" t="n">
        <v>-1023.72</v>
      </c>
      <c r="CI4" s="0" t="s">
        <v>324</v>
      </c>
      <c r="CJ4" s="11" t="n">
        <v>44559</v>
      </c>
      <c r="CK4" s="6" t="n">
        <v>1711.99</v>
      </c>
      <c r="CL4" s="0" t="s">
        <v>323</v>
      </c>
      <c r="CM4" s="11" t="n">
        <v>44530</v>
      </c>
      <c r="CN4" s="6" t="n">
        <v>-1023.51</v>
      </c>
      <c r="CO4" s="0" t="s">
        <v>324</v>
      </c>
      <c r="CP4" s="11" t="n">
        <v>44494</v>
      </c>
      <c r="CQ4" s="6" t="n">
        <v>8262.92</v>
      </c>
      <c r="CR4" s="0" t="s">
        <v>323</v>
      </c>
      <c r="CS4" s="11" t="n">
        <v>44557</v>
      </c>
      <c r="CT4" s="6" t="n">
        <v>-9315.62</v>
      </c>
      <c r="CU4" s="0" t="s">
        <v>324</v>
      </c>
      <c r="CV4" s="11" t="n">
        <v>44742</v>
      </c>
      <c r="CW4" s="6" t="n">
        <v>169</v>
      </c>
      <c r="CX4" s="0" t="s">
        <v>323</v>
      </c>
      <c r="CY4" s="0"/>
      <c r="CZ4" s="10" t="s">
        <f>=XIRR(CZ2:CZ3,CY2:CY3)</f>
      </c>
      <c r="DA4" s="0"/>
      <c r="DB4" s="11" t="n">
        <v>44644</v>
      </c>
      <c r="DC4" s="6" t="n">
        <v>954.46</v>
      </c>
      <c r="DD4" s="0" t="s">
        <v>323</v>
      </c>
      <c r="DE4" s="11" t="n">
        <v>44659</v>
      </c>
      <c r="DF4" s="6" t="n">
        <v>106.14</v>
      </c>
      <c r="DG4" s="0" t="s">
        <v>323</v>
      </c>
      <c r="DH4" s="11" t="n">
        <v>44720</v>
      </c>
      <c r="DI4" s="6" t="n">
        <v>-63.8</v>
      </c>
      <c r="DJ4" s="0" t="s">
        <v>193</v>
      </c>
      <c r="DK4" s="0"/>
      <c r="DL4" s="10" t="s">
        <f>=XIRR(DL2:DL3,DK2:DK3)</f>
      </c>
      <c r="DM4" s="0"/>
      <c r="DN4" s="11" t="n">
        <v>44749</v>
      </c>
      <c r="DO4" s="6" t="n">
        <v>185.71</v>
      </c>
      <c r="DP4" s="0" t="s">
        <v>323</v>
      </c>
      <c r="DQ4" s="11" t="n">
        <v>44735</v>
      </c>
      <c r="DR4" s="6" t="n">
        <v>450.26</v>
      </c>
      <c r="DS4" s="0" t="s">
        <v>323</v>
      </c>
      <c r="DT4" s="11" t="n">
        <v>44712</v>
      </c>
      <c r="DU4" s="6" t="n">
        <v>152.49</v>
      </c>
      <c r="DV4" s="0" t="s">
        <v>323</v>
      </c>
      <c r="DW4" s="11" t="n">
        <v>44965</v>
      </c>
      <c r="DX4" s="6" t="n">
        <v>-14.89</v>
      </c>
      <c r="DY4" s="0" t="s">
        <v>221</v>
      </c>
      <c r="DZ4" s="0"/>
      <c r="EA4" s="10" t="s">
        <f>=XIRR(EA2:EA3,DZ2:DZ3)</f>
      </c>
      <c r="EB4" s="0"/>
      <c r="EC4" s="11" t="n">
        <v>44819</v>
      </c>
      <c r="ED4" s="6" t="n">
        <v>127.87</v>
      </c>
      <c r="EE4" s="0" t="s">
        <v>323</v>
      </c>
      <c r="EF4" s="11" t="n">
        <v>44855</v>
      </c>
      <c r="EG4" s="6" t="n">
        <v>246.49</v>
      </c>
      <c r="EH4" s="0" t="s">
        <v>323</v>
      </c>
      <c r="EI4" s="11" t="n">
        <v>44973</v>
      </c>
      <c r="EJ4" s="6" t="n">
        <v>318.36</v>
      </c>
      <c r="EK4" s="0" t="s">
        <v>323</v>
      </c>
      <c r="EL4" s="11" t="n">
        <v>45118</v>
      </c>
      <c r="EM4" s="6" t="n">
        <v>-230</v>
      </c>
      <c r="EN4" s="0" t="s">
        <v>241</v>
      </c>
      <c r="EO4" s="11" t="n">
        <v>45128</v>
      </c>
      <c r="EP4" s="6" t="n">
        <v>-1122.4</v>
      </c>
      <c r="EQ4" s="0" t="s">
        <v>324</v>
      </c>
      <c r="ER4" s="0"/>
      <c r="ES4" s="10" t="s">
        <f>=XIRR(ES2:ES3,ER2:ER3)</f>
      </c>
      <c r="ET4" s="0"/>
      <c r="EU4" s="11" t="n">
        <v>45271</v>
      </c>
      <c r="EV4" s="6" t="n">
        <v>-82007.9</v>
      </c>
      <c r="EW4" s="0" t="s">
        <v>324</v>
      </c>
      <c r="EX4" s="11" t="n">
        <v>45623</v>
      </c>
      <c r="EY4" s="6" t="n">
        <v>-824.4</v>
      </c>
      <c r="EZ4" s="0" t="s">
        <v>265</v>
      </c>
      <c r="FA4" s="11" t="n">
        <v>45399</v>
      </c>
      <c r="FB4" s="6" t="n">
        <v>1861.22</v>
      </c>
      <c r="FC4" s="0" t="s">
        <v>323</v>
      </c>
      <c r="FD4" s="0"/>
      <c r="FE4" s="10" t="s">
        <f>=XIRR(FE2:FE3,FD2:FD3)</f>
      </c>
      <c r="FF4" s="0"/>
      <c r="FG4" s="11" t="n">
        <v>45380</v>
      </c>
      <c r="FH4" s="6" t="n">
        <v>-2083.19</v>
      </c>
      <c r="FI4" s="0" t="s">
        <v>260</v>
      </c>
      <c r="FJ4" s="11" t="n">
        <v>45358</v>
      </c>
      <c r="FK4" s="6" t="n">
        <v>-290.62</v>
      </c>
      <c r="FL4" s="0" t="s">
        <v>258</v>
      </c>
      <c r="FM4" s="11" t="n">
        <v>45441</v>
      </c>
      <c r="FN4" s="6" t="n">
        <v>-445.82</v>
      </c>
      <c r="FO4" s="0" t="s">
        <v>264</v>
      </c>
      <c r="FP4" s="11" t="n">
        <v>45453</v>
      </c>
      <c r="FQ4" s="6" t="n">
        <v>4315.43</v>
      </c>
      <c r="FR4" s="0" t="s">
        <v>323</v>
      </c>
      <c r="FS4" s="11" t="n">
        <v>45608</v>
      </c>
      <c r="FT4" s="6" t="n">
        <v>-23407.38</v>
      </c>
      <c r="FU4" s="0" t="s">
        <v>324</v>
      </c>
      <c r="FV4" s="11" t="n">
        <v>45594</v>
      </c>
      <c r="FW4" s="6" t="n">
        <v>-30576.33</v>
      </c>
      <c r="FX4" s="0" t="s">
        <v>324</v>
      </c>
      <c r="FY4" s="11" t="n">
        <v>45635</v>
      </c>
      <c r="FZ4" s="6" t="n">
        <v>-26235.97</v>
      </c>
      <c r="GA4" s="0" t="s">
        <v>324</v>
      </c>
    </row>
    <row collapsed="false" customFormat="false" customHeight="false" hidden="false" ht="12.1" outlineLevel="0" r="5">
      <c r="A5" s="11" t="n">
        <v>44028</v>
      </c>
      <c r="B5" s="6" t="n">
        <v>-264.8</v>
      </c>
      <c r="C5" s="0" t="s">
        <v>128</v>
      </c>
      <c r="D5" s="11" t="n">
        <v>43650</v>
      </c>
      <c r="E5" s="6" t="n">
        <v>1042.61</v>
      </c>
      <c r="F5" s="0" t="s">
        <v>323</v>
      </c>
      <c r="G5" s="11" t="n">
        <v>43843</v>
      </c>
      <c r="H5" s="6" t="n">
        <v>-153.19</v>
      </c>
      <c r="I5" s="0" t="s">
        <v>109</v>
      </c>
      <c r="J5" s="11" t="n">
        <v>43550</v>
      </c>
      <c r="K5" s="6" t="n">
        <v>-68.37</v>
      </c>
      <c r="L5" s="0" t="s">
        <v>82</v>
      </c>
      <c r="M5" s="11" t="n">
        <v>43935</v>
      </c>
      <c r="N5" s="6" t="n">
        <v>1417.33</v>
      </c>
      <c r="O5" s="0" t="s">
        <v>323</v>
      </c>
      <c r="P5" s="11" t="n">
        <v>43650</v>
      </c>
      <c r="Q5" s="6" t="n">
        <v>859.42</v>
      </c>
      <c r="R5" s="0" t="s">
        <v>323</v>
      </c>
      <c r="S5" s="11" t="n">
        <v>45516</v>
      </c>
      <c r="T5" s="6" t="n">
        <v>345.89</v>
      </c>
      <c r="U5" s="0" t="s">
        <v>323</v>
      </c>
      <c r="V5" s="11" t="n">
        <v>43714</v>
      </c>
      <c r="W5" s="6" t="n">
        <v>-58.34</v>
      </c>
      <c r="X5" s="0" t="s">
        <v>100</v>
      </c>
      <c r="Y5" s="11" t="n">
        <v>44012</v>
      </c>
      <c r="Z5" s="6" t="n">
        <v>-3</v>
      </c>
      <c r="AA5" s="0" t="s">
        <v>123</v>
      </c>
      <c r="AB5" s="11" t="n">
        <v>44043</v>
      </c>
      <c r="AC5" s="6" t="n">
        <v>762.94</v>
      </c>
      <c r="AD5" s="0" t="s">
        <v>323</v>
      </c>
      <c r="AE5" s="11" t="n">
        <v>44048</v>
      </c>
      <c r="AF5" s="6" t="n">
        <v>-309.12</v>
      </c>
      <c r="AG5" s="0" t="s">
        <v>130</v>
      </c>
      <c r="AH5" s="11" t="n">
        <v>44372</v>
      </c>
      <c r="AI5" s="6" t="n">
        <v>-170</v>
      </c>
      <c r="AJ5" s="0" t="s">
        <v>161</v>
      </c>
      <c r="AK5" s="0"/>
      <c r="AL5" s="10" t="s">
        <f>=XIRR(AL2:AL4,AK2:AK4)</f>
      </c>
      <c r="AM5" s="0"/>
      <c r="AN5" s="11" t="n">
        <v>44050</v>
      </c>
      <c r="AO5" s="6" t="n">
        <v>-1726.59</v>
      </c>
      <c r="AP5" s="0" t="s">
        <v>324</v>
      </c>
      <c r="AQ5" s="11" t="n">
        <v>44328</v>
      </c>
      <c r="AR5" s="6" t="n">
        <v>-325</v>
      </c>
      <c r="AS5" s="0" t="s">
        <v>134</v>
      </c>
      <c r="AT5" s="11" t="n">
        <v>44316</v>
      </c>
      <c r="AU5" s="6" t="n">
        <v>3.16</v>
      </c>
      <c r="AV5" s="0" t="s">
        <v>323</v>
      </c>
      <c r="AW5" s="11" t="n">
        <v>44481</v>
      </c>
      <c r="AX5" s="6" t="n">
        <v>-91.5</v>
      </c>
      <c r="AY5" s="0" t="s">
        <v>179</v>
      </c>
      <c r="AZ5" s="11" t="n">
        <v>44174</v>
      </c>
      <c r="BA5" s="6" t="n">
        <v>271.3</v>
      </c>
      <c r="BB5" s="0" t="s">
        <v>323</v>
      </c>
      <c r="BC5" s="11" t="n">
        <v>44211</v>
      </c>
      <c r="BD5" s="6" t="n">
        <v>275.49</v>
      </c>
      <c r="BE5" s="0" t="s">
        <v>323</v>
      </c>
      <c r="BF5" s="11" t="n">
        <v>44446</v>
      </c>
      <c r="BG5" s="6" t="n">
        <v>1160.66</v>
      </c>
      <c r="BH5" s="0" t="s">
        <v>323</v>
      </c>
      <c r="BI5" s="11" t="n">
        <v>44363</v>
      </c>
      <c r="BJ5" s="6" t="n">
        <v>765.84</v>
      </c>
      <c r="BK5" s="0" t="s">
        <v>323</v>
      </c>
      <c r="BL5" s="11" t="n">
        <v>44362</v>
      </c>
      <c r="BM5" s="6" t="n">
        <v>99.92</v>
      </c>
      <c r="BN5" s="0" t="s">
        <v>323</v>
      </c>
      <c r="BO5" s="11" t="n">
        <v>44455</v>
      </c>
      <c r="BP5" s="6" t="n">
        <v>1027.93</v>
      </c>
      <c r="BQ5" s="0" t="s">
        <v>323</v>
      </c>
      <c r="BR5" s="11" t="n">
        <v>44347</v>
      </c>
      <c r="BS5" s="6" t="n">
        <v>492.09</v>
      </c>
      <c r="BT5" s="0" t="s">
        <v>323</v>
      </c>
      <c r="BU5" s="11" t="n">
        <v>44393</v>
      </c>
      <c r="BV5" s="6" t="n">
        <v>111.66</v>
      </c>
      <c r="BW5" s="0" t="s">
        <v>323</v>
      </c>
      <c r="BX5" s="11" t="n">
        <v>44439</v>
      </c>
      <c r="BY5" s="6" t="n">
        <v>712.61</v>
      </c>
      <c r="BZ5" s="0" t="s">
        <v>323</v>
      </c>
      <c r="CA5" s="11" t="n">
        <v>44428</v>
      </c>
      <c r="CB5" s="6" t="n">
        <v>491.33</v>
      </c>
      <c r="CC5" s="0" t="s">
        <v>323</v>
      </c>
      <c r="CD5" s="0"/>
      <c r="CE5" s="8" t="s">
        <f>=-SUM(CE2:CE3)</f>
      </c>
      <c r="CF5" s="0" t="s">
        <v>326</v>
      </c>
      <c r="CG5" s="11" t="n">
        <v>44494</v>
      </c>
      <c r="CH5" s="6" t="n">
        <v>-7165.35</v>
      </c>
      <c r="CI5" s="0" t="s">
        <v>324</v>
      </c>
      <c r="CJ5" s="11" t="n">
        <v>44595</v>
      </c>
      <c r="CK5" s="6" t="n">
        <v>1729.01</v>
      </c>
      <c r="CL5" s="0" t="s">
        <v>323</v>
      </c>
      <c r="CM5" s="11" t="n">
        <v>44557</v>
      </c>
      <c r="CN5" s="6" t="n">
        <v>-3090.69</v>
      </c>
      <c r="CO5" s="0" t="s">
        <v>324</v>
      </c>
      <c r="CP5" s="11" t="n">
        <v>44495</v>
      </c>
      <c r="CQ5" s="6" t="n">
        <v>201.64</v>
      </c>
      <c r="CR5" s="0" t="s">
        <v>323</v>
      </c>
      <c r="CS5" s="0"/>
      <c r="CT5" s="10" t="s">
        <f>=XIRR(CT2:CT4,CS2:CS4)</f>
      </c>
      <c r="CU5" s="0"/>
      <c r="CV5" s="11" t="n">
        <v>44771</v>
      </c>
      <c r="CW5" s="6" t="n">
        <v>98.86</v>
      </c>
      <c r="CX5" s="0" t="s">
        <v>323</v>
      </c>
      <c r="CY5" s="0"/>
      <c r="CZ5" s="8" t="s">
        <f>=-SUM(CZ2:CZ3)</f>
      </c>
      <c r="DA5" s="0" t="s">
        <v>326</v>
      </c>
      <c r="DB5" s="11" t="n">
        <v>44659</v>
      </c>
      <c r="DC5" s="6" t="n">
        <v>429.84</v>
      </c>
      <c r="DD5" s="0" t="s">
        <v>323</v>
      </c>
      <c r="DE5" s="11" t="n">
        <v>44666</v>
      </c>
      <c r="DF5" s="6" t="n">
        <v>106.47</v>
      </c>
      <c r="DG5" s="0" t="s">
        <v>323</v>
      </c>
      <c r="DH5" s="11" t="n">
        <v>44830</v>
      </c>
      <c r="DI5" s="6" t="n">
        <v>-2040.45</v>
      </c>
      <c r="DJ5" s="0" t="s">
        <v>324</v>
      </c>
      <c r="DK5" s="0"/>
      <c r="DL5" s="8" t="s">
        <f>=-SUM(DL2:DL3)</f>
      </c>
      <c r="DM5" s="0" t="s">
        <v>326</v>
      </c>
      <c r="DN5" s="11" t="n">
        <v>44771</v>
      </c>
      <c r="DO5" s="6" t="n">
        <v>183.96</v>
      </c>
      <c r="DP5" s="0" t="s">
        <v>323</v>
      </c>
      <c r="DQ5" s="11" t="n">
        <v>44824</v>
      </c>
      <c r="DR5" s="6" t="n">
        <v>-485.22</v>
      </c>
      <c r="DS5" s="0" t="s">
        <v>324</v>
      </c>
      <c r="DT5" s="11" t="n">
        <v>44712</v>
      </c>
      <c r="DU5" s="6" t="n">
        <v>76.24</v>
      </c>
      <c r="DV5" s="0" t="s">
        <v>323</v>
      </c>
      <c r="DW5" s="11" t="n">
        <v>45030</v>
      </c>
      <c r="DX5" s="6" t="n">
        <v>-1365.39</v>
      </c>
      <c r="DY5" s="0" t="s">
        <v>324</v>
      </c>
      <c r="DZ5" s="0"/>
      <c r="EA5" s="8" t="s">
        <f>=-SUM(EA2:EA3)</f>
      </c>
      <c r="EB5" s="0" t="s">
        <v>326</v>
      </c>
      <c r="EC5" s="11" t="n">
        <v>44824</v>
      </c>
      <c r="ED5" s="6" t="n">
        <v>2713.89</v>
      </c>
      <c r="EE5" s="0" t="s">
        <v>323</v>
      </c>
      <c r="EF5" s="11" t="n">
        <v>44880</v>
      </c>
      <c r="EG5" s="6" t="n">
        <v>226.67</v>
      </c>
      <c r="EH5" s="0" t="s">
        <v>323</v>
      </c>
      <c r="EI5" s="11" t="n">
        <v>45005</v>
      </c>
      <c r="EJ5" s="6" t="n">
        <v>1399.93</v>
      </c>
      <c r="EK5" s="0" t="s">
        <v>323</v>
      </c>
      <c r="EL5" s="11" t="n">
        <v>45160</v>
      </c>
      <c r="EM5" s="6" t="n">
        <v>-7645.89</v>
      </c>
      <c r="EN5" s="0" t="s">
        <v>324</v>
      </c>
      <c r="EO5" s="11" t="n">
        <v>45128</v>
      </c>
      <c r="EP5" s="6" t="n">
        <v>-3364.2</v>
      </c>
      <c r="EQ5" s="0" t="s">
        <v>324</v>
      </c>
      <c r="ER5" s="0"/>
      <c r="ES5" s="8" t="s">
        <f>=-SUM(ES2:ES3)</f>
      </c>
      <c r="ET5" s="0" t="s">
        <v>326</v>
      </c>
      <c r="EU5" s="0"/>
      <c r="EV5" s="10" t="s">
        <f>=XIRR(EV2:EV4,EU2:EU4)</f>
      </c>
      <c r="EW5" s="0"/>
      <c r="EX5" s="11" t="n">
        <v>45635</v>
      </c>
      <c r="EY5" s="6" t="n">
        <v>-6830.64</v>
      </c>
      <c r="EZ5" s="0" t="s">
        <v>324</v>
      </c>
      <c r="FA5" s="11" t="n">
        <v>45409</v>
      </c>
      <c r="FB5" s="6" t="n">
        <v>3729.26</v>
      </c>
      <c r="FC5" s="0" t="s">
        <v>323</v>
      </c>
      <c r="FD5" s="0"/>
      <c r="FE5" s="8" t="s">
        <f>=-SUM(FE2:FE3)</f>
      </c>
      <c r="FF5" s="0" t="s">
        <v>326</v>
      </c>
      <c r="FG5" s="11" t="n">
        <v>45471</v>
      </c>
      <c r="FH5" s="6" t="n">
        <v>-2188.86</v>
      </c>
      <c r="FI5" s="0" t="s">
        <v>274</v>
      </c>
      <c r="FJ5" s="11" t="n">
        <v>45449</v>
      </c>
      <c r="FK5" s="6" t="n">
        <v>-290.62</v>
      </c>
      <c r="FL5" s="0" t="s">
        <v>258</v>
      </c>
      <c r="FM5" s="11" t="n">
        <v>45527</v>
      </c>
      <c r="FN5" s="6" t="n">
        <v>-9913.34</v>
      </c>
      <c r="FO5" s="0" t="s">
        <v>324</v>
      </c>
      <c r="FP5" s="11" t="n">
        <v>45504</v>
      </c>
      <c r="FQ5" s="6" t="n">
        <v>2498.31</v>
      </c>
      <c r="FR5" s="0" t="s">
        <v>323</v>
      </c>
      <c r="FS5" s="11" t="n">
        <v>45608</v>
      </c>
      <c r="FT5" s="6" t="n">
        <v>-6274.14</v>
      </c>
      <c r="FU5" s="0" t="s">
        <v>324</v>
      </c>
      <c r="FV5" s="11" t="n">
        <v>45594</v>
      </c>
      <c r="FW5" s="6" t="n">
        <v>27621.35</v>
      </c>
      <c r="FX5" s="0" t="s">
        <v>323</v>
      </c>
      <c r="FY5" s="0"/>
      <c r="FZ5" s="10" t="s">
        <f>=XIRR(FZ2:FZ4,FY2:FY4)</f>
      </c>
      <c r="GA5" s="0"/>
    </row>
    <row collapsed="false" customFormat="false" customHeight="false" hidden="false" ht="12.1" outlineLevel="0" r="6">
      <c r="A6" s="11" t="n">
        <v>44028</v>
      </c>
      <c r="B6" s="6" t="n">
        <v>1817.16</v>
      </c>
      <c r="C6" s="0" t="s">
        <v>323</v>
      </c>
      <c r="D6" s="11" t="n">
        <v>43677</v>
      </c>
      <c r="E6" s="6" t="n">
        <v>-164.36</v>
      </c>
      <c r="F6" s="0" t="s">
        <v>97</v>
      </c>
      <c r="G6" s="11" t="n">
        <v>43935</v>
      </c>
      <c r="H6" s="6" t="n">
        <v>1781.46</v>
      </c>
      <c r="I6" s="0" t="s">
        <v>323</v>
      </c>
      <c r="J6" s="11" t="n">
        <v>43634</v>
      </c>
      <c r="K6" s="6" t="n">
        <v>1051.45</v>
      </c>
      <c r="L6" s="0" t="s">
        <v>323</v>
      </c>
      <c r="M6" s="11" t="n">
        <v>43998</v>
      </c>
      <c r="N6" s="6" t="n">
        <v>1463.36</v>
      </c>
      <c r="O6" s="0" t="s">
        <v>323</v>
      </c>
      <c r="P6" s="11" t="n">
        <v>43661</v>
      </c>
      <c r="Q6" s="6" t="n">
        <v>-143.4</v>
      </c>
      <c r="R6" s="0" t="s">
        <v>92</v>
      </c>
      <c r="S6" s="11" t="n">
        <v>45525</v>
      </c>
      <c r="T6" s="6" t="n">
        <v>84.85</v>
      </c>
      <c r="U6" s="0" t="s">
        <v>323</v>
      </c>
      <c r="V6" s="11" t="n">
        <v>43714</v>
      </c>
      <c r="W6" s="6" t="n">
        <v>-600</v>
      </c>
      <c r="X6" s="0" t="s">
        <v>101</v>
      </c>
      <c r="Y6" s="11" t="n">
        <v>44033</v>
      </c>
      <c r="Z6" s="6" t="n">
        <v>543.21</v>
      </c>
      <c r="AA6" s="0" t="s">
        <v>323</v>
      </c>
      <c r="AB6" s="11" t="n">
        <v>44114</v>
      </c>
      <c r="AC6" s="6" t="n">
        <v>-155.5</v>
      </c>
      <c r="AD6" s="0" t="s">
        <v>136</v>
      </c>
      <c r="AE6" s="11" t="n">
        <v>44049</v>
      </c>
      <c r="AF6" s="6" t="n">
        <v>1040.12</v>
      </c>
      <c r="AG6" s="0" t="s">
        <v>323</v>
      </c>
      <c r="AH6" s="11" t="n">
        <v>44733</v>
      </c>
      <c r="AI6" s="6" t="n">
        <v>-391</v>
      </c>
      <c r="AJ6" s="0" t="s">
        <v>195</v>
      </c>
      <c r="AK6" s="0"/>
      <c r="AL6" s="8" t="s">
        <f>=-SUM(AL2:AL4)</f>
      </c>
      <c r="AM6" s="0" t="s">
        <v>326</v>
      </c>
      <c r="AN6" s="0"/>
      <c r="AO6" s="10" t="s">
        <f>=XIRR(AO2:AO5,AN2:AN5)</f>
      </c>
      <c r="AP6" s="0"/>
      <c r="AQ6" s="11" t="n">
        <v>44363</v>
      </c>
      <c r="AR6" s="6" t="n">
        <v>2918.88</v>
      </c>
      <c r="AS6" s="0" t="s">
        <v>323</v>
      </c>
      <c r="AT6" s="11" t="n">
        <v>44326</v>
      </c>
      <c r="AU6" s="6" t="n">
        <v>-210.98</v>
      </c>
      <c r="AV6" s="0" t="s">
        <v>324</v>
      </c>
      <c r="AW6" s="11" t="n">
        <v>44754</v>
      </c>
      <c r="AX6" s="6" t="n">
        <v>-294.5</v>
      </c>
      <c r="AY6" s="0" t="s">
        <v>202</v>
      </c>
      <c r="AZ6" s="11" t="n">
        <v>44181</v>
      </c>
      <c r="BA6" s="6" t="n">
        <v>252.72</v>
      </c>
      <c r="BB6" s="0" t="s">
        <v>323</v>
      </c>
      <c r="BC6" s="11" t="n">
        <v>44232</v>
      </c>
      <c r="BD6" s="6" t="n">
        <v>331.62</v>
      </c>
      <c r="BE6" s="0" t="s">
        <v>323</v>
      </c>
      <c r="BF6" s="11" t="n">
        <v>44455</v>
      </c>
      <c r="BG6" s="6" t="n">
        <v>1155.66</v>
      </c>
      <c r="BH6" s="0" t="s">
        <v>323</v>
      </c>
      <c r="BI6" s="11" t="n">
        <v>44439</v>
      </c>
      <c r="BJ6" s="6" t="n">
        <v>777.44</v>
      </c>
      <c r="BK6" s="0" t="s">
        <v>323</v>
      </c>
      <c r="BL6" s="11" t="n">
        <v>44482</v>
      </c>
      <c r="BM6" s="6" t="n">
        <v>-1099.57</v>
      </c>
      <c r="BN6" s="0" t="s">
        <v>324</v>
      </c>
      <c r="BO6" s="11" t="n">
        <v>44465</v>
      </c>
      <c r="BP6" s="6" t="n">
        <v>-86.1</v>
      </c>
      <c r="BQ6" s="0" t="s">
        <v>177</v>
      </c>
      <c r="BR6" s="11" t="n">
        <v>44455</v>
      </c>
      <c r="BS6" s="6" t="n">
        <v>458.52</v>
      </c>
      <c r="BT6" s="0" t="s">
        <v>323</v>
      </c>
      <c r="BU6" s="11" t="n">
        <v>44396</v>
      </c>
      <c r="BV6" s="6" t="n">
        <v>110.16</v>
      </c>
      <c r="BW6" s="0" t="s">
        <v>323</v>
      </c>
      <c r="BX6" s="11" t="n">
        <v>44608</v>
      </c>
      <c r="BY6" s="6" t="n">
        <v>574.82</v>
      </c>
      <c r="BZ6" s="0" t="s">
        <v>323</v>
      </c>
      <c r="CA6" s="11" t="n">
        <v>44428</v>
      </c>
      <c r="CB6" s="6" t="n">
        <v>81.89</v>
      </c>
      <c r="CC6" s="0" t="s">
        <v>323</v>
      </c>
      <c r="CD6" s="0"/>
      <c r="CE6" s="0"/>
      <c r="CF6" s="0"/>
      <c r="CG6" s="0"/>
      <c r="CH6" s="10" t="s">
        <f>=XIRR(CH2:CH5,CG2:CG5)</f>
      </c>
      <c r="CI6" s="0"/>
      <c r="CJ6" s="11" t="n">
        <v>44651</v>
      </c>
      <c r="CK6" s="6" t="n">
        <v>-292.14</v>
      </c>
      <c r="CL6" s="0" t="s">
        <v>191</v>
      </c>
      <c r="CM6" s="11" t="n">
        <v>44559</v>
      </c>
      <c r="CN6" s="6" t="n">
        <v>-6183.3</v>
      </c>
      <c r="CO6" s="0" t="s">
        <v>324</v>
      </c>
      <c r="CP6" s="11" t="n">
        <v>44495</v>
      </c>
      <c r="CQ6" s="6" t="n">
        <v>-11075.64</v>
      </c>
      <c r="CR6" s="0" t="s">
        <v>324</v>
      </c>
      <c r="CS6" s="0"/>
      <c r="CT6" s="8" t="s">
        <f>=-SUM(CT2:CT4)</f>
      </c>
      <c r="CU6" s="0" t="s">
        <v>326</v>
      </c>
      <c r="CV6" s="11" t="n">
        <v>44894</v>
      </c>
      <c r="CW6" s="6" t="n">
        <v>-585.04</v>
      </c>
      <c r="CX6" s="0" t="s">
        <v>324</v>
      </c>
      <c r="CY6" s="0"/>
      <c r="CZ6" s="0"/>
      <c r="DA6" s="0"/>
      <c r="DB6" s="11" t="n">
        <v>44680</v>
      </c>
      <c r="DC6" s="6" t="n">
        <v>441.65</v>
      </c>
      <c r="DD6" s="0" t="s">
        <v>323</v>
      </c>
      <c r="DE6" s="11" t="n">
        <v>44669</v>
      </c>
      <c r="DF6" s="6" t="n">
        <v>106.52</v>
      </c>
      <c r="DG6" s="0" t="s">
        <v>323</v>
      </c>
      <c r="DH6" s="0"/>
      <c r="DI6" s="10" t="s">
        <f>=XIRR(DI2:DI5,DH2:DH5)</f>
      </c>
      <c r="DJ6" s="0"/>
      <c r="DK6" s="0"/>
      <c r="DL6" s="0"/>
      <c r="DM6" s="0"/>
      <c r="DN6" s="11" t="n">
        <v>44855</v>
      </c>
      <c r="DO6" s="6" t="n">
        <v>-637.03</v>
      </c>
      <c r="DP6" s="0" t="s">
        <v>324</v>
      </c>
      <c r="DQ6" s="11" t="n">
        <v>44824</v>
      </c>
      <c r="DR6" s="6" t="n">
        <v>-969.44</v>
      </c>
      <c r="DS6" s="0" t="s">
        <v>324</v>
      </c>
      <c r="DT6" s="11" t="n">
        <v>44733</v>
      </c>
      <c r="DU6" s="6" t="n">
        <v>268.15</v>
      </c>
      <c r="DV6" s="0" t="s">
        <v>323</v>
      </c>
      <c r="DW6" s="0"/>
      <c r="DX6" s="10" t="s">
        <f>=XIRR(DX2:DX5,DW2:DW5)</f>
      </c>
      <c r="DY6" s="0"/>
      <c r="DZ6" s="0"/>
      <c r="EA6" s="0"/>
      <c r="EB6" s="0"/>
      <c r="EC6" s="11" t="n">
        <v>44830</v>
      </c>
      <c r="ED6" s="6" t="n">
        <v>321.79</v>
      </c>
      <c r="EE6" s="0" t="s">
        <v>323</v>
      </c>
      <c r="EF6" s="11" t="n">
        <v>44895</v>
      </c>
      <c r="EG6" s="6" t="n">
        <v>305.2</v>
      </c>
      <c r="EH6" s="0" t="s">
        <v>323</v>
      </c>
      <c r="EI6" s="11" t="n">
        <v>45005</v>
      </c>
      <c r="EJ6" s="6" t="n">
        <v>350.18</v>
      </c>
      <c r="EK6" s="0" t="s">
        <v>323</v>
      </c>
      <c r="EL6" s="0"/>
      <c r="EM6" s="10" t="s">
        <f>=XIRR(EM2:EM5,EL2:EL5)</f>
      </c>
      <c r="EN6" s="0"/>
      <c r="EO6" s="11" t="n">
        <v>45128</v>
      </c>
      <c r="EP6" s="6" t="n">
        <v>-8968</v>
      </c>
      <c r="EQ6" s="0" t="s">
        <v>324</v>
      </c>
      <c r="ER6" s="0"/>
      <c r="ES6" s="0"/>
      <c r="ET6" s="0"/>
      <c r="EU6" s="0"/>
      <c r="EV6" s="8" t="s">
        <f>=-SUM(EV2:EV4)</f>
      </c>
      <c r="EW6" s="0" t="s">
        <v>326</v>
      </c>
      <c r="EX6" s="11" t="n">
        <v>45635</v>
      </c>
      <c r="EY6" s="6" t="n">
        <v>-6830.54</v>
      </c>
      <c r="EZ6" s="0" t="s">
        <v>324</v>
      </c>
      <c r="FA6" s="11" t="n">
        <v>45443</v>
      </c>
      <c r="FB6" s="6" t="n">
        <v>2882.11</v>
      </c>
      <c r="FC6" s="0" t="s">
        <v>323</v>
      </c>
      <c r="FD6" s="0"/>
      <c r="FE6" s="0"/>
      <c r="FF6" s="0"/>
      <c r="FG6" s="11" t="n">
        <v>45565</v>
      </c>
      <c r="FH6" s="6" t="n">
        <v>-2396.72</v>
      </c>
      <c r="FI6" s="0" t="s">
        <v>283</v>
      </c>
      <c r="FJ6" s="11" t="n">
        <v>45453</v>
      </c>
      <c r="FK6" s="6" t="n">
        <v>-5588.05</v>
      </c>
      <c r="FL6" s="0" t="s">
        <v>324</v>
      </c>
      <c r="FM6" s="0"/>
      <c r="FN6" s="10" t="s">
        <f>=XIRR(FN2:FN5,FM2:FM5)</f>
      </c>
      <c r="FO6" s="0"/>
      <c r="FP6" s="11" t="n">
        <v>45527</v>
      </c>
      <c r="FQ6" s="6" t="n">
        <v>-5041.49</v>
      </c>
      <c r="FR6" s="0" t="s">
        <v>324</v>
      </c>
      <c r="FS6" s="0"/>
      <c r="FT6" s="10" t="s">
        <f>=XIRR(FT2:FT5,FS2:FS5)</f>
      </c>
      <c r="FU6" s="0"/>
      <c r="FV6" s="11" t="n">
        <v>45614</v>
      </c>
      <c r="FW6" s="6" t="n">
        <v>-14364.88</v>
      </c>
      <c r="FX6" s="0" t="s">
        <v>324</v>
      </c>
      <c r="FY6" s="0"/>
      <c r="FZ6" s="8" t="s">
        <f>=-SUM(FZ2:FZ4)</f>
      </c>
      <c r="GA6" s="0" t="s">
        <v>326</v>
      </c>
    </row>
    <row collapsed="false" customFormat="false" customHeight="false" hidden="false" ht="12.1" outlineLevel="0" r="7">
      <c r="A7" s="11" t="n">
        <v>44392</v>
      </c>
      <c r="B7" s="6" t="n">
        <v>-327.5</v>
      </c>
      <c r="C7" s="0" t="s">
        <v>170</v>
      </c>
      <c r="D7" s="11" t="n">
        <v>43684</v>
      </c>
      <c r="E7" s="6" t="n">
        <v>1010.9</v>
      </c>
      <c r="F7" s="0" t="s">
        <v>323</v>
      </c>
      <c r="G7" s="11" t="n">
        <v>43980</v>
      </c>
      <c r="H7" s="6" t="n">
        <v>-247.83</v>
      </c>
      <c r="I7" s="0" t="s">
        <v>116</v>
      </c>
      <c r="J7" s="11" t="n">
        <v>43641</v>
      </c>
      <c r="K7" s="6" t="n">
        <v>-91.16</v>
      </c>
      <c r="L7" s="0" t="s">
        <v>90</v>
      </c>
      <c r="M7" s="11" t="n">
        <v>44018</v>
      </c>
      <c r="N7" s="6" t="n">
        <v>-375.24</v>
      </c>
      <c r="O7" s="0" t="s">
        <v>124</v>
      </c>
      <c r="P7" s="11" t="n">
        <v>43684</v>
      </c>
      <c r="Q7" s="6" t="n">
        <v>778.96</v>
      </c>
      <c r="R7" s="0" t="s">
        <v>323</v>
      </c>
      <c r="S7" s="11" t="n">
        <v>45527</v>
      </c>
      <c r="T7" s="6" t="n">
        <v>491.27</v>
      </c>
      <c r="U7" s="0" t="s">
        <v>323</v>
      </c>
      <c r="V7" s="11" t="n">
        <v>43726</v>
      </c>
      <c r="W7" s="6" t="n">
        <v>739.38</v>
      </c>
      <c r="X7" s="0" t="s">
        <v>323</v>
      </c>
      <c r="Y7" s="11" t="n">
        <v>44043</v>
      </c>
      <c r="Z7" s="6" t="n">
        <v>1080.04</v>
      </c>
      <c r="AA7" s="0" t="s">
        <v>323</v>
      </c>
      <c r="AB7" s="11" t="n">
        <v>44181</v>
      </c>
      <c r="AC7" s="6" t="n">
        <v>781.95</v>
      </c>
      <c r="AD7" s="0" t="s">
        <v>323</v>
      </c>
      <c r="AE7" s="11" t="n">
        <v>44057</v>
      </c>
      <c r="AF7" s="6" t="n">
        <v>1040.24</v>
      </c>
      <c r="AG7" s="0" t="s">
        <v>323</v>
      </c>
      <c r="AH7" s="11" t="n">
        <v>45160</v>
      </c>
      <c r="AI7" s="6" t="n">
        <v>-8023.58</v>
      </c>
      <c r="AJ7" s="0" t="s">
        <v>324</v>
      </c>
      <c r="AK7" s="0"/>
      <c r="AL7" s="0"/>
      <c r="AM7" s="0"/>
      <c r="AN7" s="0"/>
      <c r="AO7" s="8" t="s">
        <f>=-SUM(AO2:AO5)</f>
      </c>
      <c r="AP7" s="0" t="s">
        <v>326</v>
      </c>
      <c r="AQ7" s="11" t="n">
        <v>44530</v>
      </c>
      <c r="AR7" s="6" t="n">
        <v>2925.67</v>
      </c>
      <c r="AS7" s="0" t="s">
        <v>323</v>
      </c>
      <c r="AT7" s="11" t="n">
        <v>45271</v>
      </c>
      <c r="AU7" s="6" t="n">
        <v>13111.36</v>
      </c>
      <c r="AV7" s="0" t="s">
        <v>323</v>
      </c>
      <c r="AW7" s="11" t="n">
        <v>45030</v>
      </c>
      <c r="AX7" s="6" t="n">
        <v>2603.11</v>
      </c>
      <c r="AY7" s="0" t="s">
        <v>323</v>
      </c>
      <c r="AZ7" s="11" t="n">
        <v>44309</v>
      </c>
      <c r="BA7" s="6" t="n">
        <v>83.28</v>
      </c>
      <c r="BB7" s="0" t="s">
        <v>323</v>
      </c>
      <c r="BC7" s="11" t="n">
        <v>44300</v>
      </c>
      <c r="BD7" s="6" t="n">
        <v>91.21</v>
      </c>
      <c r="BE7" s="0" t="s">
        <v>323</v>
      </c>
      <c r="BF7" s="11" t="n">
        <v>44542</v>
      </c>
      <c r="BG7" s="6" t="n">
        <v>-48.77</v>
      </c>
      <c r="BH7" s="0" t="s">
        <v>184</v>
      </c>
      <c r="BI7" s="11" t="n">
        <v>44491</v>
      </c>
      <c r="BJ7" s="6" t="n">
        <v>-2269.71</v>
      </c>
      <c r="BK7" s="0" t="s">
        <v>324</v>
      </c>
      <c r="BL7" s="0"/>
      <c r="BM7" s="10" t="s">
        <f>=XIRR(BM2:BM6,BL2:BL6)</f>
      </c>
      <c r="BN7" s="0"/>
      <c r="BO7" s="11" t="n">
        <v>44467</v>
      </c>
      <c r="BP7" s="6" t="n">
        <v>9062.31</v>
      </c>
      <c r="BQ7" s="0" t="s">
        <v>323</v>
      </c>
      <c r="BR7" s="11" t="n">
        <v>44469</v>
      </c>
      <c r="BS7" s="6" t="n">
        <v>271.79</v>
      </c>
      <c r="BT7" s="0" t="s">
        <v>323</v>
      </c>
      <c r="BU7" s="11" t="n">
        <v>44404</v>
      </c>
      <c r="BV7" s="6" t="n">
        <v>111.88</v>
      </c>
      <c r="BW7" s="0" t="s">
        <v>323</v>
      </c>
      <c r="BX7" s="11" t="n">
        <v>44651</v>
      </c>
      <c r="BY7" s="6" t="n">
        <v>402.73</v>
      </c>
      <c r="BZ7" s="0" t="s">
        <v>323</v>
      </c>
      <c r="CA7" s="11" t="n">
        <v>44482</v>
      </c>
      <c r="CB7" s="6" t="n">
        <v>-871.79</v>
      </c>
      <c r="CC7" s="0" t="s">
        <v>324</v>
      </c>
      <c r="CD7" s="0"/>
      <c r="CE7" s="0"/>
      <c r="CF7" s="0"/>
      <c r="CG7" s="0"/>
      <c r="CH7" s="8" t="s">
        <f>=-SUM(CH2:CH5)</f>
      </c>
      <c r="CI7" s="0" t="s">
        <v>326</v>
      </c>
      <c r="CJ7" s="11" t="n">
        <v>44742</v>
      </c>
      <c r="CK7" s="6" t="n">
        <v>-317.91</v>
      </c>
      <c r="CL7" s="0" t="s">
        <v>196</v>
      </c>
      <c r="CM7" s="11" t="n">
        <v>44559</v>
      </c>
      <c r="CN7" s="6" t="n">
        <v>-7214.55</v>
      </c>
      <c r="CO7" s="0" t="s">
        <v>324</v>
      </c>
      <c r="CP7" s="0"/>
      <c r="CQ7" s="10" t="s">
        <f>=XIRR(CQ2:CQ6,CP2:CP6)</f>
      </c>
      <c r="CR7" s="0"/>
      <c r="CS7" s="0"/>
      <c r="CT7" s="0"/>
      <c r="CU7" s="0"/>
      <c r="CV7" s="0"/>
      <c r="CW7" s="10" t="s">
        <f>=XIRR(CW2:CW6,CV2:CV6)</f>
      </c>
      <c r="CX7" s="0"/>
      <c r="CY7" s="0"/>
      <c r="CZ7" s="0"/>
      <c r="DA7" s="0"/>
      <c r="DB7" s="11" t="n">
        <v>44680</v>
      </c>
      <c r="DC7" s="6" t="n">
        <v>441.6</v>
      </c>
      <c r="DD7" s="0" t="s">
        <v>323</v>
      </c>
      <c r="DE7" s="11" t="n">
        <v>44670</v>
      </c>
      <c r="DF7" s="6" t="n">
        <v>319.85</v>
      </c>
      <c r="DG7" s="0" t="s">
        <v>323</v>
      </c>
      <c r="DH7" s="0"/>
      <c r="DI7" s="8" t="s">
        <f>=-SUM(DI2:DI5)</f>
      </c>
      <c r="DJ7" s="0" t="s">
        <v>326</v>
      </c>
      <c r="DK7" s="0"/>
      <c r="DL7" s="0"/>
      <c r="DM7" s="0"/>
      <c r="DN7" s="0"/>
      <c r="DO7" s="10" t="s">
        <f>=XIRR(DO2:DO6,DN2:DN6)</f>
      </c>
      <c r="DP7" s="0"/>
      <c r="DQ7" s="0"/>
      <c r="DR7" s="10" t="s">
        <f>=XIRR(DR2:DR6,DQ2:DQ6)</f>
      </c>
      <c r="DS7" s="0"/>
      <c r="DT7" s="11" t="n">
        <v>44824</v>
      </c>
      <c r="DU7" s="6" t="n">
        <v>-71.76</v>
      </c>
      <c r="DV7" s="0" t="s">
        <v>324</v>
      </c>
      <c r="DW7" s="0"/>
      <c r="DX7" s="8" t="s">
        <f>=-SUM(DX2:DX5)</f>
      </c>
      <c r="DY7" s="0" t="s">
        <v>326</v>
      </c>
      <c r="DZ7" s="0"/>
      <c r="EA7" s="0"/>
      <c r="EB7" s="0"/>
      <c r="EC7" s="11" t="n">
        <v>44854</v>
      </c>
      <c r="ED7" s="6" t="n">
        <v>466.67</v>
      </c>
      <c r="EE7" s="0" t="s">
        <v>323</v>
      </c>
      <c r="EF7" s="11" t="n">
        <v>44896</v>
      </c>
      <c r="EG7" s="6" t="n">
        <v>40.75</v>
      </c>
      <c r="EH7" s="0" t="s">
        <v>323</v>
      </c>
      <c r="EI7" s="11" t="n">
        <v>45007</v>
      </c>
      <c r="EJ7" s="6" t="n">
        <v>1745.91</v>
      </c>
      <c r="EK7" s="0" t="s">
        <v>323</v>
      </c>
      <c r="EL7" s="0"/>
      <c r="EM7" s="8" t="s">
        <f>=-SUM(EM2:EM5)</f>
      </c>
      <c r="EN7" s="0" t="s">
        <v>326</v>
      </c>
      <c r="EO7" s="11" t="n">
        <v>45128</v>
      </c>
      <c r="EP7" s="6" t="n">
        <v>-5608</v>
      </c>
      <c r="EQ7" s="0" t="s">
        <v>324</v>
      </c>
      <c r="ER7" s="0"/>
      <c r="ES7" s="0"/>
      <c r="ET7" s="0"/>
      <c r="EU7" s="0"/>
      <c r="EV7" s="0"/>
      <c r="EW7" s="0"/>
      <c r="EX7" s="0"/>
      <c r="EY7" s="10" t="s">
        <f>=XIRR(EY2:EY6,EX2:EX6)</f>
      </c>
      <c r="EZ7" s="0"/>
      <c r="FA7" s="11" t="n">
        <v>45448</v>
      </c>
      <c r="FB7" s="6" t="n">
        <v>-1540</v>
      </c>
      <c r="FC7" s="0" t="s">
        <v>268</v>
      </c>
      <c r="FD7" s="0"/>
      <c r="FE7" s="0"/>
      <c r="FF7" s="0"/>
      <c r="FG7" s="11" t="n">
        <v>45567</v>
      </c>
      <c r="FH7" s="6" t="n">
        <v>-70544.79</v>
      </c>
      <c r="FI7" s="0" t="s">
        <v>324</v>
      </c>
      <c r="FJ7" s="11" t="n">
        <v>45453</v>
      </c>
      <c r="FK7" s="6" t="n">
        <v>-4658.21</v>
      </c>
      <c r="FL7" s="0" t="s">
        <v>324</v>
      </c>
      <c r="FM7" s="0"/>
      <c r="FN7" s="8" t="s">
        <f>=-SUM(FN2:FN5)</f>
      </c>
      <c r="FO7" s="0" t="s">
        <v>326</v>
      </c>
      <c r="FP7" s="11" t="n">
        <v>45527</v>
      </c>
      <c r="FQ7" s="6" t="n">
        <v>5052.37</v>
      </c>
      <c r="FR7" s="0" t="s">
        <v>323</v>
      </c>
      <c r="FS7" s="0"/>
      <c r="FT7" s="8" t="s">
        <f>=-SUM(FT2:FT5)</f>
      </c>
      <c r="FU7" s="0" t="s">
        <v>326</v>
      </c>
      <c r="FV7" s="11" t="n">
        <v>45614</v>
      </c>
      <c r="FW7" s="6" t="n">
        <v>-14362.88</v>
      </c>
      <c r="FX7" s="0" t="s">
        <v>324</v>
      </c>
    </row>
    <row collapsed="false" customFormat="false" customHeight="false" hidden="false" ht="12.1" outlineLevel="0" r="8">
      <c r="A8" s="11" t="n">
        <v>44845</v>
      </c>
      <c r="B8" s="6" t="n">
        <v>-1331.9</v>
      </c>
      <c r="C8" s="0" t="s">
        <v>210</v>
      </c>
      <c r="D8" s="11" t="n">
        <v>43713</v>
      </c>
      <c r="E8" s="6" t="n">
        <v>1016.34</v>
      </c>
      <c r="F8" s="0" t="s">
        <v>323</v>
      </c>
      <c r="G8" s="11" t="n">
        <v>44347</v>
      </c>
      <c r="H8" s="6" t="n">
        <v>2193.26</v>
      </c>
      <c r="I8" s="0" t="s">
        <v>323</v>
      </c>
      <c r="J8" s="11" t="n">
        <v>43684</v>
      </c>
      <c r="K8" s="6" t="n">
        <v>1048.28</v>
      </c>
      <c r="L8" s="0" t="s">
        <v>323</v>
      </c>
      <c r="M8" s="11" t="n">
        <v>44165</v>
      </c>
      <c r="N8" s="6" t="n">
        <v>1243.22</v>
      </c>
      <c r="O8" s="0" t="s">
        <v>323</v>
      </c>
      <c r="P8" s="11" t="n">
        <v>43752</v>
      </c>
      <c r="Q8" s="6" t="n">
        <v>-167</v>
      </c>
      <c r="R8" s="0" t="s">
        <v>105</v>
      </c>
      <c r="S8" s="11" t="n">
        <v>45534</v>
      </c>
      <c r="T8" s="6" t="n">
        <v>130.09</v>
      </c>
      <c r="U8" s="0" t="s">
        <v>323</v>
      </c>
      <c r="V8" s="11" t="n">
        <v>43805</v>
      </c>
      <c r="W8" s="6" t="n">
        <v>-61.26</v>
      </c>
      <c r="X8" s="0" t="s">
        <v>106</v>
      </c>
      <c r="Y8" s="11" t="n">
        <v>44043</v>
      </c>
      <c r="Z8" s="6" t="n">
        <v>540.21</v>
      </c>
      <c r="AA8" s="0" t="s">
        <v>323</v>
      </c>
      <c r="AB8" s="11" t="n">
        <v>44357</v>
      </c>
      <c r="AC8" s="6" t="n">
        <v>834.48</v>
      </c>
      <c r="AD8" s="0" t="s">
        <v>323</v>
      </c>
      <c r="AE8" s="11" t="n">
        <v>44230</v>
      </c>
      <c r="AF8" s="6" t="n">
        <v>-284.6</v>
      </c>
      <c r="AG8" s="0" t="s">
        <v>148</v>
      </c>
      <c r="AH8" s="0"/>
      <c r="AI8" s="10" t="s">
        <f>=XIRR(AI2:AI7,AH2:AH7)</f>
      </c>
      <c r="AJ8" s="0"/>
      <c r="AK8" s="0"/>
      <c r="AL8" s="0"/>
      <c r="AM8" s="0"/>
      <c r="AN8" s="0"/>
      <c r="AO8" s="0"/>
      <c r="AP8" s="0"/>
      <c r="AQ8" s="11" t="n">
        <v>44592</v>
      </c>
      <c r="AR8" s="6" t="n">
        <v>2541.34</v>
      </c>
      <c r="AS8" s="0" t="s">
        <v>323</v>
      </c>
      <c r="AT8" s="11" t="n">
        <v>45274</v>
      </c>
      <c r="AU8" s="6" t="n">
        <v>2624.67</v>
      </c>
      <c r="AV8" s="0" t="s">
        <v>323</v>
      </c>
      <c r="AW8" s="11" t="n">
        <v>45106</v>
      </c>
      <c r="AX8" s="6" t="n">
        <v>-596.8</v>
      </c>
      <c r="AY8" s="0" t="s">
        <v>236</v>
      </c>
      <c r="AZ8" s="11" t="n">
        <v>44316</v>
      </c>
      <c r="BA8" s="6" t="n">
        <v>7.76</v>
      </c>
      <c r="BB8" s="0" t="s">
        <v>323</v>
      </c>
      <c r="BC8" s="11" t="n">
        <v>44302</v>
      </c>
      <c r="BD8" s="6" t="n">
        <v>275.26</v>
      </c>
      <c r="BE8" s="0" t="s">
        <v>323</v>
      </c>
      <c r="BF8" s="11" t="n">
        <v>44666</v>
      </c>
      <c r="BG8" s="6" t="n">
        <v>920.54</v>
      </c>
      <c r="BH8" s="0" t="s">
        <v>323</v>
      </c>
      <c r="BI8" s="11" t="n">
        <v>44593</v>
      </c>
      <c r="BJ8" s="6" t="n">
        <v>-665.23</v>
      </c>
      <c r="BK8" s="0" t="s">
        <v>324</v>
      </c>
      <c r="BL8" s="0"/>
      <c r="BM8" s="8" t="s">
        <f>=-SUM(BM2:BM6)</f>
      </c>
      <c r="BN8" s="0" t="s">
        <v>326</v>
      </c>
      <c r="BO8" s="11" t="n">
        <v>44467</v>
      </c>
      <c r="BP8" s="6" t="n">
        <v>1006.92</v>
      </c>
      <c r="BQ8" s="0" t="s">
        <v>323</v>
      </c>
      <c r="BR8" s="11" t="n">
        <v>44469</v>
      </c>
      <c r="BS8" s="6" t="n">
        <v>90.59</v>
      </c>
      <c r="BT8" s="0" t="s">
        <v>323</v>
      </c>
      <c r="BU8" s="11" t="n">
        <v>44439</v>
      </c>
      <c r="BV8" s="6" t="n">
        <v>344.3</v>
      </c>
      <c r="BW8" s="0" t="s">
        <v>323</v>
      </c>
      <c r="BX8" s="11" t="n">
        <v>44753</v>
      </c>
      <c r="BY8" s="6" t="n">
        <v>-504.32</v>
      </c>
      <c r="BZ8" s="0" t="s">
        <v>200</v>
      </c>
      <c r="CA8" s="0"/>
      <c r="CB8" s="10" t="s">
        <f>=XIRR(CB2:CB7,CA2:CA7)</f>
      </c>
      <c r="CC8" s="0"/>
      <c r="CD8" s="0"/>
      <c r="CE8" s="0"/>
      <c r="CF8" s="0"/>
      <c r="CG8" s="0"/>
      <c r="CH8" s="0"/>
      <c r="CI8" s="0"/>
      <c r="CJ8" s="11" t="n">
        <v>44742</v>
      </c>
      <c r="CK8" s="6" t="n">
        <v>1729.6</v>
      </c>
      <c r="CL8" s="0" t="s">
        <v>323</v>
      </c>
      <c r="CM8" s="0"/>
      <c r="CN8" s="10" t="s">
        <f>=XIRR(CN2:CN7,CM2:CM7)</f>
      </c>
      <c r="CO8" s="0"/>
      <c r="CP8" s="0"/>
      <c r="CQ8" s="8" t="s">
        <f>=-SUM(CQ2:CQ6)</f>
      </c>
      <c r="CR8" s="0" t="s">
        <v>326</v>
      </c>
      <c r="CS8" s="0"/>
      <c r="CT8" s="0"/>
      <c r="CU8" s="0"/>
      <c r="CV8" s="0"/>
      <c r="CW8" s="8" t="s">
        <f>=-SUM(CW2:CW6)</f>
      </c>
      <c r="CX8" s="0" t="s">
        <v>326</v>
      </c>
      <c r="CY8" s="0"/>
      <c r="CZ8" s="0"/>
      <c r="DA8" s="0"/>
      <c r="DB8" s="11" t="n">
        <v>44697</v>
      </c>
      <c r="DC8" s="6" t="n">
        <v>430.24</v>
      </c>
      <c r="DD8" s="0" t="s">
        <v>323</v>
      </c>
      <c r="DE8" s="11" t="n">
        <v>44685</v>
      </c>
      <c r="DF8" s="6" t="n">
        <v>107.16</v>
      </c>
      <c r="DG8" s="0" t="s">
        <v>323</v>
      </c>
      <c r="DH8" s="0"/>
      <c r="DI8" s="0"/>
      <c r="DJ8" s="0"/>
      <c r="DK8" s="0"/>
      <c r="DL8" s="0"/>
      <c r="DM8" s="0"/>
      <c r="DN8" s="0"/>
      <c r="DO8" s="8" t="s">
        <f>=-SUM(DO2:DO6)</f>
      </c>
      <c r="DP8" s="0" t="s">
        <v>326</v>
      </c>
      <c r="DQ8" s="0"/>
      <c r="DR8" s="8" t="s">
        <f>=-SUM(DR2:DR6)</f>
      </c>
      <c r="DS8" s="0" t="s">
        <v>326</v>
      </c>
      <c r="DT8" s="11" t="n">
        <v>44824</v>
      </c>
      <c r="DU8" s="6" t="n">
        <v>-71.16</v>
      </c>
      <c r="DV8" s="0" t="s">
        <v>324</v>
      </c>
      <c r="DW8" s="0"/>
      <c r="DX8" s="0"/>
      <c r="DY8" s="0"/>
      <c r="DZ8" s="0"/>
      <c r="EA8" s="0"/>
      <c r="EB8" s="0"/>
      <c r="EC8" s="11" t="n">
        <v>44865</v>
      </c>
      <c r="ED8" s="6" t="n">
        <v>86.21</v>
      </c>
      <c r="EE8" s="0" t="s">
        <v>323</v>
      </c>
      <c r="EF8" s="11" t="n">
        <v>44914</v>
      </c>
      <c r="EG8" s="6" t="n">
        <v>59.36</v>
      </c>
      <c r="EH8" s="0" t="s">
        <v>323</v>
      </c>
      <c r="EI8" s="11" t="n">
        <v>45007</v>
      </c>
      <c r="EJ8" s="6" t="n">
        <v>1396.73</v>
      </c>
      <c r="EK8" s="0" t="s">
        <v>323</v>
      </c>
      <c r="EL8" s="0"/>
      <c r="EM8" s="0"/>
      <c r="EN8" s="0"/>
      <c r="EO8" s="0"/>
      <c r="EP8" s="10" t="s">
        <f>=XIRR(EP2:EP7,EO2:EO7)</f>
      </c>
      <c r="EQ8" s="0"/>
      <c r="ER8" s="0"/>
      <c r="ES8" s="0"/>
      <c r="ET8" s="0"/>
      <c r="EU8" s="0"/>
      <c r="EV8" s="0"/>
      <c r="EW8" s="0"/>
      <c r="EX8" s="0"/>
      <c r="EY8" s="8" t="s">
        <f>=-SUM(EY2:EY6)</f>
      </c>
      <c r="EZ8" s="0" t="s">
        <v>326</v>
      </c>
      <c r="FA8" s="11" t="n">
        <v>45453</v>
      </c>
      <c r="FB8" s="6" t="n">
        <v>551.59</v>
      </c>
      <c r="FC8" s="0" t="s">
        <v>323</v>
      </c>
      <c r="FD8" s="0"/>
      <c r="FE8" s="0"/>
      <c r="FF8" s="0"/>
      <c r="FG8" s="0"/>
      <c r="FH8" s="10" t="s">
        <f>=XIRR(FH2:FH7,FG2:FG7)</f>
      </c>
      <c r="FI8" s="0"/>
      <c r="FJ8" s="0"/>
      <c r="FK8" s="10" t="s">
        <f>=XIRR(FK2:FK7,FJ2:FJ7)</f>
      </c>
      <c r="FL8" s="0"/>
      <c r="FM8" s="0"/>
      <c r="FN8" s="0"/>
      <c r="FO8" s="0"/>
      <c r="FP8" s="11" t="n">
        <v>45537</v>
      </c>
      <c r="FQ8" s="6" t="n">
        <v>-13307.32</v>
      </c>
      <c r="FR8" s="0" t="s">
        <v>324</v>
      </c>
      <c r="FS8" s="0"/>
      <c r="FT8" s="0"/>
      <c r="FU8" s="0"/>
      <c r="FV8" s="0"/>
      <c r="FW8" s="10" t="s">
        <f>=XIRR(FW2:FW7,FV2:FV7)</f>
      </c>
      <c r="FX8" s="0"/>
    </row>
    <row collapsed="false" customFormat="false" customHeight="false" hidden="false" ht="12.1" outlineLevel="0" r="9">
      <c r="A9" s="11" t="n">
        <v>45107</v>
      </c>
      <c r="B9" s="6" t="n">
        <v>1670</v>
      </c>
      <c r="C9" s="0" t="s">
        <v>323</v>
      </c>
      <c r="D9" s="11" t="n">
        <v>43742</v>
      </c>
      <c r="E9" s="6" t="n">
        <v>1022.62</v>
      </c>
      <c r="F9" s="0" t="s">
        <v>323</v>
      </c>
      <c r="G9" s="11" t="n">
        <v>44393</v>
      </c>
      <c r="H9" s="6" t="n">
        <v>-560</v>
      </c>
      <c r="I9" s="0" t="s">
        <v>172</v>
      </c>
      <c r="J9" s="11" t="n">
        <v>43732</v>
      </c>
      <c r="K9" s="6" t="n">
        <v>-113.95</v>
      </c>
      <c r="L9" s="0" t="s">
        <v>103</v>
      </c>
      <c r="M9" s="11" t="n">
        <v>44309</v>
      </c>
      <c r="N9" s="6" t="n">
        <v>-5906.6</v>
      </c>
      <c r="O9" s="0" t="s">
        <v>324</v>
      </c>
      <c r="P9" s="11" t="n">
        <v>43889</v>
      </c>
      <c r="Q9" s="6" t="n">
        <v>706.92</v>
      </c>
      <c r="R9" s="0" t="s">
        <v>323</v>
      </c>
      <c r="S9" s="11" t="n">
        <v>45558</v>
      </c>
      <c r="T9" s="6" t="n">
        <v>34.57</v>
      </c>
      <c r="U9" s="0" t="s">
        <v>323</v>
      </c>
      <c r="V9" s="11" t="n">
        <v>43896</v>
      </c>
      <c r="W9" s="6" t="n">
        <v>-61.26</v>
      </c>
      <c r="X9" s="0" t="s">
        <v>106</v>
      </c>
      <c r="Y9" s="11" t="n">
        <v>44049</v>
      </c>
      <c r="Z9" s="6" t="n">
        <v>540.61</v>
      </c>
      <c r="AA9" s="0" t="s">
        <v>323</v>
      </c>
      <c r="AB9" s="11" t="n">
        <v>44387</v>
      </c>
      <c r="AC9" s="6" t="n">
        <v>-323</v>
      </c>
      <c r="AD9" s="0" t="s">
        <v>168</v>
      </c>
      <c r="AE9" s="11" t="n">
        <v>44412</v>
      </c>
      <c r="AF9" s="6" t="n">
        <v>-232.8</v>
      </c>
      <c r="AG9" s="0" t="s">
        <v>173</v>
      </c>
      <c r="AH9" s="0"/>
      <c r="AI9" s="8" t="s">
        <f>=-SUM(AI2:AI7)</f>
      </c>
      <c r="AJ9" s="0" t="s">
        <v>326</v>
      </c>
      <c r="AK9" s="0"/>
      <c r="AL9" s="0"/>
      <c r="AM9" s="0"/>
      <c r="AN9" s="0"/>
      <c r="AO9" s="0"/>
      <c r="AP9" s="0"/>
      <c r="AQ9" s="11" t="n">
        <v>44697</v>
      </c>
      <c r="AR9" s="6" t="n">
        <v>1178.67</v>
      </c>
      <c r="AS9" s="0" t="s">
        <v>323</v>
      </c>
      <c r="AT9" s="11" t="n">
        <v>45302</v>
      </c>
      <c r="AU9" s="6" t="n">
        <v>-5831.55</v>
      </c>
      <c r="AV9" s="0" t="s">
        <v>324</v>
      </c>
      <c r="AW9" s="11" t="n">
        <v>45160</v>
      </c>
      <c r="AX9" s="6" t="n">
        <v>-5804.36</v>
      </c>
      <c r="AY9" s="0" t="s">
        <v>324</v>
      </c>
      <c r="AZ9" s="11" t="n">
        <v>44347</v>
      </c>
      <c r="BA9" s="6" t="n">
        <v>58.55</v>
      </c>
      <c r="BB9" s="0" t="s">
        <v>323</v>
      </c>
      <c r="BC9" s="11" t="n">
        <v>44309</v>
      </c>
      <c r="BD9" s="6" t="n">
        <v>-65.83</v>
      </c>
      <c r="BE9" s="0" t="s">
        <v>324</v>
      </c>
      <c r="BF9" s="11" t="n">
        <v>44666</v>
      </c>
      <c r="BG9" s="6" t="n">
        <v>-2743.45</v>
      </c>
      <c r="BH9" s="0" t="s">
        <v>324</v>
      </c>
      <c r="BI9" s="11" t="n">
        <v>44593</v>
      </c>
      <c r="BJ9" s="6" t="n">
        <v>-665.42</v>
      </c>
      <c r="BK9" s="0" t="s">
        <v>324</v>
      </c>
      <c r="BL9" s="0"/>
      <c r="BM9" s="0"/>
      <c r="BN9" s="0"/>
      <c r="BO9" s="11" t="n">
        <v>44491</v>
      </c>
      <c r="BP9" s="6" t="n">
        <v>-1004.85</v>
      </c>
      <c r="BQ9" s="0" t="s">
        <v>324</v>
      </c>
      <c r="BR9" s="11" t="n">
        <v>44482</v>
      </c>
      <c r="BS9" s="6" t="n">
        <v>-1076.61</v>
      </c>
      <c r="BT9" s="0" t="s">
        <v>324</v>
      </c>
      <c r="BU9" s="11" t="n">
        <v>44455</v>
      </c>
      <c r="BV9" s="6" t="n">
        <v>223.35</v>
      </c>
      <c r="BW9" s="0" t="s">
        <v>323</v>
      </c>
      <c r="BX9" s="11" t="n">
        <v>44757</v>
      </c>
      <c r="BY9" s="6" t="n">
        <v>490.97</v>
      </c>
      <c r="BZ9" s="0" t="s">
        <v>323</v>
      </c>
      <c r="CA9" s="0"/>
      <c r="CB9" s="8" t="s">
        <f>=-SUM(CB2:CB7)</f>
      </c>
      <c r="CC9" s="0" t="s">
        <v>326</v>
      </c>
      <c r="CD9" s="0"/>
      <c r="CE9" s="0"/>
      <c r="CF9" s="0"/>
      <c r="CG9" s="0"/>
      <c r="CH9" s="0"/>
      <c r="CI9" s="0"/>
      <c r="CJ9" s="11" t="n">
        <v>44771</v>
      </c>
      <c r="CK9" s="6" t="n">
        <v>1746.2</v>
      </c>
      <c r="CL9" s="0" t="s">
        <v>323</v>
      </c>
      <c r="CM9" s="0"/>
      <c r="CN9" s="8" t="s">
        <f>=-SUM(CN2:CN7)</f>
      </c>
      <c r="CO9" s="0" t="s">
        <v>326</v>
      </c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11" t="n">
        <v>44739</v>
      </c>
      <c r="DC9" s="6" t="n">
        <v>333.09</v>
      </c>
      <c r="DD9" s="0" t="s">
        <v>323</v>
      </c>
      <c r="DE9" s="11" t="n">
        <v>44771</v>
      </c>
      <c r="DF9" s="6" t="n">
        <v>-877.77</v>
      </c>
      <c r="DG9" s="0" t="s">
        <v>324</v>
      </c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11" t="n">
        <v>44824</v>
      </c>
      <c r="DU9" s="6" t="n">
        <v>-1065.89</v>
      </c>
      <c r="DV9" s="0" t="s">
        <v>324</v>
      </c>
      <c r="DW9" s="0"/>
      <c r="DX9" s="0"/>
      <c r="DY9" s="0"/>
      <c r="DZ9" s="0"/>
      <c r="EA9" s="0"/>
      <c r="EB9" s="0"/>
      <c r="EC9" s="11" t="n">
        <v>44883</v>
      </c>
      <c r="ED9" s="6" t="n">
        <v>155.25</v>
      </c>
      <c r="EE9" s="0" t="s">
        <v>323</v>
      </c>
      <c r="EF9" s="11" t="n">
        <v>44916</v>
      </c>
      <c r="EG9" s="6" t="n">
        <v>161.09</v>
      </c>
      <c r="EH9" s="0" t="s">
        <v>323</v>
      </c>
      <c r="EI9" s="11" t="n">
        <v>45007</v>
      </c>
      <c r="EJ9" s="6" t="n">
        <v>3841</v>
      </c>
      <c r="EK9" s="0" t="s">
        <v>323</v>
      </c>
      <c r="EL9" s="0"/>
      <c r="EM9" s="0"/>
      <c r="EN9" s="0"/>
      <c r="EO9" s="0"/>
      <c r="EP9" s="8" t="s">
        <f>=-SUM(EP2:EP7)</f>
      </c>
      <c r="EQ9" s="0" t="s">
        <v>326</v>
      </c>
      <c r="ER9" s="0"/>
      <c r="ES9" s="0"/>
      <c r="ET9" s="0"/>
      <c r="EU9" s="0"/>
      <c r="EV9" s="0"/>
      <c r="EW9" s="0"/>
      <c r="EX9" s="0"/>
      <c r="EY9" s="0"/>
      <c r="EZ9" s="0"/>
      <c r="FA9" s="11" t="n">
        <v>45474</v>
      </c>
      <c r="FB9" s="6" t="n">
        <v>1628.01</v>
      </c>
      <c r="FC9" s="0" t="s">
        <v>323</v>
      </c>
      <c r="FD9" s="0"/>
      <c r="FE9" s="0"/>
      <c r="FF9" s="0"/>
      <c r="FG9" s="0"/>
      <c r="FH9" s="8" t="s">
        <f>=-SUM(FH2:FH7)</f>
      </c>
      <c r="FI9" s="0" t="s">
        <v>326</v>
      </c>
      <c r="FJ9" s="0"/>
      <c r="FK9" s="8" t="s">
        <f>=-SUM(FK2:FK7)</f>
      </c>
      <c r="FL9" s="0" t="s">
        <v>326</v>
      </c>
      <c r="FM9" s="0"/>
      <c r="FN9" s="0"/>
      <c r="FO9" s="0"/>
      <c r="FP9" s="0"/>
      <c r="FQ9" s="10" t="s">
        <f>=XIRR(FQ2:FQ8,FP2:FP8)</f>
      </c>
      <c r="FR9" s="0"/>
      <c r="FS9" s="0"/>
      <c r="FT9" s="0"/>
      <c r="FU9" s="0"/>
      <c r="FV9" s="0"/>
      <c r="FW9" s="8" t="s">
        <f>=-SUM(FW2:FW7)</f>
      </c>
      <c r="FX9" s="0" t="s">
        <v>326</v>
      </c>
    </row>
    <row collapsed="false" customFormat="false" customHeight="false" hidden="false" ht="12.1" outlineLevel="0" r="10">
      <c r="A10" s="11" t="n">
        <v>45160</v>
      </c>
      <c r="B10" s="6" t="n">
        <v>-5265.59</v>
      </c>
      <c r="C10" s="0" t="s">
        <v>324</v>
      </c>
      <c r="D10" s="11" t="n">
        <v>43859</v>
      </c>
      <c r="E10" s="6" t="n">
        <v>-297.36</v>
      </c>
      <c r="F10" s="0" t="s">
        <v>111</v>
      </c>
      <c r="G10" s="11" t="n">
        <v>44516</v>
      </c>
      <c r="H10" s="6" t="n">
        <v>1820.83</v>
      </c>
      <c r="I10" s="0" t="s">
        <v>323</v>
      </c>
      <c r="J10" s="11" t="n">
        <v>43734</v>
      </c>
      <c r="K10" s="6" t="n">
        <v>1043.02</v>
      </c>
      <c r="L10" s="0" t="s">
        <v>323</v>
      </c>
      <c r="M10" s="0"/>
      <c r="N10" s="10" t="s">
        <f>=XIRR(N2:N9,M2:M9)</f>
      </c>
      <c r="O10" s="0"/>
      <c r="P10" s="11" t="n">
        <v>43935</v>
      </c>
      <c r="Q10" s="6" t="n">
        <v>1308.78</v>
      </c>
      <c r="R10" s="0" t="s">
        <v>323</v>
      </c>
      <c r="S10" s="11" t="n">
        <v>45589</v>
      </c>
      <c r="T10" s="6" t="n">
        <v>49.99</v>
      </c>
      <c r="U10" s="0" t="s">
        <v>323</v>
      </c>
      <c r="V10" s="11" t="n">
        <v>43987</v>
      </c>
      <c r="W10" s="6" t="n">
        <v>-61.26</v>
      </c>
      <c r="X10" s="0" t="s">
        <v>106</v>
      </c>
      <c r="Y10" s="11" t="n">
        <v>44116</v>
      </c>
      <c r="Z10" s="6" t="n">
        <v>-77.46</v>
      </c>
      <c r="AA10" s="0" t="s">
        <v>137</v>
      </c>
      <c r="AB10" s="11" t="n">
        <v>44414</v>
      </c>
      <c r="AC10" s="6" t="n">
        <v>824.17</v>
      </c>
      <c r="AD10" s="0" t="s">
        <v>323</v>
      </c>
      <c r="AE10" s="11" t="n">
        <v>44467</v>
      </c>
      <c r="AF10" s="6" t="n">
        <v>-10210.33</v>
      </c>
      <c r="AG10" s="0" t="s">
        <v>324</v>
      </c>
      <c r="AH10" s="0"/>
      <c r="AI10" s="0"/>
      <c r="AJ10" s="0"/>
      <c r="AK10" s="0"/>
      <c r="AL10" s="0"/>
      <c r="AM10" s="0"/>
      <c r="AN10" s="0"/>
      <c r="AO10" s="0"/>
      <c r="AP10" s="0"/>
      <c r="AQ10" s="11" t="n">
        <v>44712</v>
      </c>
      <c r="AR10" s="6" t="n">
        <v>1110.82</v>
      </c>
      <c r="AS10" s="0" t="s">
        <v>323</v>
      </c>
      <c r="AT10" s="11" t="n">
        <v>45313</v>
      </c>
      <c r="AU10" s="6" t="n">
        <v>-10120.52</v>
      </c>
      <c r="AV10" s="0" t="s">
        <v>324</v>
      </c>
      <c r="AW10" s="0"/>
      <c r="AX10" s="10" t="s">
        <f>=XIRR(AX2:AX9,AW2:AW9)</f>
      </c>
      <c r="AY10" s="0"/>
      <c r="AZ10" s="11" t="n">
        <v>44362</v>
      </c>
      <c r="BA10" s="6" t="n">
        <v>112.77</v>
      </c>
      <c r="BB10" s="0" t="s">
        <v>323</v>
      </c>
      <c r="BC10" s="11" t="n">
        <v>44316</v>
      </c>
      <c r="BD10" s="6" t="n">
        <v>38.96</v>
      </c>
      <c r="BE10" s="0" t="s">
        <v>323</v>
      </c>
      <c r="BF10" s="11" t="n">
        <v>44893</v>
      </c>
      <c r="BG10" s="6" t="n">
        <v>-15.34</v>
      </c>
      <c r="BH10" s="0" t="s">
        <v>212</v>
      </c>
      <c r="BI10" s="0"/>
      <c r="BJ10" s="10" t="s">
        <f>=XIRR(BJ2:BJ9,BI2:BI9)</f>
      </c>
      <c r="BK10" s="0"/>
      <c r="BL10" s="0"/>
      <c r="BM10" s="0"/>
      <c r="BN10" s="0"/>
      <c r="BO10" s="11" t="n">
        <v>44491</v>
      </c>
      <c r="BP10" s="6" t="n">
        <v>-1005.15</v>
      </c>
      <c r="BQ10" s="0" t="s">
        <v>324</v>
      </c>
      <c r="BR10" s="11" t="n">
        <v>44482</v>
      </c>
      <c r="BS10" s="6" t="n">
        <v>-89.87</v>
      </c>
      <c r="BT10" s="0" t="s">
        <v>324</v>
      </c>
      <c r="BU10" s="11" t="n">
        <v>44469</v>
      </c>
      <c r="BV10" s="6" t="n">
        <v>110.06</v>
      </c>
      <c r="BW10" s="0" t="s">
        <v>323</v>
      </c>
      <c r="BX10" s="11" t="n">
        <v>44771</v>
      </c>
      <c r="BY10" s="6" t="n">
        <v>562.61</v>
      </c>
      <c r="BZ10" s="0" t="s">
        <v>323</v>
      </c>
      <c r="CA10" s="0"/>
      <c r="CB10" s="0"/>
      <c r="CC10" s="0"/>
      <c r="CD10" s="0"/>
      <c r="CE10" s="0"/>
      <c r="CF10" s="0"/>
      <c r="CG10" s="0"/>
      <c r="CH10" s="0"/>
      <c r="CI10" s="0"/>
      <c r="CJ10" s="11" t="n">
        <v>44830</v>
      </c>
      <c r="CK10" s="6" t="n">
        <v>1740.6</v>
      </c>
      <c r="CL10" s="0" t="s">
        <v>323</v>
      </c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11" t="n">
        <v>44742</v>
      </c>
      <c r="DC10" s="6" t="n">
        <v>652.37</v>
      </c>
      <c r="DD10" s="0" t="s">
        <v>323</v>
      </c>
      <c r="DE10" s="11" t="n">
        <v>44855</v>
      </c>
      <c r="DF10" s="6" t="n">
        <v>-222.67</v>
      </c>
      <c r="DG10" s="0" t="s">
        <v>324</v>
      </c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11" t="n">
        <v>44824</v>
      </c>
      <c r="DU10" s="6" t="n">
        <v>-71.76</v>
      </c>
      <c r="DV10" s="0" t="s">
        <v>324</v>
      </c>
      <c r="DW10" s="0"/>
      <c r="DX10" s="0"/>
      <c r="DY10" s="0"/>
      <c r="DZ10" s="0"/>
      <c r="EA10" s="0"/>
      <c r="EB10" s="0"/>
      <c r="EC10" s="11" t="n">
        <v>44896</v>
      </c>
      <c r="ED10" s="6" t="n">
        <v>6946.88</v>
      </c>
      <c r="EE10" s="0" t="s">
        <v>323</v>
      </c>
      <c r="EF10" s="11" t="n">
        <v>44937</v>
      </c>
      <c r="EG10" s="6" t="n">
        <v>222.36</v>
      </c>
      <c r="EH10" s="0" t="s">
        <v>323</v>
      </c>
      <c r="EI10" s="11" t="n">
        <v>45118</v>
      </c>
      <c r="EJ10" s="6" t="n">
        <v>-723.3</v>
      </c>
      <c r="EK10" s="0" t="s">
        <v>242</v>
      </c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11" t="n">
        <v>45499</v>
      </c>
      <c r="FB10" s="6" t="n">
        <v>523.72</v>
      </c>
      <c r="FC10" s="0" t="s">
        <v>323</v>
      </c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8" t="s">
        <f>=-SUM(FQ2:FQ8)</f>
      </c>
      <c r="FR10" s="0" t="s">
        <v>326</v>
      </c>
    </row>
    <row collapsed="false" customFormat="false" customHeight="false" hidden="false" ht="12.1" outlineLevel="0" r="11">
      <c r="A11" s="11" t="n">
        <v>45160</v>
      </c>
      <c r="B11" s="6" t="n">
        <v>-1755.2</v>
      </c>
      <c r="C11" s="0" t="s">
        <v>324</v>
      </c>
      <c r="D11" s="11" t="n">
        <v>43858</v>
      </c>
      <c r="E11" s="6" t="n">
        <v>-7000</v>
      </c>
      <c r="F11" s="0" t="s">
        <v>110</v>
      </c>
      <c r="G11" s="11" t="n">
        <v>44608</v>
      </c>
      <c r="H11" s="6" t="n">
        <v>1408.2</v>
      </c>
      <c r="I11" s="0" t="s">
        <v>323</v>
      </c>
      <c r="J11" s="11" t="n">
        <v>43791</v>
      </c>
      <c r="K11" s="6" t="n">
        <v>1061.19</v>
      </c>
      <c r="L11" s="0" t="s">
        <v>323</v>
      </c>
      <c r="M11" s="0"/>
      <c r="N11" s="8" t="s">
        <f>=-SUM(N2:N9)</f>
      </c>
      <c r="O11" s="0" t="s">
        <v>326</v>
      </c>
      <c r="P11" s="11" t="n">
        <v>44025</v>
      </c>
      <c r="Q11" s="6" t="n">
        <v>-183.4</v>
      </c>
      <c r="R11" s="0" t="s">
        <v>126</v>
      </c>
      <c r="S11" s="11" t="n">
        <v>45594</v>
      </c>
      <c r="T11" s="6" t="n">
        <v>31.89</v>
      </c>
      <c r="U11" s="0" t="s">
        <v>323</v>
      </c>
      <c r="V11" s="11" t="n">
        <v>43991</v>
      </c>
      <c r="W11" s="6" t="n">
        <v>733.35</v>
      </c>
      <c r="X11" s="0" t="s">
        <v>323</v>
      </c>
      <c r="Y11" s="11" t="n">
        <v>44126</v>
      </c>
      <c r="Z11" s="6" t="n">
        <v>402.94</v>
      </c>
      <c r="AA11" s="0" t="s">
        <v>323</v>
      </c>
      <c r="AB11" s="11" t="n">
        <v>44424</v>
      </c>
      <c r="AC11" s="6" t="n">
        <v>830.07</v>
      </c>
      <c r="AD11" s="0" t="s">
        <v>323</v>
      </c>
      <c r="AE11" s="0"/>
      <c r="AF11" s="10" t="s">
        <f>=XIRR(AF2:AF10,AE2:AE10)</f>
      </c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11" t="n">
        <v>44728</v>
      </c>
      <c r="AR11" s="6" t="n">
        <v>1171.26</v>
      </c>
      <c r="AS11" s="0" t="s">
        <v>323</v>
      </c>
      <c r="AT11" s="11" t="n">
        <v>45567</v>
      </c>
      <c r="AU11" s="6" t="n">
        <v>986.69</v>
      </c>
      <c r="AV11" s="0" t="s">
        <v>323</v>
      </c>
      <c r="AW11" s="0"/>
      <c r="AX11" s="8" t="s">
        <f>=-SUM(AX2:AX9)</f>
      </c>
      <c r="AY11" s="0" t="s">
        <v>326</v>
      </c>
      <c r="AZ11" s="11" t="n">
        <v>44482</v>
      </c>
      <c r="BA11" s="6" t="n">
        <v>-830.96</v>
      </c>
      <c r="BB11" s="0" t="s">
        <v>324</v>
      </c>
      <c r="BC11" s="11" t="n">
        <v>44330</v>
      </c>
      <c r="BD11" s="6" t="n">
        <v>223.15</v>
      </c>
      <c r="BE11" s="0" t="s">
        <v>323</v>
      </c>
      <c r="BF11" s="11" t="n">
        <v>44971</v>
      </c>
      <c r="BG11" s="6" t="n">
        <v>-27.66</v>
      </c>
      <c r="BH11" s="0" t="s">
        <v>222</v>
      </c>
      <c r="BI11" s="0"/>
      <c r="BJ11" s="8" t="s">
        <f>=-SUM(BJ2:BJ9)</f>
      </c>
      <c r="BK11" s="0" t="s">
        <v>326</v>
      </c>
      <c r="BL11" s="0"/>
      <c r="BM11" s="0"/>
      <c r="BN11" s="0"/>
      <c r="BO11" s="11" t="n">
        <v>44491</v>
      </c>
      <c r="BP11" s="6" t="n">
        <v>-2009.5</v>
      </c>
      <c r="BQ11" s="0" t="s">
        <v>324</v>
      </c>
      <c r="BR11" s="11" t="n">
        <v>44482</v>
      </c>
      <c r="BS11" s="6" t="n">
        <v>-448.74</v>
      </c>
      <c r="BT11" s="0" t="s">
        <v>324</v>
      </c>
      <c r="BU11" s="11" t="n">
        <v>44482</v>
      </c>
      <c r="BV11" s="6" t="n">
        <v>-1726.5</v>
      </c>
      <c r="BW11" s="0" t="s">
        <v>324</v>
      </c>
      <c r="BX11" s="11" t="n">
        <v>44804</v>
      </c>
      <c r="BY11" s="6" t="n">
        <v>521.79</v>
      </c>
      <c r="BZ11" s="0" t="s">
        <v>323</v>
      </c>
      <c r="CA11" s="0"/>
      <c r="CB11" s="0"/>
      <c r="CC11" s="0"/>
      <c r="CD11" s="0"/>
      <c r="CE11" s="0"/>
      <c r="CF11" s="0"/>
      <c r="CG11" s="0"/>
      <c r="CH11" s="0"/>
      <c r="CI11" s="0"/>
      <c r="CJ11" s="11" t="n">
        <v>44834</v>
      </c>
      <c r="CK11" s="6" t="n">
        <v>-459.6</v>
      </c>
      <c r="CL11" s="0" t="s">
        <v>207</v>
      </c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11" t="n">
        <v>44749</v>
      </c>
      <c r="DC11" s="6" t="n">
        <v>315.58</v>
      </c>
      <c r="DD11" s="0" t="s">
        <v>323</v>
      </c>
      <c r="DE11" s="11" t="n">
        <v>44984</v>
      </c>
      <c r="DF11" s="6" t="n">
        <v>99936.15</v>
      </c>
      <c r="DG11" s="0" t="s">
        <v>323</v>
      </c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10" t="s">
        <f>=XIRR(DU2:DU10,DT2:DT10)</f>
      </c>
      <c r="DV11" s="0"/>
      <c r="DW11" s="0"/>
      <c r="DX11" s="0"/>
      <c r="DY11" s="0"/>
      <c r="DZ11" s="0"/>
      <c r="EA11" s="0"/>
      <c r="EB11" s="0"/>
      <c r="EC11" s="11" t="n">
        <v>45160</v>
      </c>
      <c r="ED11" s="6" t="n">
        <v>-7381.87</v>
      </c>
      <c r="EE11" s="0" t="s">
        <v>324</v>
      </c>
      <c r="EF11" s="11" t="n">
        <v>44942</v>
      </c>
      <c r="EG11" s="6" t="n">
        <v>255.57</v>
      </c>
      <c r="EH11" s="0" t="s">
        <v>323</v>
      </c>
      <c r="EI11" s="11" t="n">
        <v>45160</v>
      </c>
      <c r="EJ11" s="6" t="n">
        <v>-582.63</v>
      </c>
      <c r="EK11" s="0" t="s">
        <v>324</v>
      </c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11" t="n">
        <v>45593</v>
      </c>
      <c r="FB11" s="6" t="n">
        <v>517.92</v>
      </c>
      <c r="FC11" s="0" t="s">
        <v>323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0"/>
      <c r="E12" s="10" t="s">
        <f>=XIRR(E2:E11,D2:D11)</f>
      </c>
      <c r="F12" s="0"/>
      <c r="G12" s="11" t="n">
        <v>44894</v>
      </c>
      <c r="H12" s="6" t="n">
        <v>-5195.49</v>
      </c>
      <c r="I12" s="0" t="s">
        <v>324</v>
      </c>
      <c r="J12" s="11" t="n">
        <v>43823</v>
      </c>
      <c r="K12" s="6" t="n">
        <v>-159.53</v>
      </c>
      <c r="L12" s="0" t="s">
        <v>107</v>
      </c>
      <c r="M12" s="0"/>
      <c r="N12" s="0"/>
      <c r="O12" s="0"/>
      <c r="P12" s="11" t="n">
        <v>44381</v>
      </c>
      <c r="Q12" s="6" t="n">
        <v>-664.2</v>
      </c>
      <c r="R12" s="0" t="s">
        <v>164</v>
      </c>
      <c r="S12" s="11" t="n">
        <v>45628</v>
      </c>
      <c r="T12" s="6" t="n">
        <v>95.84</v>
      </c>
      <c r="U12" s="0" t="s">
        <v>323</v>
      </c>
      <c r="V12" s="11" t="n">
        <v>44012</v>
      </c>
      <c r="W12" s="6" t="n">
        <v>735</v>
      </c>
      <c r="X12" s="0" t="s">
        <v>323</v>
      </c>
      <c r="Y12" s="11" t="n">
        <v>44130</v>
      </c>
      <c r="Z12" s="6" t="n">
        <v>410.64</v>
      </c>
      <c r="AA12" s="0" t="s">
        <v>323</v>
      </c>
      <c r="AB12" s="11" t="n">
        <v>44446</v>
      </c>
      <c r="AC12" s="6" t="n">
        <v>807.56</v>
      </c>
      <c r="AD12" s="0" t="s">
        <v>323</v>
      </c>
      <c r="AE12" s="0"/>
      <c r="AF12" s="8" t="s">
        <f>=-SUM(AF2:AF10)</f>
      </c>
      <c r="AG12" s="0" t="s">
        <v>326</v>
      </c>
      <c r="AH12" s="0"/>
      <c r="AI12" s="0"/>
      <c r="AJ12" s="0"/>
      <c r="AK12" s="0"/>
      <c r="AL12" s="0"/>
      <c r="AM12" s="0"/>
      <c r="AN12" s="0"/>
      <c r="AO12" s="0"/>
      <c r="AP12" s="0"/>
      <c r="AQ12" s="11" t="n">
        <v>44742</v>
      </c>
      <c r="AR12" s="6" t="n">
        <v>1238.59</v>
      </c>
      <c r="AS12" s="0" t="s">
        <v>323</v>
      </c>
      <c r="AT12" s="11" t="n">
        <v>45574</v>
      </c>
      <c r="AU12" s="6" t="n">
        <v>-988.46</v>
      </c>
      <c r="AV12" s="0" t="s">
        <v>324</v>
      </c>
      <c r="AW12" s="0"/>
      <c r="AX12" s="0"/>
      <c r="AY12" s="0"/>
      <c r="AZ12" s="11" t="n">
        <v>44482</v>
      </c>
      <c r="BA12" s="6" t="n">
        <v>-222.22</v>
      </c>
      <c r="BB12" s="0" t="s">
        <v>324</v>
      </c>
      <c r="BC12" s="11" t="n">
        <v>44333</v>
      </c>
      <c r="BD12" s="6" t="n">
        <v>65.58</v>
      </c>
      <c r="BE12" s="0" t="s">
        <v>323</v>
      </c>
      <c r="BF12" s="11" t="n">
        <v>45030</v>
      </c>
      <c r="BG12" s="6" t="n">
        <v>-1144.08</v>
      </c>
      <c r="BH12" s="0" t="s">
        <v>324</v>
      </c>
      <c r="BI12" s="0"/>
      <c r="BJ12" s="0"/>
      <c r="BK12" s="0"/>
      <c r="BL12" s="0"/>
      <c r="BM12" s="0"/>
      <c r="BN12" s="0"/>
      <c r="BO12" s="11" t="n">
        <v>44491</v>
      </c>
      <c r="BP12" s="6" t="n">
        <v>-1005.05</v>
      </c>
      <c r="BQ12" s="0" t="s">
        <v>324</v>
      </c>
      <c r="BR12" s="11" t="n">
        <v>44482</v>
      </c>
      <c r="BS12" s="6" t="n">
        <v>-89.89</v>
      </c>
      <c r="BT12" s="0" t="s">
        <v>324</v>
      </c>
      <c r="BU12" s="0"/>
      <c r="BV12" s="10" t="s">
        <f>=XIRR(BV2:BV11,BU2:BU11)</f>
      </c>
      <c r="BW12" s="0"/>
      <c r="BX12" s="11" t="n">
        <v>44973</v>
      </c>
      <c r="BY12" s="6" t="n">
        <v>580.97</v>
      </c>
      <c r="BZ12" s="0" t="s">
        <v>323</v>
      </c>
      <c r="CA12" s="0"/>
      <c r="CB12" s="0"/>
      <c r="CC12" s="0"/>
      <c r="CD12" s="0"/>
      <c r="CE12" s="0"/>
      <c r="CF12" s="0"/>
      <c r="CG12" s="0"/>
      <c r="CH12" s="0"/>
      <c r="CI12" s="0"/>
      <c r="CJ12" s="11" t="n">
        <v>44865</v>
      </c>
      <c r="CK12" s="6" t="n">
        <v>-169.4</v>
      </c>
      <c r="CL12" s="0" t="s">
        <v>211</v>
      </c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11" t="n">
        <v>44757</v>
      </c>
      <c r="DC12" s="6" t="n">
        <v>272.55</v>
      </c>
      <c r="DD12" s="0" t="s">
        <v>323</v>
      </c>
      <c r="DE12" s="11" t="n">
        <v>44998</v>
      </c>
      <c r="DF12" s="6" t="n">
        <v>-100024.59</v>
      </c>
      <c r="DG12" s="0" t="s">
        <v>324</v>
      </c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8" t="s">
        <f>=-SUM(DU2:DU10)</f>
      </c>
      <c r="DV12" s="0" t="s">
        <v>326</v>
      </c>
      <c r="DW12" s="0"/>
      <c r="DX12" s="0"/>
      <c r="DY12" s="0"/>
      <c r="DZ12" s="0"/>
      <c r="EA12" s="0"/>
      <c r="EB12" s="0"/>
      <c r="EC12" s="11" t="n">
        <v>45160</v>
      </c>
      <c r="ED12" s="6" t="n">
        <v>-1999.1</v>
      </c>
      <c r="EE12" s="0" t="s">
        <v>324</v>
      </c>
      <c r="EF12" s="11" t="n">
        <v>44951</v>
      </c>
      <c r="EG12" s="6" t="n">
        <v>154.41</v>
      </c>
      <c r="EH12" s="0" t="s">
        <v>323</v>
      </c>
      <c r="EI12" s="11" t="n">
        <v>45160</v>
      </c>
      <c r="EJ12" s="6" t="n">
        <v>-16896.39</v>
      </c>
      <c r="EK12" s="0" t="s">
        <v>324</v>
      </c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11" t="n">
        <v>45630</v>
      </c>
      <c r="FB12" s="6" t="n">
        <v>-1724.4</v>
      </c>
      <c r="FC12" s="0" t="s">
        <v>289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326</v>
      </c>
      <c r="D13" s="0"/>
      <c r="E13" s="8" t="s">
        <f>=-SUM(E2:E11)</f>
      </c>
      <c r="F13" s="0" t="s">
        <v>326</v>
      </c>
      <c r="G13" s="0"/>
      <c r="H13" s="10" t="s">
        <f>=XIRR(H2:H12,G2:G12)</f>
      </c>
      <c r="I13" s="0"/>
      <c r="J13" s="11" t="n">
        <v>43914</v>
      </c>
      <c r="K13" s="6" t="n">
        <v>-159.53</v>
      </c>
      <c r="L13" s="0" t="s">
        <v>107</v>
      </c>
      <c r="M13" s="0"/>
      <c r="N13" s="0"/>
      <c r="O13" s="0"/>
      <c r="P13" s="11" t="n">
        <v>44488</v>
      </c>
      <c r="Q13" s="6" t="n">
        <v>-612.2</v>
      </c>
      <c r="R13" s="0" t="s">
        <v>181</v>
      </c>
      <c r="S13" s="11" t="n">
        <v>45688</v>
      </c>
      <c r="T13" s="6" t="n">
        <v>112.55</v>
      </c>
      <c r="U13" s="0" t="s">
        <v>323</v>
      </c>
      <c r="V13" s="11" t="n">
        <v>44078</v>
      </c>
      <c r="W13" s="6" t="n">
        <v>-102.1</v>
      </c>
      <c r="X13" s="0" t="s">
        <v>132</v>
      </c>
      <c r="Y13" s="11" t="n">
        <v>44211</v>
      </c>
      <c r="Z13" s="6" t="n">
        <v>506.39</v>
      </c>
      <c r="AA13" s="0" t="s">
        <v>323</v>
      </c>
      <c r="AB13" s="11" t="n">
        <v>44752</v>
      </c>
      <c r="AC13" s="6" t="n">
        <v>-461.49</v>
      </c>
      <c r="AD13" s="0" t="s">
        <v>199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11" t="n">
        <v>44757</v>
      </c>
      <c r="AR13" s="6" t="n">
        <v>1205.68</v>
      </c>
      <c r="AS13" s="0" t="s">
        <v>323</v>
      </c>
      <c r="AT13" s="0"/>
      <c r="AU13" s="10" t="s">
        <f>=XIRR(AU2:AU12,AT2:AT12)</f>
      </c>
      <c r="AV13" s="0"/>
      <c r="AW13" s="0"/>
      <c r="AX13" s="0"/>
      <c r="AY13" s="0"/>
      <c r="AZ13" s="11" t="n">
        <v>45776</v>
      </c>
      <c r="BA13" s="6" t="n">
        <v>77.01</v>
      </c>
      <c r="BB13" s="0" t="s">
        <v>323</v>
      </c>
      <c r="BC13" s="11" t="n">
        <v>44337</v>
      </c>
      <c r="BD13" s="6" t="n">
        <v>315.56</v>
      </c>
      <c r="BE13" s="0" t="s">
        <v>323</v>
      </c>
      <c r="BF13" s="0"/>
      <c r="BG13" s="10" t="s">
        <f>=XIRR(BG2:BG12,BF2:BF12)</f>
      </c>
      <c r="BH13" s="0"/>
      <c r="BI13" s="0"/>
      <c r="BJ13" s="0"/>
      <c r="BK13" s="0"/>
      <c r="BL13" s="0"/>
      <c r="BM13" s="0"/>
      <c r="BN13" s="0"/>
      <c r="BO13" s="11" t="n">
        <v>44494</v>
      </c>
      <c r="BP13" s="6" t="n">
        <v>-10049.62</v>
      </c>
      <c r="BQ13" s="0" t="s">
        <v>324</v>
      </c>
      <c r="BR13" s="0"/>
      <c r="BS13" s="10" t="s">
        <f>=XIRR(BS2:BS12,BR2:BR12)</f>
      </c>
      <c r="BT13" s="0"/>
      <c r="BU13" s="0"/>
      <c r="BV13" s="8" t="s">
        <f>=-SUM(BV2:BV11)</f>
      </c>
      <c r="BW13" s="0" t="s">
        <v>326</v>
      </c>
      <c r="BX13" s="11" t="n">
        <v>45117</v>
      </c>
      <c r="BY13" s="6" t="n">
        <v>-505.76</v>
      </c>
      <c r="BZ13" s="0" t="s">
        <v>238</v>
      </c>
      <c r="CA13" s="0"/>
      <c r="CB13" s="0"/>
      <c r="CC13" s="0"/>
      <c r="CD13" s="0"/>
      <c r="CE13" s="0"/>
      <c r="CF13" s="0"/>
      <c r="CG13" s="0"/>
      <c r="CH13" s="0"/>
      <c r="CI13" s="0"/>
      <c r="CJ13" s="11" t="n">
        <v>44895</v>
      </c>
      <c r="CK13" s="6" t="n">
        <v>-157.5</v>
      </c>
      <c r="CL13" s="0" t="s">
        <v>213</v>
      </c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11" t="n">
        <v>44789</v>
      </c>
      <c r="DC13" s="6" t="n">
        <v>272.7</v>
      </c>
      <c r="DD13" s="0" t="s">
        <v>323</v>
      </c>
      <c r="DE13" s="0"/>
      <c r="DF13" s="10" t="s">
        <f>=XIRR(DF2:DF12,DE2:DE12)</f>
      </c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11" t="n">
        <v>45160</v>
      </c>
      <c r="ED13" s="6" t="n">
        <v>-9166.25</v>
      </c>
      <c r="EE13" s="0" t="s">
        <v>324</v>
      </c>
      <c r="EF13" s="11" t="n">
        <v>44953</v>
      </c>
      <c r="EG13" s="6" t="n">
        <v>163.15</v>
      </c>
      <c r="EH13" s="0" t="s">
        <v>323</v>
      </c>
      <c r="EI13" s="0"/>
      <c r="EJ13" s="10" t="s">
        <f>=XIRR(EJ2:EJ12,EI2:EI12)</f>
      </c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11" t="n">
        <v>45630</v>
      </c>
      <c r="FB13" s="6" t="n">
        <v>1539.98</v>
      </c>
      <c r="FC13" s="0" t="s">
        <v>323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8" t="s">
        <f>=-SUM(H2:H12)</f>
      </c>
      <c r="I14" s="0" t="s">
        <v>326</v>
      </c>
      <c r="J14" s="11" t="n">
        <v>44005</v>
      </c>
      <c r="K14" s="6" t="n">
        <v>-159.53</v>
      </c>
      <c r="L14" s="0" t="s">
        <v>107</v>
      </c>
      <c r="M14" s="0"/>
      <c r="N14" s="0"/>
      <c r="O14" s="0"/>
      <c r="P14" s="11" t="n">
        <v>44771</v>
      </c>
      <c r="Q14" s="6" t="n">
        <v>643.66</v>
      </c>
      <c r="R14" s="0" t="s">
        <v>323</v>
      </c>
      <c r="S14" s="11" t="n">
        <v>45922</v>
      </c>
      <c r="T14" s="6" t="n">
        <v>-906.66</v>
      </c>
      <c r="U14" s="0" t="s">
        <v>324</v>
      </c>
      <c r="V14" s="11" t="n">
        <v>44077</v>
      </c>
      <c r="W14" s="6" t="n">
        <v>-1500</v>
      </c>
      <c r="X14" s="0" t="s">
        <v>131</v>
      </c>
      <c r="Y14" s="11" t="n">
        <v>44316</v>
      </c>
      <c r="Z14" s="6" t="n">
        <v>926.53</v>
      </c>
      <c r="AA14" s="0" t="s">
        <v>323</v>
      </c>
      <c r="AB14" s="11" t="n">
        <v>45118</v>
      </c>
      <c r="AC14" s="6" t="n">
        <v>-437.55</v>
      </c>
      <c r="AD14" s="0" t="s">
        <v>239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11" t="n">
        <v>45057</v>
      </c>
      <c r="AR14" s="6" t="n">
        <v>-2175</v>
      </c>
      <c r="AS14" s="0" t="s">
        <v>231</v>
      </c>
      <c r="AT14" s="0"/>
      <c r="AU14" s="8" t="s">
        <f>=-SUM(AU2:AU12)</f>
      </c>
      <c r="AV14" s="0" t="s">
        <v>326</v>
      </c>
      <c r="AW14" s="0"/>
      <c r="AX14" s="0"/>
      <c r="AY14" s="0"/>
      <c r="AZ14" s="11" t="n">
        <v>45796</v>
      </c>
      <c r="BA14" s="6" t="n">
        <v>525.54</v>
      </c>
      <c r="BB14" s="0" t="s">
        <v>323</v>
      </c>
      <c r="BC14" s="11" t="n">
        <v>44347</v>
      </c>
      <c r="BD14" s="6" t="n">
        <v>131.66</v>
      </c>
      <c r="BE14" s="0" t="s">
        <v>323</v>
      </c>
      <c r="BF14" s="0"/>
      <c r="BG14" s="8" t="s">
        <f>=-SUM(BG2:BG12)</f>
      </c>
      <c r="BH14" s="0" t="s">
        <v>326</v>
      </c>
      <c r="BI14" s="0"/>
      <c r="BJ14" s="0"/>
      <c r="BK14" s="0"/>
      <c r="BL14" s="0"/>
      <c r="BM14" s="0"/>
      <c r="BN14" s="0"/>
      <c r="BO14" s="0"/>
      <c r="BP14" s="10" t="s">
        <f>=XIRR(BP2:BP13,BO2:BO13)</f>
      </c>
      <c r="BQ14" s="0"/>
      <c r="BR14" s="0"/>
      <c r="BS14" s="8" t="s">
        <f>=-SUM(BS2:BS12)</f>
      </c>
      <c r="BT14" s="0" t="s">
        <v>326</v>
      </c>
      <c r="BU14" s="0"/>
      <c r="BV14" s="0"/>
      <c r="BW14" s="0"/>
      <c r="BX14" s="11" t="n">
        <v>45134</v>
      </c>
      <c r="BY14" s="6" t="n">
        <v>1366.2</v>
      </c>
      <c r="BZ14" s="0" t="s">
        <v>323</v>
      </c>
      <c r="CA14" s="0"/>
      <c r="CB14" s="0"/>
      <c r="CC14" s="0"/>
      <c r="CD14" s="0"/>
      <c r="CE14" s="0"/>
      <c r="CF14" s="0"/>
      <c r="CG14" s="0"/>
      <c r="CH14" s="0"/>
      <c r="CI14" s="0"/>
      <c r="CJ14" s="11" t="n">
        <v>44926</v>
      </c>
      <c r="CK14" s="6" t="n">
        <v>-156.2</v>
      </c>
      <c r="CL14" s="0" t="s">
        <v>217</v>
      </c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11" t="n">
        <v>44820</v>
      </c>
      <c r="DC14" s="6" t="n">
        <v>602.94</v>
      </c>
      <c r="DD14" s="0" t="s">
        <v>323</v>
      </c>
      <c r="DE14" s="0"/>
      <c r="DF14" s="8" t="s">
        <f>=-SUM(DF2:DF12)</f>
      </c>
      <c r="DG14" s="0" t="s">
        <v>326</v>
      </c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11" t="n">
        <v>45313</v>
      </c>
      <c r="ED14" s="6" t="n">
        <v>513.51</v>
      </c>
      <c r="EE14" s="0" t="s">
        <v>323</v>
      </c>
      <c r="EF14" s="11" t="n">
        <v>44957</v>
      </c>
      <c r="EG14" s="6" t="n">
        <v>169.1</v>
      </c>
      <c r="EH14" s="0" t="s">
        <v>323</v>
      </c>
      <c r="EI14" s="0"/>
      <c r="EJ14" s="8" t="s">
        <f>=-SUM(EJ2:EJ12)</f>
      </c>
      <c r="EK14" s="0" t="s">
        <v>326</v>
      </c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11" t="n">
        <v>45630</v>
      </c>
      <c r="FB14" s="6" t="n">
        <v>514.59</v>
      </c>
      <c r="FC14" s="0" t="s">
        <v>323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44096</v>
      </c>
      <c r="K15" s="6" t="n">
        <v>-159.53</v>
      </c>
      <c r="L15" s="0" t="s">
        <v>107</v>
      </c>
      <c r="M15" s="0"/>
      <c r="N15" s="0"/>
      <c r="O15" s="0"/>
      <c r="P15" s="11" t="n">
        <v>45016</v>
      </c>
      <c r="Q15" s="6" t="n">
        <v>652.83</v>
      </c>
      <c r="R15" s="0" t="s">
        <v>323</v>
      </c>
      <c r="S15" s="11" t="n">
        <v>45922</v>
      </c>
      <c r="T15" s="6" t="n">
        <v>-580.26</v>
      </c>
      <c r="U15" s="0" t="s">
        <v>324</v>
      </c>
      <c r="V15" s="11" t="n">
        <v>44082</v>
      </c>
      <c r="W15" s="6" t="n">
        <v>1692.71</v>
      </c>
      <c r="X15" s="0" t="s">
        <v>323</v>
      </c>
      <c r="Y15" s="11" t="n">
        <v>44386</v>
      </c>
      <c r="Z15" s="6" t="n">
        <v>-150.2</v>
      </c>
      <c r="AA15" s="0" t="s">
        <v>167</v>
      </c>
      <c r="AB15" s="11" t="n">
        <v>45134</v>
      </c>
      <c r="AC15" s="6" t="n">
        <v>842.7</v>
      </c>
      <c r="AD15" s="0" t="s">
        <v>323</v>
      </c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11" t="n">
        <v>45160</v>
      </c>
      <c r="AR15" s="6" t="n">
        <v>-18203.64</v>
      </c>
      <c r="AS15" s="0" t="s">
        <v>324</v>
      </c>
      <c r="AT15" s="0"/>
      <c r="AU15" s="0"/>
      <c r="AV15" s="0"/>
      <c r="AW15" s="0"/>
      <c r="AX15" s="0"/>
      <c r="AY15" s="0"/>
      <c r="AZ15" s="11" t="n">
        <v>45826</v>
      </c>
      <c r="BA15" s="6" t="n">
        <v>27.94</v>
      </c>
      <c r="BB15" s="0" t="s">
        <v>323</v>
      </c>
      <c r="BC15" s="11" t="n">
        <v>44357</v>
      </c>
      <c r="BD15" s="6" t="n">
        <v>-475.07</v>
      </c>
      <c r="BE15" s="0" t="s">
        <v>324</v>
      </c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8" t="s">
        <f>=-SUM(BP2:BP13)</f>
      </c>
      <c r="BQ15" s="0" t="s">
        <v>326</v>
      </c>
      <c r="BR15" s="0"/>
      <c r="BS15" s="0"/>
      <c r="BT15" s="0"/>
      <c r="BU15" s="0"/>
      <c r="BV15" s="0"/>
      <c r="BW15" s="0"/>
      <c r="BX15" s="11" t="n">
        <v>45138</v>
      </c>
      <c r="BY15" s="6" t="n">
        <v>688.4</v>
      </c>
      <c r="BZ15" s="0" t="s">
        <v>323</v>
      </c>
      <c r="CA15" s="0"/>
      <c r="CB15" s="0"/>
      <c r="CC15" s="0"/>
      <c r="CD15" s="0"/>
      <c r="CE15" s="0"/>
      <c r="CF15" s="0"/>
      <c r="CG15" s="0"/>
      <c r="CH15" s="0"/>
      <c r="CI15" s="0"/>
      <c r="CJ15" s="11" t="n">
        <v>44957</v>
      </c>
      <c r="CK15" s="6" t="n">
        <v>-158</v>
      </c>
      <c r="CL15" s="0" t="s">
        <v>220</v>
      </c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11" t="n">
        <v>44855</v>
      </c>
      <c r="DC15" s="6" t="n">
        <v>-841.77</v>
      </c>
      <c r="DD15" s="0" t="s">
        <v>324</v>
      </c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11" t="n">
        <v>45313</v>
      </c>
      <c r="ED15" s="6" t="n">
        <v>696.9</v>
      </c>
      <c r="EE15" s="0" t="s">
        <v>323</v>
      </c>
      <c r="EF15" s="11" t="n">
        <v>44963</v>
      </c>
      <c r="EG15" s="6" t="n">
        <v>103.71</v>
      </c>
      <c r="EH15" s="0" t="s">
        <v>323</v>
      </c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11" t="n">
        <v>45635</v>
      </c>
      <c r="FB15" s="6" t="n">
        <v>-7600.03</v>
      </c>
      <c r="FC15" s="0" t="s">
        <v>324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44172</v>
      </c>
      <c r="K16" s="6" t="n">
        <v>1061.79</v>
      </c>
      <c r="L16" s="0" t="s">
        <v>323</v>
      </c>
      <c r="M16" s="0"/>
      <c r="N16" s="0"/>
      <c r="O16" s="0"/>
      <c r="P16" s="11" t="n">
        <v>45077</v>
      </c>
      <c r="Q16" s="6" t="n">
        <v>655.2</v>
      </c>
      <c r="R16" s="0" t="s">
        <v>323</v>
      </c>
      <c r="S16" s="0"/>
      <c r="T16" s="10" t="s">
        <f>=XIRR(T2:T15,S2:S15)</f>
      </c>
      <c r="U16" s="0"/>
      <c r="V16" s="11" t="n">
        <v>44098</v>
      </c>
      <c r="W16" s="6" t="n">
        <v>424.82</v>
      </c>
      <c r="X16" s="0" t="s">
        <v>323</v>
      </c>
      <c r="Y16" s="11" t="n">
        <v>44439</v>
      </c>
      <c r="Z16" s="6" t="n">
        <v>459.86</v>
      </c>
      <c r="AA16" s="0" t="s">
        <v>323</v>
      </c>
      <c r="AB16" s="11" t="n">
        <v>45160</v>
      </c>
      <c r="AC16" s="6" t="n">
        <v>-9843.73</v>
      </c>
      <c r="AD16" s="0" t="s">
        <v>324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11" t="n">
        <v>45160</v>
      </c>
      <c r="AR16" s="6" t="n">
        <v>-2600.62</v>
      </c>
      <c r="AS16" s="0" t="s">
        <v>324</v>
      </c>
      <c r="AT16" s="0"/>
      <c r="AU16" s="0"/>
      <c r="AV16" s="0"/>
      <c r="AW16" s="0"/>
      <c r="AX16" s="0"/>
      <c r="AY16" s="0"/>
      <c r="AZ16" s="11" t="n">
        <v>45860</v>
      </c>
      <c r="BA16" s="6" t="n">
        <v>282.92</v>
      </c>
      <c r="BB16" s="0" t="s">
        <v>323</v>
      </c>
      <c r="BC16" s="11" t="n">
        <v>44363</v>
      </c>
      <c r="BD16" s="6" t="n">
        <v>313.67</v>
      </c>
      <c r="BE16" s="0" t="s">
        <v>323</v>
      </c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11" t="n">
        <v>45160</v>
      </c>
      <c r="BY16" s="6" t="n">
        <v>-8765.39</v>
      </c>
      <c r="BZ16" s="0" t="s">
        <v>324</v>
      </c>
      <c r="CA16" s="0"/>
      <c r="CB16" s="0"/>
      <c r="CC16" s="0"/>
      <c r="CD16" s="0"/>
      <c r="CE16" s="0"/>
      <c r="CF16" s="0"/>
      <c r="CG16" s="0"/>
      <c r="CH16" s="0"/>
      <c r="CI16" s="0"/>
      <c r="CJ16" s="11" t="n">
        <v>44981</v>
      </c>
      <c r="CK16" s="6" t="n">
        <v>-156.9</v>
      </c>
      <c r="CL16" s="0" t="s">
        <v>223</v>
      </c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11" t="n">
        <v>44881</v>
      </c>
      <c r="DC16" s="6" t="n">
        <v>303.09</v>
      </c>
      <c r="DD16" s="0" t="s">
        <v>323</v>
      </c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11" t="n">
        <v>45351</v>
      </c>
      <c r="ED16" s="6" t="n">
        <v>1906.5</v>
      </c>
      <c r="EE16" s="0" t="s">
        <v>323</v>
      </c>
      <c r="EF16" s="11" t="n">
        <v>44966</v>
      </c>
      <c r="EG16" s="6" t="n">
        <v>34.78</v>
      </c>
      <c r="EH16" s="0" t="s">
        <v>323</v>
      </c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11" t="n">
        <v>45635</v>
      </c>
      <c r="FB16" s="6" t="n">
        <v>-22800.09</v>
      </c>
      <c r="FC16" s="0" t="s">
        <v>324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44187</v>
      </c>
      <c r="K17" s="6" t="n">
        <v>-182.32</v>
      </c>
      <c r="L17" s="0" t="s">
        <v>146</v>
      </c>
      <c r="M17" s="0"/>
      <c r="N17" s="0"/>
      <c r="O17" s="0"/>
      <c r="P17" s="11" t="n">
        <v>45160</v>
      </c>
      <c r="Q17" s="6" t="n">
        <v>-9335.93</v>
      </c>
      <c r="R17" s="0" t="s">
        <v>324</v>
      </c>
      <c r="S17" s="0"/>
      <c r="T17" s="8" t="s">
        <f>=-SUM(T2:T15)</f>
      </c>
      <c r="U17" s="0" t="s">
        <v>326</v>
      </c>
      <c r="V17" s="11" t="n">
        <v>44169</v>
      </c>
      <c r="W17" s="6" t="n">
        <v>-116.7</v>
      </c>
      <c r="X17" s="0" t="s">
        <v>144</v>
      </c>
      <c r="Y17" s="11" t="n">
        <v>44474</v>
      </c>
      <c r="Z17" s="6" t="n">
        <v>-7720.6</v>
      </c>
      <c r="AA17" s="0" t="s">
        <v>324</v>
      </c>
      <c r="AB17" s="0"/>
      <c r="AC17" s="10" t="s">
        <f>=XIRR(AC2:AC16,AB2:AB16)</f>
      </c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11" t="n">
        <v>45160</v>
      </c>
      <c r="AR17" s="6" t="n">
        <v>-5201.24</v>
      </c>
      <c r="AS17" s="0" t="s">
        <v>324</v>
      </c>
      <c r="AT17" s="0"/>
      <c r="AU17" s="0"/>
      <c r="AV17" s="0"/>
      <c r="AW17" s="0"/>
      <c r="AX17" s="0"/>
      <c r="AY17" s="0"/>
      <c r="AZ17" s="11" t="n">
        <v>45874</v>
      </c>
      <c r="BA17" s="6" t="n">
        <v>312.55</v>
      </c>
      <c r="BB17" s="0" t="s">
        <v>323</v>
      </c>
      <c r="BC17" s="11" t="n">
        <v>44371</v>
      </c>
      <c r="BD17" s="6" t="n">
        <v>134.07</v>
      </c>
      <c r="BE17" s="0" t="s">
        <v>323</v>
      </c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10" t="s">
        <f>=XIRR(BY2:BY16,BX2:BX16)</f>
      </c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11" t="n">
        <v>45016</v>
      </c>
      <c r="CK17" s="6" t="n">
        <v>-139.9</v>
      </c>
      <c r="CL17" s="0" t="s">
        <v>225</v>
      </c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11" t="n">
        <v>44911</v>
      </c>
      <c r="DC17" s="6" t="n">
        <v>947.55</v>
      </c>
      <c r="DD17" s="0" t="s">
        <v>323</v>
      </c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11" t="n">
        <v>45453</v>
      </c>
      <c r="ED17" s="6" t="n">
        <v>6516.34</v>
      </c>
      <c r="EE17" s="0" t="s">
        <v>323</v>
      </c>
      <c r="EF17" s="11" t="n">
        <v>44973</v>
      </c>
      <c r="EG17" s="6" t="n">
        <v>67.19</v>
      </c>
      <c r="EH17" s="0" t="s">
        <v>323</v>
      </c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10" t="s">
        <f>=XIRR(FB2:FB16,FA2:FA16)</f>
      </c>
      <c r="FC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44278</v>
      </c>
      <c r="K18" s="6" t="n">
        <v>-158.32</v>
      </c>
      <c r="L18" s="0" t="s">
        <v>150</v>
      </c>
      <c r="M18" s="0"/>
      <c r="N18" s="0"/>
      <c r="O18" s="0"/>
      <c r="P18" s="0"/>
      <c r="Q18" s="10" t="s">
        <f>=XIRR(Q2:Q17,P2:P17)</f>
      </c>
      <c r="R18" s="0"/>
      <c r="S18" s="0"/>
      <c r="T18" s="0"/>
      <c r="U18" s="0"/>
      <c r="V18" s="11" t="n">
        <v>44260</v>
      </c>
      <c r="W18" s="6" t="n">
        <v>-101.7</v>
      </c>
      <c r="X18" s="0" t="s">
        <v>149</v>
      </c>
      <c r="Y18" s="11" t="n">
        <v>44475</v>
      </c>
      <c r="Z18" s="6" t="n">
        <v>517.39</v>
      </c>
      <c r="AA18" s="0" t="s">
        <v>323</v>
      </c>
      <c r="AB18" s="0"/>
      <c r="AC18" s="8" t="s">
        <f>=-SUM(AC2:AC16)</f>
      </c>
      <c r="AD18" s="0" t="s">
        <v>326</v>
      </c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10" t="s">
        <f>=XIRR(AR2:AR17,AQ2:AQ17)</f>
      </c>
      <c r="AS18" s="0"/>
      <c r="AT18" s="0"/>
      <c r="AU18" s="0"/>
      <c r="AV18" s="0"/>
      <c r="AW18" s="0"/>
      <c r="AX18" s="0"/>
      <c r="AY18" s="0"/>
      <c r="AZ18" s="11" t="n">
        <v>45898</v>
      </c>
      <c r="BA18" s="6" t="n">
        <v>1697.37</v>
      </c>
      <c r="BB18" s="0" t="s">
        <v>323</v>
      </c>
      <c r="BC18" s="11" t="n">
        <v>44371</v>
      </c>
      <c r="BD18" s="6" t="n">
        <v>93.85</v>
      </c>
      <c r="BE18" s="0" t="s">
        <v>323</v>
      </c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8" t="s">
        <f>=-SUM(BY2:BY16)</f>
      </c>
      <c r="BZ18" s="0" t="s">
        <v>326</v>
      </c>
      <c r="CA18" s="0"/>
      <c r="CB18" s="0"/>
      <c r="CC18" s="0"/>
      <c r="CD18" s="0"/>
      <c r="CE18" s="0"/>
      <c r="CF18" s="0"/>
      <c r="CG18" s="0"/>
      <c r="CH18" s="0"/>
      <c r="CI18" s="0"/>
      <c r="CJ18" s="11" t="n">
        <v>45044</v>
      </c>
      <c r="CK18" s="6" t="n">
        <v>-123.5</v>
      </c>
      <c r="CL18" s="0" t="s">
        <v>228</v>
      </c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11" t="n">
        <v>44946</v>
      </c>
      <c r="DC18" s="6" t="n">
        <v>335.82</v>
      </c>
      <c r="DD18" s="0" t="s">
        <v>323</v>
      </c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11" t="n">
        <v>45454</v>
      </c>
      <c r="ED18" s="6" t="n">
        <v>2735.39</v>
      </c>
      <c r="EE18" s="0" t="s">
        <v>323</v>
      </c>
      <c r="EF18" s="11" t="n">
        <v>44973</v>
      </c>
      <c r="EG18" s="6" t="n">
        <v>155.31</v>
      </c>
      <c r="EH18" s="0" t="s">
        <v>323</v>
      </c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8" t="s">
        <f>=-SUM(FB2:FB16)</f>
      </c>
      <c r="FC18" s="0" t="s">
        <v>326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44316</v>
      </c>
      <c r="K19" s="6" t="n">
        <v>1032.61</v>
      </c>
      <c r="L19" s="0" t="s">
        <v>323</v>
      </c>
      <c r="M19" s="0"/>
      <c r="N19" s="0"/>
      <c r="O19" s="0"/>
      <c r="P19" s="0"/>
      <c r="Q19" s="8" t="s">
        <f>=-SUM(Q2:Q17)</f>
      </c>
      <c r="R19" s="0" t="s">
        <v>326</v>
      </c>
      <c r="S19" s="0"/>
      <c r="T19" s="0"/>
      <c r="U19" s="0"/>
      <c r="V19" s="11" t="n">
        <v>44326</v>
      </c>
      <c r="W19" s="6" t="n">
        <v>-2071.98</v>
      </c>
      <c r="X19" s="0" t="s">
        <v>324</v>
      </c>
      <c r="Y19" s="11" t="n">
        <v>44481</v>
      </c>
      <c r="Z19" s="6" t="n">
        <v>-14.52</v>
      </c>
      <c r="AA19" s="0" t="s">
        <v>180</v>
      </c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8" t="s">
        <f>=-SUM(AR2:AR17)</f>
      </c>
      <c r="AS19" s="0" t="s">
        <v>326</v>
      </c>
      <c r="AT19" s="0"/>
      <c r="AU19" s="0"/>
      <c r="AV19" s="0"/>
      <c r="AW19" s="0"/>
      <c r="AX19" s="0"/>
      <c r="AY19" s="0"/>
      <c r="AZ19" s="11" t="n">
        <v>45924</v>
      </c>
      <c r="BA19" s="6" t="n">
        <v>-3135.73</v>
      </c>
      <c r="BB19" s="0" t="s">
        <v>324</v>
      </c>
      <c r="BC19" s="11" t="n">
        <v>44378</v>
      </c>
      <c r="BD19" s="6" t="n">
        <v>255.7</v>
      </c>
      <c r="BE19" s="0" t="s">
        <v>323</v>
      </c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11" t="n">
        <v>45078</v>
      </c>
      <c r="CK19" s="6" t="n">
        <v>-20656.48</v>
      </c>
      <c r="CL19" s="0" t="s">
        <v>324</v>
      </c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11" t="n">
        <v>45072</v>
      </c>
      <c r="DC19" s="6" t="n">
        <v>398.6</v>
      </c>
      <c r="DD19" s="0" t="s">
        <v>323</v>
      </c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11" t="n">
        <v>45516</v>
      </c>
      <c r="ED19" s="6" t="n">
        <v>-13126.95</v>
      </c>
      <c r="EE19" s="0" t="s">
        <v>324</v>
      </c>
      <c r="EF19" s="11" t="n">
        <v>44979</v>
      </c>
      <c r="EG19" s="6" t="n">
        <v>262.47</v>
      </c>
      <c r="EH19" s="0" t="s">
        <v>323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44330</v>
      </c>
      <c r="K20" s="6" t="n">
        <v>1036.16</v>
      </c>
      <c r="L20" s="0" t="s">
        <v>323</v>
      </c>
      <c r="M20" s="0"/>
      <c r="N20" s="0"/>
      <c r="O20" s="0"/>
      <c r="P20" s="0"/>
      <c r="Q20" s="0"/>
      <c r="R20" s="0"/>
      <c r="S20" s="0"/>
      <c r="T20" s="0"/>
      <c r="U20" s="0"/>
      <c r="V20" s="11" t="n">
        <v>44326</v>
      </c>
      <c r="W20" s="6" t="n">
        <v>-1658.86</v>
      </c>
      <c r="X20" s="0" t="s">
        <v>324</v>
      </c>
      <c r="Y20" s="11" t="n">
        <v>44484</v>
      </c>
      <c r="Z20" s="6" t="n">
        <v>520.9</v>
      </c>
      <c r="AA20" s="0" t="s">
        <v>323</v>
      </c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11" t="n">
        <v>45924</v>
      </c>
      <c r="BA20" s="6" t="n">
        <v>103.01</v>
      </c>
      <c r="BB20" s="0" t="s">
        <v>323</v>
      </c>
      <c r="BC20" s="11" t="n">
        <v>44393</v>
      </c>
      <c r="BD20" s="6" t="n">
        <v>148.26</v>
      </c>
      <c r="BE20" s="0" t="s">
        <v>323</v>
      </c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10" t="s">
        <f>=XIRR(CK2:CK19,CJ2:CJ19)</f>
      </c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11" t="n">
        <v>45093</v>
      </c>
      <c r="DC20" s="6" t="n">
        <v>873.3</v>
      </c>
      <c r="DD20" s="0" t="s">
        <v>323</v>
      </c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10" t="s">
        <f>=XIRR(ED2:ED19,EC2:EC19)</f>
      </c>
      <c r="EE20" s="0"/>
      <c r="EF20" s="11" t="n">
        <v>44985</v>
      </c>
      <c r="EG20" s="6" t="n">
        <v>266.82</v>
      </c>
      <c r="EH20" s="0" t="s">
        <v>323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44369</v>
      </c>
      <c r="K21" s="6" t="n">
        <v>-197.9</v>
      </c>
      <c r="L21" s="0" t="s">
        <v>158</v>
      </c>
      <c r="M21" s="0"/>
      <c r="N21" s="0"/>
      <c r="O21" s="0"/>
      <c r="P21" s="0"/>
      <c r="Q21" s="0"/>
      <c r="R21" s="0"/>
      <c r="S21" s="0"/>
      <c r="T21" s="0"/>
      <c r="U21" s="0"/>
      <c r="V21" s="11" t="n">
        <v>44326</v>
      </c>
      <c r="W21" s="6" t="n">
        <v>-414.68</v>
      </c>
      <c r="X21" s="0" t="s">
        <v>324</v>
      </c>
      <c r="Y21" s="11" t="n">
        <v>44571</v>
      </c>
      <c r="Z21" s="6" t="n">
        <v>-16.96</v>
      </c>
      <c r="AA21" s="0" t="s">
        <v>189</v>
      </c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11" t="n">
        <v>45924</v>
      </c>
      <c r="BA21" s="6" t="n">
        <v>-313.51</v>
      </c>
      <c r="BB21" s="0" t="s">
        <v>324</v>
      </c>
      <c r="BC21" s="11" t="n">
        <v>44398</v>
      </c>
      <c r="BD21" s="6" t="n">
        <v>172.03</v>
      </c>
      <c r="BE21" s="0" t="s">
        <v>323</v>
      </c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8" t="s">
        <f>=-SUM(CK2:CK19)</f>
      </c>
      <c r="CL21" s="0" t="s">
        <v>326</v>
      </c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11" t="n">
        <v>45160</v>
      </c>
      <c r="DC21" s="6" t="n">
        <v>-12156.13</v>
      </c>
      <c r="DD21" s="0" t="s">
        <v>324</v>
      </c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8" t="s">
        <f>=-SUM(ED2:ED19)</f>
      </c>
      <c r="EE21" s="0" t="s">
        <v>326</v>
      </c>
      <c r="EF21" s="11" t="n">
        <v>44994</v>
      </c>
      <c r="EG21" s="6" t="n">
        <v>109.59</v>
      </c>
      <c r="EH21" s="0" t="s">
        <v>323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44460</v>
      </c>
      <c r="K22" s="6" t="n">
        <v>-197.9</v>
      </c>
      <c r="L22" s="0" t="s">
        <v>158</v>
      </c>
      <c r="M22" s="0"/>
      <c r="N22" s="0"/>
      <c r="O22" s="0"/>
      <c r="P22" s="0"/>
      <c r="Q22" s="0"/>
      <c r="R22" s="0"/>
      <c r="S22" s="0"/>
      <c r="T22" s="0"/>
      <c r="U22" s="0"/>
      <c r="V22" s="0"/>
      <c r="W22" s="10" t="s">
        <f>=XIRR(W2:W21,V2:V21)</f>
      </c>
      <c r="X22" s="0"/>
      <c r="Y22" s="11" t="n">
        <v>44651</v>
      </c>
      <c r="Z22" s="6" t="n">
        <v>358.9</v>
      </c>
      <c r="AA22" s="0" t="s">
        <v>323</v>
      </c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10" t="s">
        <f>=XIRR(BA2:BA21,AZ2:AZ21)</f>
      </c>
      <c r="BB22" s="0"/>
      <c r="BC22" s="11" t="n">
        <v>44407</v>
      </c>
      <c r="BD22" s="6" t="n">
        <v>391.92</v>
      </c>
      <c r="BE22" s="0" t="s">
        <v>323</v>
      </c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10" t="s">
        <f>=XIRR(DC2:DC21,DB2:DB21)</f>
      </c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11" t="n">
        <v>45001</v>
      </c>
      <c r="EG22" s="6" t="n">
        <v>43.44</v>
      </c>
      <c r="EH22" s="0" t="s">
        <v>323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44467</v>
      </c>
      <c r="K23" s="6" t="n">
        <v>-10060.27</v>
      </c>
      <c r="L23" s="0" t="s">
        <v>324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8" t="s">
        <f>=-SUM(W2:W21)</f>
      </c>
      <c r="X23" s="0" t="s">
        <v>326</v>
      </c>
      <c r="Y23" s="11" t="n">
        <v>44697</v>
      </c>
      <c r="Z23" s="6" t="n">
        <v>340.99</v>
      </c>
      <c r="AA23" s="0" t="s">
        <v>323</v>
      </c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8" t="s">
        <f>=-SUM(BA2:BA21)</f>
      </c>
      <c r="BB23" s="0" t="s">
        <v>326</v>
      </c>
      <c r="BC23" s="11" t="n">
        <v>44411</v>
      </c>
      <c r="BD23" s="6" t="n">
        <v>337.27</v>
      </c>
      <c r="BE23" s="0" t="s">
        <v>323</v>
      </c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8" t="s">
        <f>=-SUM(DC2:DC21)</f>
      </c>
      <c r="DD23" s="0" t="s">
        <v>326</v>
      </c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11" t="n">
        <v>45002</v>
      </c>
      <c r="EG23" s="6" t="n">
        <v>159.18</v>
      </c>
      <c r="EH23" s="0" t="s">
        <v>323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10" t="s">
        <f>=XIRR(K2:K23,J2:J23)</f>
      </c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11" t="n">
        <v>44750</v>
      </c>
      <c r="Z24" s="6" t="n">
        <v>-56.56</v>
      </c>
      <c r="AA24" s="0" t="s">
        <v>198</v>
      </c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11" t="n">
        <v>44424</v>
      </c>
      <c r="BD24" s="6" t="n">
        <v>175.39</v>
      </c>
      <c r="BE24" s="0" t="s">
        <v>323</v>
      </c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11" t="n">
        <v>45005</v>
      </c>
      <c r="EG24" s="6" t="n">
        <v>-4429.33</v>
      </c>
      <c r="EH24" s="0" t="s">
        <v>324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8" t="s">
        <f>=-SUM(K2:K23)</f>
      </c>
      <c r="L25" s="0" t="s">
        <v>326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11" t="n">
        <v>44771</v>
      </c>
      <c r="Z25" s="6" t="n">
        <v>373.11</v>
      </c>
      <c r="AA25" s="0" t="s">
        <v>323</v>
      </c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11" t="n">
        <v>44439</v>
      </c>
      <c r="BD25" s="6" t="n">
        <v>54.76</v>
      </c>
      <c r="BE25" s="0" t="s">
        <v>323</v>
      </c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11" t="n">
        <v>45065</v>
      </c>
      <c r="EG25" s="6" t="n">
        <v>103.24</v>
      </c>
      <c r="EH25" s="0" t="s">
        <v>323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11" t="n">
        <v>44845</v>
      </c>
      <c r="Z26" s="6" t="n">
        <v>-142.55</v>
      </c>
      <c r="AA26" s="0" t="s">
        <v>209</v>
      </c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11" t="n">
        <v>44446</v>
      </c>
      <c r="BD26" s="6" t="n">
        <v>27.82</v>
      </c>
      <c r="BE26" s="0" t="s">
        <v>323</v>
      </c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11" t="n">
        <v>45128</v>
      </c>
      <c r="EG26" s="6" t="n">
        <v>-115.6</v>
      </c>
      <c r="EH26" s="0" t="s">
        <v>324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11" t="n">
        <v>44848</v>
      </c>
      <c r="Z27" s="6" t="n">
        <v>669.37</v>
      </c>
      <c r="AA27" s="0" t="s">
        <v>323</v>
      </c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11" t="n">
        <v>44455</v>
      </c>
      <c r="BD27" s="6" t="n">
        <v>208.91</v>
      </c>
      <c r="BE27" s="0" t="s">
        <v>323</v>
      </c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11" t="n">
        <v>45169</v>
      </c>
      <c r="EG27" s="6" t="n">
        <v>415.03</v>
      </c>
      <c r="EH27" s="0" t="s">
        <v>323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11" t="n">
        <v>44865</v>
      </c>
      <c r="Z28" s="6" t="n">
        <v>730.81</v>
      </c>
      <c r="AA28" s="0" t="s">
        <v>323</v>
      </c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11" t="n">
        <v>44459</v>
      </c>
      <c r="BD28" s="6" t="n">
        <v>517.81</v>
      </c>
      <c r="BE28" s="0" t="s">
        <v>323</v>
      </c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11" t="n">
        <v>45187</v>
      </c>
      <c r="EG28" s="6" t="n">
        <v>1268.88</v>
      </c>
      <c r="EH28" s="0" t="s">
        <v>323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11" t="n">
        <v>44881</v>
      </c>
      <c r="Z29" s="6" t="n">
        <v>366.89</v>
      </c>
      <c r="AA29" s="0" t="s">
        <v>323</v>
      </c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11" t="n">
        <v>44459</v>
      </c>
      <c r="BD29" s="6" t="n">
        <v>81.76</v>
      </c>
      <c r="BE29" s="0" t="s">
        <v>323</v>
      </c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11" t="n">
        <v>45257</v>
      </c>
      <c r="EG29" s="6" t="n">
        <v>-57.28</v>
      </c>
      <c r="EH29" s="0" t="s">
        <v>324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11" t="n">
        <v>44895</v>
      </c>
      <c r="Z30" s="6" t="n">
        <v>352.08</v>
      </c>
      <c r="AA30" s="0" t="s">
        <v>323</v>
      </c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11" t="n">
        <v>44462</v>
      </c>
      <c r="BD30" s="6" t="n">
        <v>221.55</v>
      </c>
      <c r="BE30" s="0" t="s">
        <v>323</v>
      </c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11" t="n">
        <v>45257</v>
      </c>
      <c r="EG30" s="6" t="n">
        <v>-63.65</v>
      </c>
      <c r="EH30" s="0" t="s">
        <v>324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11" t="n">
        <v>44911</v>
      </c>
      <c r="Z31" s="6" t="n">
        <v>-1012.3</v>
      </c>
      <c r="AA31" s="0" t="s">
        <v>324</v>
      </c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11" t="n">
        <v>44468</v>
      </c>
      <c r="BD31" s="6" t="n">
        <v>165.37</v>
      </c>
      <c r="BE31" s="0" t="s">
        <v>323</v>
      </c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11" t="n">
        <v>45257</v>
      </c>
      <c r="EG31" s="6" t="n">
        <v>-63.65</v>
      </c>
      <c r="EH31" s="0" t="s">
        <v>324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11" t="n">
        <v>44911</v>
      </c>
      <c r="Z32" s="6" t="n">
        <v>2028.4</v>
      </c>
      <c r="AA32" s="0" t="s">
        <v>323</v>
      </c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11" t="n">
        <v>44482</v>
      </c>
      <c r="BD32" s="6" t="n">
        <v>199.9</v>
      </c>
      <c r="BE32" s="0" t="s">
        <v>323</v>
      </c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11" t="n">
        <v>45257</v>
      </c>
      <c r="EG32" s="6" t="n">
        <v>446.95</v>
      </c>
      <c r="EH32" s="0" t="s">
        <v>323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11" t="n">
        <v>44922</v>
      </c>
      <c r="Z33" s="6" t="n">
        <v>684.34</v>
      </c>
      <c r="AA33" s="0" t="s">
        <v>323</v>
      </c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11" t="n">
        <v>44482</v>
      </c>
      <c r="BD33" s="6" t="n">
        <v>28.74</v>
      </c>
      <c r="BE33" s="0" t="s">
        <v>323</v>
      </c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11" t="n">
        <v>45275</v>
      </c>
      <c r="EG33" s="6" t="n">
        <v>419.63</v>
      </c>
      <c r="EH33" s="0" t="s">
        <v>323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11" t="n">
        <v>44936</v>
      </c>
      <c r="Z34" s="6" t="n">
        <v>-95.76</v>
      </c>
      <c r="AA34" s="0" t="s">
        <v>218</v>
      </c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11" t="n">
        <v>44484</v>
      </c>
      <c r="BD34" s="6" t="n">
        <v>72.65</v>
      </c>
      <c r="BE34" s="0" t="s">
        <v>323</v>
      </c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11" t="n">
        <v>45286</v>
      </c>
      <c r="EG34" s="6" t="n">
        <v>1589.91</v>
      </c>
      <c r="EH34" s="0" t="s">
        <v>323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11" t="n">
        <v>45001</v>
      </c>
      <c r="Z35" s="6" t="n">
        <v>668.14</v>
      </c>
      <c r="AA35" s="0" t="s">
        <v>323</v>
      </c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11" t="n">
        <v>44484</v>
      </c>
      <c r="BD35" s="6" t="n">
        <v>363.66</v>
      </c>
      <c r="BE35" s="0" t="s">
        <v>323</v>
      </c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11" t="n">
        <v>45302</v>
      </c>
      <c r="EG35" s="6" t="n">
        <v>96.38</v>
      </c>
      <c r="EH35" s="0" t="s">
        <v>323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11" t="n">
        <v>45005</v>
      </c>
      <c r="Z36" s="6" t="n">
        <v>703.97</v>
      </c>
      <c r="AA36" s="0" t="s">
        <v>323</v>
      </c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11" t="n">
        <v>44488</v>
      </c>
      <c r="BD36" s="6" t="n">
        <v>219.91</v>
      </c>
      <c r="BE36" s="0" t="s">
        <v>323</v>
      </c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11" t="n">
        <v>45306</v>
      </c>
      <c r="EG36" s="6" t="n">
        <v>389.11</v>
      </c>
      <c r="EH36" s="0" t="s">
        <v>323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11" t="n">
        <v>45007</v>
      </c>
      <c r="Z37" s="6" t="n">
        <v>-6296.72</v>
      </c>
      <c r="AA37" s="0" t="s">
        <v>324</v>
      </c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11" t="n">
        <v>44495</v>
      </c>
      <c r="BD37" s="6" t="n">
        <v>903.11</v>
      </c>
      <c r="BE37" s="0" t="s">
        <v>323</v>
      </c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11" t="n">
        <v>45309</v>
      </c>
      <c r="EG37" s="6" t="n">
        <v>743.49</v>
      </c>
      <c r="EH37" s="0" t="s">
        <v>323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11" t="n">
        <v>45007</v>
      </c>
      <c r="Z38" s="6" t="n">
        <v>-699.63</v>
      </c>
      <c r="AA38" s="0" t="s">
        <v>324</v>
      </c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11" t="n">
        <v>44498</v>
      </c>
      <c r="BD38" s="6" t="n">
        <v>454.18</v>
      </c>
      <c r="BE38" s="0" t="s">
        <v>323</v>
      </c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11" t="n">
        <v>45330</v>
      </c>
      <c r="EG38" s="6" t="n">
        <v>99.08</v>
      </c>
      <c r="EH38" s="0" t="s">
        <v>323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10" t="s">
        <f>=XIRR(Z2:Z38,Y2:Y38)</f>
      </c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11" t="n">
        <v>44498</v>
      </c>
      <c r="BD39" s="6" t="n">
        <v>567.57</v>
      </c>
      <c r="BE39" s="0" t="s">
        <v>323</v>
      </c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11" t="n">
        <v>45351</v>
      </c>
      <c r="EG39" s="6" t="n">
        <v>2097.66</v>
      </c>
      <c r="EH39" s="0" t="s">
        <v>323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8" t="s">
        <f>=-SUM(Z2:Z38)</f>
      </c>
      <c r="AA40" s="0" t="s">
        <v>326</v>
      </c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11" t="n">
        <v>44505</v>
      </c>
      <c r="BD40" s="6" t="n">
        <v>567.61</v>
      </c>
      <c r="BE40" s="0" t="s">
        <v>323</v>
      </c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11" t="n">
        <v>45358</v>
      </c>
      <c r="EG40" s="6" t="n">
        <v>335</v>
      </c>
      <c r="EH40" s="0" t="s">
        <v>323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11" t="n">
        <v>44505</v>
      </c>
      <c r="BD41" s="6" t="n">
        <v>56.7</v>
      </c>
      <c r="BE41" s="0" t="s">
        <v>323</v>
      </c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11" t="n">
        <v>45380</v>
      </c>
      <c r="EG41" s="6" t="n">
        <v>236.44</v>
      </c>
      <c r="EH41" s="0" t="s">
        <v>323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11" t="n">
        <v>44516</v>
      </c>
      <c r="BD42" s="6" t="n">
        <v>169.78</v>
      </c>
      <c r="BE42" s="0" t="s">
        <v>323</v>
      </c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11" t="n">
        <v>45399</v>
      </c>
      <c r="EG42" s="6" t="n">
        <v>210.17</v>
      </c>
      <c r="EH42" s="0" t="s">
        <v>323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11" t="n">
        <v>44516</v>
      </c>
      <c r="BD43" s="6" t="n">
        <v>494.77</v>
      </c>
      <c r="BE43" s="0" t="s">
        <v>323</v>
      </c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11" t="n">
        <v>45409</v>
      </c>
      <c r="EG43" s="6" t="n">
        <v>281.02</v>
      </c>
      <c r="EH43" s="0" t="s">
        <v>323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11" t="n">
        <v>44518</v>
      </c>
      <c r="BD44" s="6" t="n">
        <v>196.89</v>
      </c>
      <c r="BE44" s="0" t="s">
        <v>323</v>
      </c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11" t="n">
        <v>45425</v>
      </c>
      <c r="EG44" s="6" t="n">
        <v>745.03</v>
      </c>
      <c r="EH44" s="0" t="s">
        <v>323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11" t="n">
        <v>44530</v>
      </c>
      <c r="BD45" s="6" t="n">
        <v>105.39</v>
      </c>
      <c r="BE45" s="0" t="s">
        <v>323</v>
      </c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11" t="n">
        <v>45434</v>
      </c>
      <c r="EG45" s="6" t="n">
        <v>495.99</v>
      </c>
      <c r="EH45" s="0" t="s">
        <v>323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11" t="n">
        <v>44546</v>
      </c>
      <c r="BD46" s="6" t="n">
        <v>401.06</v>
      </c>
      <c r="BE46" s="0" t="s">
        <v>323</v>
      </c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11" t="n">
        <v>45441</v>
      </c>
      <c r="EG46" s="6" t="n">
        <v>337.76</v>
      </c>
      <c r="EH46" s="0" t="s">
        <v>323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11" t="n">
        <v>44547</v>
      </c>
      <c r="BD47" s="6" t="n">
        <v>567.92</v>
      </c>
      <c r="BE47" s="0" t="s">
        <v>323</v>
      </c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11" t="n">
        <v>45448</v>
      </c>
      <c r="EG47" s="6" t="n">
        <v>66.45</v>
      </c>
      <c r="EH47" s="0" t="s">
        <v>323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11" t="n">
        <v>44553</v>
      </c>
      <c r="BD48" s="6" t="n">
        <v>455.96</v>
      </c>
      <c r="BE48" s="0" t="s">
        <v>323</v>
      </c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11" t="n">
        <v>45449</v>
      </c>
      <c r="EG48" s="6" t="n">
        <v>329.76</v>
      </c>
      <c r="EH48" s="0" t="s">
        <v>323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11" t="n">
        <v>44557</v>
      </c>
      <c r="BD49" s="6" t="n">
        <v>65.19</v>
      </c>
      <c r="BE49" s="0" t="s">
        <v>323</v>
      </c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11" t="n">
        <v>45453</v>
      </c>
      <c r="EG49" s="6" t="n">
        <v>200.26</v>
      </c>
      <c r="EH49" s="0" t="s">
        <v>323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11" t="n">
        <v>44557</v>
      </c>
      <c r="BD50" s="6" t="n">
        <v>456.31</v>
      </c>
      <c r="BE50" s="0" t="s">
        <v>323</v>
      </c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11" t="n">
        <v>45471</v>
      </c>
      <c r="EG50" s="6" t="n">
        <v>783.01</v>
      </c>
      <c r="EH50" s="0" t="s">
        <v>323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11" t="n">
        <v>44559</v>
      </c>
      <c r="BD51" s="6" t="n">
        <v>753.06</v>
      </c>
      <c r="BE51" s="0" t="s">
        <v>323</v>
      </c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11" t="n">
        <v>45474</v>
      </c>
      <c r="EG51" s="6" t="n">
        <v>359.98</v>
      </c>
      <c r="EH51" s="0" t="s">
        <v>323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11" t="n">
        <v>44559</v>
      </c>
      <c r="BD52" s="6" t="n">
        <v>-920.8</v>
      </c>
      <c r="BE52" s="0" t="s">
        <v>324</v>
      </c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11" t="n">
        <v>45490</v>
      </c>
      <c r="EG52" s="6" t="n">
        <v>156.87</v>
      </c>
      <c r="EH52" s="0" t="s">
        <v>323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11" t="n">
        <v>44559</v>
      </c>
      <c r="BD53" s="6" t="n">
        <v>761.51</v>
      </c>
      <c r="BE53" s="0" t="s">
        <v>323</v>
      </c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11" t="n">
        <v>45495</v>
      </c>
      <c r="EG53" s="6" t="n">
        <v>316.79</v>
      </c>
      <c r="EH53" s="0" t="s">
        <v>323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11" t="n">
        <v>44560</v>
      </c>
      <c r="BD54" s="6" t="n">
        <v>591.37</v>
      </c>
      <c r="BE54" s="0" t="s">
        <v>323</v>
      </c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11" t="n">
        <v>45498</v>
      </c>
      <c r="EG54" s="6" t="n">
        <v>-58</v>
      </c>
      <c r="EH54" s="0" t="s">
        <v>324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11" t="n">
        <v>44585</v>
      </c>
      <c r="BD55" s="6" t="n">
        <v>343.03</v>
      </c>
      <c r="BE55" s="0" t="s">
        <v>323</v>
      </c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11" t="n">
        <v>45499</v>
      </c>
      <c r="EG55" s="6" t="n">
        <v>319.25</v>
      </c>
      <c r="EH55" s="0" t="s">
        <v>323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11" t="n">
        <v>44592</v>
      </c>
      <c r="BD56" s="6" t="n">
        <v>252.5</v>
      </c>
      <c r="BE56" s="0" t="s">
        <v>323</v>
      </c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11" t="n">
        <v>45504</v>
      </c>
      <c r="EG56" s="6" t="n">
        <v>1513.18</v>
      </c>
      <c r="EH56" s="0" t="s">
        <v>323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11" t="n">
        <v>44593</v>
      </c>
      <c r="BD57" s="6" t="n">
        <v>125.65</v>
      </c>
      <c r="BE57" s="0" t="s">
        <v>323</v>
      </c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11" t="n">
        <v>45516</v>
      </c>
      <c r="EG57" s="6" t="n">
        <v>-13053.18</v>
      </c>
      <c r="EH57" s="0" t="s">
        <v>324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11" t="n">
        <v>44595</v>
      </c>
      <c r="BD58" s="6" t="n">
        <v>-592.46</v>
      </c>
      <c r="BE58" s="0" t="s">
        <v>324</v>
      </c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10" t="s">
        <f>=XIRR(EG2:EG57,EF2:EF57)</f>
      </c>
      <c r="EH58" s="0"/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11" t="n">
        <v>44610</v>
      </c>
      <c r="BD59" s="6" t="n">
        <v>-499.26</v>
      </c>
      <c r="BE59" s="0" t="s">
        <v>324</v>
      </c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8" t="s">
        <f>=-SUM(EG2:EG57)</f>
      </c>
      <c r="EH59" s="0" t="s">
        <v>326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11" t="n">
        <v>44610</v>
      </c>
      <c r="BD60" s="6" t="n">
        <v>-5978.96</v>
      </c>
      <c r="BE60" s="0" t="s">
        <v>324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11" t="n">
        <v>44613</v>
      </c>
      <c r="BD61" s="6" t="n">
        <v>-1156.55</v>
      </c>
      <c r="BE61" s="0" t="s">
        <v>324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11" t="n">
        <v>44659</v>
      </c>
      <c r="BD62" s="6" t="n">
        <v>298.55</v>
      </c>
      <c r="BE62" s="0" t="s">
        <v>323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11" t="n">
        <v>44666</v>
      </c>
      <c r="BD63" s="6" t="n">
        <v>-253.71</v>
      </c>
      <c r="BE63" s="0" t="s">
        <v>324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11" t="n">
        <v>44666</v>
      </c>
      <c r="BD64" s="6" t="n">
        <v>-1305.03</v>
      </c>
      <c r="BE64" s="0" t="s">
        <v>324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11" t="n">
        <v>44666</v>
      </c>
      <c r="BD65" s="6" t="n">
        <v>-676.13</v>
      </c>
      <c r="BE65" s="0" t="s">
        <v>324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11" t="n">
        <v>44666</v>
      </c>
      <c r="BD66" s="6" t="n">
        <v>-112.74</v>
      </c>
      <c r="BE66" s="0" t="s">
        <v>324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11" t="n">
        <v>44728</v>
      </c>
      <c r="BD67" s="6" t="n">
        <v>220.32</v>
      </c>
      <c r="BE67" s="0" t="s">
        <v>323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11" t="n">
        <v>44728</v>
      </c>
      <c r="BD68" s="6" t="n">
        <v>67.03</v>
      </c>
      <c r="BE68" s="0" t="s">
        <v>323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11" t="n">
        <v>44771</v>
      </c>
      <c r="BD69" s="6" t="n">
        <v>46.61</v>
      </c>
      <c r="BE69" s="0" t="s">
        <v>323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11" t="n">
        <v>44804</v>
      </c>
      <c r="BD70" s="6" t="n">
        <v>312.81</v>
      </c>
      <c r="BE70" s="0" t="s">
        <v>323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11" t="n">
        <v>44820</v>
      </c>
      <c r="BD71" s="6" t="n">
        <v>218.58</v>
      </c>
      <c r="BE71" s="0" t="s">
        <v>323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11" t="n">
        <v>44848</v>
      </c>
      <c r="BD72" s="6" t="n">
        <v>270.02</v>
      </c>
      <c r="BE72" s="0" t="s">
        <v>323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11" t="n">
        <v>44858</v>
      </c>
      <c r="BD73" s="6" t="n">
        <v>114.07</v>
      </c>
      <c r="BE73" s="0" t="s">
        <v>323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11" t="n">
        <v>44858</v>
      </c>
      <c r="BD74" s="6" t="n">
        <v>157.95</v>
      </c>
      <c r="BE74" s="0" t="s">
        <v>323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11" t="n">
        <v>44860</v>
      </c>
      <c r="BD75" s="6" t="n">
        <v>288.29</v>
      </c>
      <c r="BE75" s="0" t="s">
        <v>323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11" t="n">
        <v>44862</v>
      </c>
      <c r="BD76" s="6" t="n">
        <v>146.99</v>
      </c>
      <c r="BE76" s="0" t="s">
        <v>323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11" t="n">
        <v>44865</v>
      </c>
      <c r="BD77" s="6" t="n">
        <v>230.33</v>
      </c>
      <c r="BE77" s="0" t="s">
        <v>323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11" t="n">
        <v>44881</v>
      </c>
      <c r="BD78" s="6" t="n">
        <v>297.13</v>
      </c>
      <c r="BE78" s="0" t="s">
        <v>323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11" t="n">
        <v>44886</v>
      </c>
      <c r="BD79" s="6" t="n">
        <v>567.5</v>
      </c>
      <c r="BE79" s="0" t="s">
        <v>323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11" t="n">
        <v>44894</v>
      </c>
      <c r="BD80" s="6" t="n">
        <v>194.48</v>
      </c>
      <c r="BE80" s="0" t="s">
        <v>323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11" t="n">
        <v>44894</v>
      </c>
      <c r="BD81" s="6" t="n">
        <v>138.92</v>
      </c>
      <c r="BE81" s="0" t="s">
        <v>323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11" t="n">
        <v>44894</v>
      </c>
      <c r="BD82" s="6" t="n">
        <v>426.12</v>
      </c>
      <c r="BE82" s="0" t="s">
        <v>323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11" t="n">
        <v>44895</v>
      </c>
      <c r="BD83" s="6" t="n">
        <v>184.39</v>
      </c>
      <c r="BE83" s="0" t="s">
        <v>323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11" t="n">
        <v>44911</v>
      </c>
      <c r="BD84" s="6" t="n">
        <v>35.88</v>
      </c>
      <c r="BE84" s="0" t="s">
        <v>323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11" t="n">
        <v>44922</v>
      </c>
      <c r="BD85" s="6" t="n">
        <v>169.33</v>
      </c>
      <c r="BE85" s="0" t="s">
        <v>323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11" t="n">
        <v>44925</v>
      </c>
      <c r="BD86" s="6" t="n">
        <v>84.6</v>
      </c>
      <c r="BE86" s="0" t="s">
        <v>323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11" t="n">
        <v>44946</v>
      </c>
      <c r="BD87" s="6" t="n">
        <v>161.39</v>
      </c>
      <c r="BE87" s="0" t="s">
        <v>323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11" t="n">
        <v>44946</v>
      </c>
      <c r="BD88" s="6" t="n">
        <v>9.49</v>
      </c>
      <c r="BE88" s="0" t="s">
        <v>323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11" t="n">
        <v>45005</v>
      </c>
      <c r="BD89" s="6" t="n">
        <v>-5866.31</v>
      </c>
      <c r="BE89" s="0" t="s">
        <v>324</v>
      </c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11" t="n">
        <v>45005</v>
      </c>
      <c r="BD90" s="6" t="n">
        <v>-10.03</v>
      </c>
      <c r="BE90" s="0" t="s">
        <v>324</v>
      </c>
    </row>
    <row collapsed="false" customFormat="false" customHeight="false" hidden="false" ht="12.1" outlineLevel="0" r="91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11" t="n">
        <v>45005</v>
      </c>
      <c r="BD91" s="6" t="n">
        <v>251.35</v>
      </c>
      <c r="BE91" s="0" t="s">
        <v>323</v>
      </c>
    </row>
    <row collapsed="false" customFormat="false" customHeight="false" hidden="false" ht="12.1" outlineLevel="0" r="92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11" t="n">
        <v>45005</v>
      </c>
      <c r="BD92" s="6" t="n">
        <v>171.13</v>
      </c>
      <c r="BE92" s="0" t="s">
        <v>323</v>
      </c>
    </row>
    <row collapsed="false" customFormat="false" customHeight="false" hidden="false" ht="12.1" outlineLevel="0" r="93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11" t="n">
        <v>45016</v>
      </c>
      <c r="BD93" s="6" t="n">
        <v>62.52</v>
      </c>
      <c r="BE93" s="0" t="s">
        <v>323</v>
      </c>
    </row>
    <row collapsed="false" customFormat="false" customHeight="false" hidden="false" ht="12.1" outlineLevel="0" r="94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11" t="n">
        <v>45030</v>
      </c>
      <c r="BD94" s="6" t="n">
        <v>53.85</v>
      </c>
      <c r="BE94" s="0" t="s">
        <v>323</v>
      </c>
    </row>
    <row collapsed="false" customFormat="false" customHeight="false" hidden="false" ht="12.1" outlineLevel="0" r="95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11" t="n">
        <v>45035</v>
      </c>
      <c r="BD95" s="6" t="n">
        <v>409.25</v>
      </c>
      <c r="BE95" s="0" t="s">
        <v>323</v>
      </c>
    </row>
    <row collapsed="false" customFormat="false" customHeight="false" hidden="false" ht="12.1" outlineLevel="0" r="96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11" t="n">
        <v>45044</v>
      </c>
      <c r="BD96" s="6" t="n">
        <v>88.83</v>
      </c>
      <c r="BE96" s="0" t="s">
        <v>323</v>
      </c>
    </row>
    <row collapsed="false" customFormat="false" customHeight="false" hidden="false" ht="12.1" outlineLevel="0" r="97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11" t="n">
        <v>45068</v>
      </c>
      <c r="BD97" s="6" t="n">
        <v>165.78</v>
      </c>
      <c r="BE97" s="0" t="s">
        <v>323</v>
      </c>
    </row>
    <row collapsed="false" customFormat="false" customHeight="false" hidden="false" ht="12.1" outlineLevel="0" r="98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11" t="n">
        <v>45071</v>
      </c>
      <c r="BD98" s="6" t="n">
        <v>142.43</v>
      </c>
      <c r="BE98" s="0" t="s">
        <v>323</v>
      </c>
    </row>
    <row collapsed="false" customFormat="false" customHeight="false" hidden="false" ht="12.1" outlineLevel="0" r="99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11" t="n">
        <v>45077</v>
      </c>
      <c r="BD99" s="6" t="n">
        <v>44.59</v>
      </c>
      <c r="BE99" s="0" t="s">
        <v>323</v>
      </c>
    </row>
    <row collapsed="false" customFormat="false" customHeight="false" hidden="false" ht="12.1" outlineLevel="0" r="100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11" t="n">
        <v>45079</v>
      </c>
      <c r="BD100" s="6" t="n">
        <v>-1013.58</v>
      </c>
      <c r="BE100" s="0" t="s">
        <v>324</v>
      </c>
    </row>
    <row collapsed="false" customFormat="false" customHeight="false" hidden="false" ht="12.1" outlineLevel="0" r="101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11" t="n">
        <v>45079</v>
      </c>
      <c r="BD101" s="6" t="n">
        <v>157.92</v>
      </c>
      <c r="BE101" s="0" t="s">
        <v>323</v>
      </c>
    </row>
    <row collapsed="false" customFormat="false" customHeight="false" hidden="false" ht="12.1" outlineLevel="0" r="102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11" t="n">
        <v>45093</v>
      </c>
      <c r="BD102" s="6" t="n">
        <v>152.83</v>
      </c>
      <c r="BE102" s="0" t="s">
        <v>323</v>
      </c>
    </row>
    <row collapsed="false" customFormat="false" customHeight="false" hidden="false" ht="12.1" outlineLevel="0" r="103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11" t="n">
        <v>45107</v>
      </c>
      <c r="BD103" s="6" t="n">
        <v>-176.85</v>
      </c>
      <c r="BE103" s="0" t="s">
        <v>324</v>
      </c>
    </row>
    <row collapsed="false" customFormat="false" customHeight="false" hidden="false" ht="12.1" outlineLevel="0" r="104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11" t="n">
        <v>45120</v>
      </c>
      <c r="BD104" s="6" t="n">
        <v>98.37</v>
      </c>
      <c r="BE104" s="0" t="s">
        <v>323</v>
      </c>
    </row>
    <row collapsed="false" customFormat="false" customHeight="false" hidden="false" ht="12.1" outlineLevel="0" r="105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11" t="n">
        <v>45128</v>
      </c>
      <c r="BD105" s="6" t="n">
        <v>-374.1</v>
      </c>
      <c r="BE105" s="0" t="s">
        <v>324</v>
      </c>
    </row>
    <row collapsed="false" customFormat="false" customHeight="false" hidden="false" ht="12.1" outlineLevel="0" r="106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11" t="n">
        <v>45128</v>
      </c>
      <c r="BD106" s="6" t="n">
        <v>-373.98</v>
      </c>
      <c r="BE106" s="0" t="s">
        <v>324</v>
      </c>
    </row>
    <row collapsed="false" customFormat="false" customHeight="false" hidden="false" ht="12.1" outlineLevel="0" r="107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11" t="n">
        <v>45169</v>
      </c>
      <c r="BD107" s="6" t="n">
        <v>-135.23</v>
      </c>
      <c r="BE107" s="0" t="s">
        <v>324</v>
      </c>
    </row>
    <row collapsed="false" customFormat="false" customHeight="false" hidden="false" ht="12.1" outlineLevel="0" r="108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10" t="s">
        <f>=XIRR(BD2:BD107,BC2:BC107)</f>
      </c>
      <c r="BE108" s="0"/>
    </row>
    <row collapsed="false" customFormat="false" customHeight="false" hidden="false" ht="12.1" outlineLevel="0" r="109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8" t="s">
        <f>=-SUM(BD2:BD107)</f>
      </c>
      <c r="BE109" s="0" t="s">
        <v>326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388</v>
      </c>
      <c r="C1" s="0"/>
      <c r="D1" s="0"/>
      <c r="E1" s="3" t="s">
        <v>389</v>
      </c>
      <c r="F1" s="0"/>
      <c r="G1" s="0"/>
      <c r="H1" s="3" t="s">
        <v>390</v>
      </c>
      <c r="I1" s="0"/>
      <c r="J1" s="0"/>
      <c r="K1" s="3" t="s">
        <v>391</v>
      </c>
      <c r="L1" s="0"/>
      <c r="M1" s="0"/>
      <c r="N1" s="3" t="s">
        <v>392</v>
      </c>
      <c r="O1" s="0"/>
      <c r="P1" s="0"/>
      <c r="Q1" s="3" t="s">
        <v>393</v>
      </c>
      <c r="R1" s="0"/>
      <c r="S1" s="0"/>
      <c r="T1" s="3" t="s">
        <v>394</v>
      </c>
      <c r="U1" s="0"/>
      <c r="V1" s="0"/>
      <c r="W1" s="3" t="s">
        <v>395</v>
      </c>
      <c r="X1" s="0"/>
      <c r="Y1" s="0"/>
      <c r="Z1" s="3" t="s">
        <v>396</v>
      </c>
      <c r="AA1" s="0"/>
      <c r="AB1" s="0"/>
      <c r="AC1" s="3" t="s">
        <v>397</v>
      </c>
      <c r="AD1" s="0"/>
      <c r="AE1" s="0"/>
      <c r="AF1" s="3" t="s">
        <v>398</v>
      </c>
      <c r="AG1" s="0"/>
      <c r="AH1" s="0"/>
      <c r="AI1" s="3" t="s">
        <v>399</v>
      </c>
      <c r="AJ1" s="0"/>
      <c r="AK1" s="0"/>
      <c r="AL1" s="3" t="s">
        <v>400</v>
      </c>
      <c r="AM1" s="0"/>
      <c r="AN1" s="0"/>
      <c r="AO1" s="3" t="s">
        <v>401</v>
      </c>
      <c r="AP1" s="0"/>
      <c r="AQ1" s="0"/>
      <c r="AR1" s="3" t="s">
        <v>402</v>
      </c>
      <c r="AS1" s="0"/>
      <c r="AT1" s="0"/>
      <c r="AU1" s="3" t="s">
        <v>403</v>
      </c>
      <c r="AV1" s="0"/>
      <c r="AW1" s="0"/>
      <c r="AX1" s="3" t="s">
        <v>404</v>
      </c>
      <c r="AY1" s="0"/>
    </row>
    <row collapsed="false" customFormat="false" customHeight="false" hidden="false" ht="12.1" outlineLevel="0" r="2">
      <c r="A2" s="11" t="n">
        <v>45567</v>
      </c>
      <c r="B2" s="6" t="n">
        <v>10</v>
      </c>
      <c r="C2" s="6" t="n">
        <v>69554.35</v>
      </c>
      <c r="D2" s="11" t="n">
        <v>45190</v>
      </c>
      <c r="E2" s="6" t="n">
        <v>110</v>
      </c>
      <c r="F2" s="6" t="n">
        <v>27531.88</v>
      </c>
      <c r="G2" s="11" t="n">
        <v>45302</v>
      </c>
      <c r="H2" s="6" t="n">
        <v>10</v>
      </c>
      <c r="I2" s="6" t="n">
        <v>5729.02</v>
      </c>
      <c r="J2" s="11" t="n">
        <v>45924</v>
      </c>
      <c r="K2" s="6" t="n">
        <v>1</v>
      </c>
      <c r="L2" s="6" t="n">
        <v>3130.19</v>
      </c>
      <c r="M2" s="11" t="n">
        <v>45272</v>
      </c>
      <c r="N2" s="6" t="n">
        <v>120</v>
      </c>
      <c r="O2" s="6" t="n">
        <v>19796.45</v>
      </c>
      <c r="P2" s="11" t="n">
        <v>45001</v>
      </c>
      <c r="Q2" s="6" t="n">
        <v>3</v>
      </c>
      <c r="R2" s="6" t="n">
        <v>1317.76</v>
      </c>
      <c r="S2" s="11" t="n">
        <v>45874</v>
      </c>
      <c r="T2" s="6" t="n">
        <v>2</v>
      </c>
      <c r="U2" s="6" t="n">
        <v>5914.52</v>
      </c>
      <c r="V2" s="11" t="n">
        <v>45922</v>
      </c>
      <c r="W2" s="6" t="n">
        <v>3</v>
      </c>
      <c r="X2" s="6" t="n">
        <v>3679.62</v>
      </c>
      <c r="Y2" s="11" t="n">
        <v>45272</v>
      </c>
      <c r="Z2" s="6" t="n">
        <v>10</v>
      </c>
      <c r="AA2" s="6" t="n">
        <v>9914.33</v>
      </c>
      <c r="AB2" s="11" t="n">
        <v>45272</v>
      </c>
      <c r="AC2" s="6" t="n">
        <v>10</v>
      </c>
      <c r="AD2" s="6" t="n">
        <v>12397.79</v>
      </c>
      <c r="AE2" s="11" t="n">
        <v>45425</v>
      </c>
      <c r="AF2" s="6" t="n">
        <v>1</v>
      </c>
      <c r="AG2" s="6" t="n">
        <v>1230.96</v>
      </c>
      <c r="AH2" s="11" t="n">
        <v>45922</v>
      </c>
      <c r="AI2" s="6" t="n">
        <v>1000</v>
      </c>
      <c r="AJ2" s="6" t="n">
        <v>3086.86</v>
      </c>
      <c r="AK2" s="11" t="n">
        <v>45922</v>
      </c>
      <c r="AL2" s="6" t="n">
        <v>20</v>
      </c>
      <c r="AM2" s="6" t="n">
        <v>2392.63</v>
      </c>
      <c r="AN2" s="11" t="n">
        <v>45989</v>
      </c>
      <c r="AO2" s="6" t="n">
        <v>20</v>
      </c>
      <c r="AP2" s="6" t="n">
        <v>5427.15</v>
      </c>
      <c r="AQ2" s="11" t="n">
        <v>45989</v>
      </c>
      <c r="AR2" s="6" t="n">
        <v>120</v>
      </c>
      <c r="AS2" s="6" t="n">
        <v>4600.11</v>
      </c>
      <c r="AT2" s="11" t="n">
        <v>45684</v>
      </c>
      <c r="AU2" s="6" t="n">
        <v>1</v>
      </c>
      <c r="AV2" s="6" t="n">
        <v>139.16</v>
      </c>
      <c r="AW2" s="11" t="n">
        <v>43574</v>
      </c>
      <c r="AX2" s="6" t="n">
        <v>0.28447</v>
      </c>
      <c r="AY2" s="6" t="n">
        <v>282.76318</v>
      </c>
    </row>
    <row collapsed="false" customFormat="false" customHeight="false" hidden="false" ht="12.1" outlineLevel="0" r="3">
      <c r="A3" s="11" t="n">
        <v>45650</v>
      </c>
      <c r="B3" s="6" t="n">
        <v>1</v>
      </c>
      <c r="C3" s="6" t="n">
        <v>6869.31</v>
      </c>
      <c r="D3" s="11" t="n">
        <v>45286</v>
      </c>
      <c r="E3" s="6" t="n">
        <v>10</v>
      </c>
      <c r="F3" s="6" t="n">
        <v>2714.44</v>
      </c>
      <c r="G3" s="11" t="n">
        <v>45306</v>
      </c>
      <c r="H3" s="6" t="n">
        <v>5</v>
      </c>
      <c r="I3" s="6" t="n">
        <v>2912.3</v>
      </c>
      <c r="J3" s="11" t="n">
        <v>45924</v>
      </c>
      <c r="K3" s="6" t="n">
        <v>1</v>
      </c>
      <c r="L3" s="6" t="n">
        <v>3133</v>
      </c>
      <c r="M3" s="11" t="n">
        <v>45525</v>
      </c>
      <c r="N3" s="6" t="n">
        <v>10</v>
      </c>
      <c r="O3" s="6" t="n">
        <v>1558.21</v>
      </c>
      <c r="P3" s="11" t="n">
        <v>45005</v>
      </c>
      <c r="Q3" s="6" t="n">
        <v>10</v>
      </c>
      <c r="R3" s="6" t="n">
        <v>4592.7</v>
      </c>
      <c r="S3" s="11" t="n">
        <v>45924</v>
      </c>
      <c r="T3" s="6" t="n">
        <v>2</v>
      </c>
      <c r="U3" s="6" t="n">
        <v>5718.37</v>
      </c>
      <c r="V3" s="11" t="n">
        <v>45930</v>
      </c>
      <c r="W3" s="6" t="n">
        <v>1</v>
      </c>
      <c r="X3" s="6" t="n">
        <v>1246.35</v>
      </c>
      <c r="Y3" s="0"/>
      <c r="Z3" s="5" t="s">
        <f>=SUM(AA2:AA2)/SUM(Z2:Z2)</f>
      </c>
      <c r="AA3" s="0" t="s">
        <v>11</v>
      </c>
      <c r="AB3" s="11" t="n">
        <v>45625</v>
      </c>
      <c r="AC3" s="6" t="n">
        <v>1</v>
      </c>
      <c r="AD3" s="6" t="n">
        <v>1112.86</v>
      </c>
      <c r="AE3" s="11" t="n">
        <v>45434</v>
      </c>
      <c r="AF3" s="6" t="n">
        <v>4</v>
      </c>
      <c r="AG3" s="6" t="n">
        <v>4726.89</v>
      </c>
      <c r="AH3" s="11" t="n">
        <v>45924</v>
      </c>
      <c r="AI3" s="6" t="n">
        <v>300</v>
      </c>
      <c r="AJ3" s="6" t="n">
        <v>917.5</v>
      </c>
      <c r="AK3" s="11" t="n">
        <v>45922</v>
      </c>
      <c r="AL3" s="6" t="n">
        <v>10</v>
      </c>
      <c r="AM3" s="6" t="n">
        <v>1195.51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11" t="n">
        <v>45776</v>
      </c>
      <c r="AU3" s="6" t="n">
        <v>4</v>
      </c>
      <c r="AV3" s="6" t="n">
        <v>567.03</v>
      </c>
      <c r="AW3" s="0"/>
      <c r="AX3" s="5" t="s">
        <f>=SUM(AY2:AY2)/SUM(AX2:AX2)</f>
      </c>
      <c r="AY3" s="0" t="s">
        <v>11</v>
      </c>
    </row>
    <row collapsed="false" customFormat="false" customHeight="false" hidden="false" ht="12.1" outlineLevel="0" r="4">
      <c r="A4" s="11" t="n">
        <v>45826</v>
      </c>
      <c r="B4" s="6" t="n">
        <v>1</v>
      </c>
      <c r="C4" s="6" t="n">
        <v>6399.4</v>
      </c>
      <c r="D4" s="11" t="n">
        <v>45306</v>
      </c>
      <c r="E4" s="6" t="n">
        <v>10</v>
      </c>
      <c r="F4" s="6" t="n">
        <v>2764.28</v>
      </c>
      <c r="G4" s="11" t="n">
        <v>45309</v>
      </c>
      <c r="H4" s="6" t="n">
        <v>5</v>
      </c>
      <c r="I4" s="6" t="n">
        <v>2866.76</v>
      </c>
      <c r="J4" s="11" t="n">
        <v>45930</v>
      </c>
      <c r="K4" s="6" t="n">
        <v>1</v>
      </c>
      <c r="L4" s="6" t="n">
        <v>3077.35</v>
      </c>
      <c r="M4" s="11" t="n">
        <v>45534</v>
      </c>
      <c r="N4" s="6" t="n">
        <v>10</v>
      </c>
      <c r="O4" s="6" t="n">
        <v>1357.06</v>
      </c>
      <c r="P4" s="11" t="n">
        <v>45030</v>
      </c>
      <c r="Q4" s="6" t="n">
        <v>4</v>
      </c>
      <c r="R4" s="6" t="n">
        <v>1946.77</v>
      </c>
      <c r="S4" s="11" t="n">
        <v>45961</v>
      </c>
      <c r="T4" s="6" t="n">
        <v>1</v>
      </c>
      <c r="U4" s="6" t="n">
        <v>2508.92</v>
      </c>
      <c r="V4" s="11" t="n">
        <v>45961</v>
      </c>
      <c r="W4" s="6" t="n">
        <v>2</v>
      </c>
      <c r="X4" s="6" t="n">
        <v>2453.88</v>
      </c>
      <c r="Y4" s="0"/>
      <c r="Z4" s="6" t="n">
        <v>2168.6</v>
      </c>
      <c r="AA4" s="0" t="s">
        <v>405</v>
      </c>
      <c r="AB4" s="11" t="n">
        <v>45650</v>
      </c>
      <c r="AC4" s="6" t="n">
        <v>1</v>
      </c>
      <c r="AD4" s="6" t="n">
        <v>1139.68</v>
      </c>
      <c r="AE4" s="11" t="n">
        <v>45441</v>
      </c>
      <c r="AF4" s="6" t="n">
        <v>1</v>
      </c>
      <c r="AG4" s="6" t="n">
        <v>1116.68</v>
      </c>
      <c r="AH4" s="11" t="n">
        <v>45924</v>
      </c>
      <c r="AI4" s="6" t="n">
        <v>100</v>
      </c>
      <c r="AJ4" s="6" t="n">
        <v>306.13</v>
      </c>
      <c r="AK4" s="11" t="n">
        <v>45930</v>
      </c>
      <c r="AL4" s="6" t="n">
        <v>10</v>
      </c>
      <c r="AM4" s="6" t="n">
        <v>1240.15</v>
      </c>
      <c r="AN4" s="0"/>
      <c r="AO4" s="6" t="n">
        <v>282.45</v>
      </c>
      <c r="AP4" s="0" t="s">
        <v>405</v>
      </c>
      <c r="AQ4" s="0"/>
      <c r="AR4" s="6" t="n">
        <v>38.395</v>
      </c>
      <c r="AS4" s="0" t="s">
        <v>405</v>
      </c>
      <c r="AT4" s="11" t="n">
        <v>45922</v>
      </c>
      <c r="AU4" s="6" t="n">
        <v>1</v>
      </c>
      <c r="AV4" s="6" t="n">
        <v>139.26</v>
      </c>
      <c r="AW4" s="0"/>
      <c r="AX4" s="6" t="n">
        <v>1720.4</v>
      </c>
      <c r="AY4" s="0" t="s">
        <v>405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11" t="n">
        <v>45499</v>
      </c>
      <c r="E5" s="6" t="n">
        <v>10</v>
      </c>
      <c r="F5" s="6" t="n">
        <v>2941.4</v>
      </c>
      <c r="G5" s="11" t="n">
        <v>45490</v>
      </c>
      <c r="H5" s="6" t="n">
        <v>4</v>
      </c>
      <c r="I5" s="6" t="n">
        <v>2049</v>
      </c>
      <c r="J5" s="11" t="n">
        <v>45961</v>
      </c>
      <c r="K5" s="6" t="n">
        <v>1</v>
      </c>
      <c r="L5" s="6" t="n">
        <v>2970.86</v>
      </c>
      <c r="M5" s="11" t="n">
        <v>45547</v>
      </c>
      <c r="N5" s="6" t="n">
        <v>10</v>
      </c>
      <c r="O5" s="6" t="n">
        <v>1412.1</v>
      </c>
      <c r="P5" s="11" t="n">
        <v>45030</v>
      </c>
      <c r="Q5" s="6" t="n">
        <v>1</v>
      </c>
      <c r="R5" s="6" t="n">
        <v>486.64</v>
      </c>
      <c r="S5" s="11" t="n">
        <v>45966</v>
      </c>
      <c r="T5" s="6" t="n">
        <v>5</v>
      </c>
      <c r="U5" s="6" t="n">
        <v>12632.16</v>
      </c>
      <c r="V5" s="11" t="n">
        <v>45966</v>
      </c>
      <c r="W5" s="6" t="n">
        <v>1</v>
      </c>
      <c r="X5" s="6" t="n">
        <v>1233.94</v>
      </c>
      <c r="Y5" s="0"/>
      <c r="Z5" s="6" t="n">
        <v>10</v>
      </c>
      <c r="AA5" s="0" t="s">
        <v>406</v>
      </c>
      <c r="AB5" s="11" t="n">
        <v>45826</v>
      </c>
      <c r="AC5" s="6" t="n">
        <v>1</v>
      </c>
      <c r="AD5" s="6" t="n">
        <v>1020.98</v>
      </c>
      <c r="AE5" s="11" t="n">
        <v>45443</v>
      </c>
      <c r="AF5" s="6" t="n">
        <v>1</v>
      </c>
      <c r="AG5" s="6" t="n">
        <v>1095.46</v>
      </c>
      <c r="AH5" s="11" t="n">
        <v>45930</v>
      </c>
      <c r="AI5" s="6" t="n">
        <v>100</v>
      </c>
      <c r="AJ5" s="6" t="n">
        <v>301.23</v>
      </c>
      <c r="AK5" s="11" t="n">
        <v>45961</v>
      </c>
      <c r="AL5" s="6" t="n">
        <v>10</v>
      </c>
      <c r="AM5" s="6" t="n">
        <v>1252.96</v>
      </c>
      <c r="AN5" s="0"/>
      <c r="AO5" s="6" t="n">
        <v>20</v>
      </c>
      <c r="AP5" s="0" t="s">
        <v>406</v>
      </c>
      <c r="AQ5" s="0"/>
      <c r="AR5" s="6" t="n">
        <v>120</v>
      </c>
      <c r="AS5" s="0" t="s">
        <v>406</v>
      </c>
      <c r="AT5" s="11" t="n">
        <v>45924</v>
      </c>
      <c r="AU5" s="6" t="n">
        <v>1</v>
      </c>
      <c r="AV5" s="6" t="n">
        <v>138.11</v>
      </c>
      <c r="AW5" s="0"/>
      <c r="AX5" s="6" t="n">
        <v>0.28447</v>
      </c>
      <c r="AY5" s="0" t="s">
        <v>406</v>
      </c>
    </row>
    <row collapsed="false" customFormat="false" customHeight="false" hidden="false" ht="12.1" outlineLevel="0" r="6">
      <c r="A6" s="0"/>
      <c r="B6" s="6" t="n">
        <v>5555</v>
      </c>
      <c r="C6" s="0" t="s">
        <v>405</v>
      </c>
      <c r="D6" s="11" t="n">
        <v>45534</v>
      </c>
      <c r="E6" s="6" t="n">
        <v>10</v>
      </c>
      <c r="F6" s="6" t="n">
        <v>2561.1</v>
      </c>
      <c r="G6" s="11" t="n">
        <v>45495</v>
      </c>
      <c r="H6" s="6" t="n">
        <v>1</v>
      </c>
      <c r="I6" s="6" t="n">
        <v>533.56</v>
      </c>
      <c r="J6" s="11" t="n">
        <v>45966</v>
      </c>
      <c r="K6" s="6" t="n">
        <v>6</v>
      </c>
      <c r="L6" s="6" t="n">
        <v>17884.07</v>
      </c>
      <c r="M6" s="11" t="n">
        <v>45594</v>
      </c>
      <c r="N6" s="6" t="n">
        <v>10</v>
      </c>
      <c r="O6" s="6" t="n">
        <v>1172.31</v>
      </c>
      <c r="P6" s="11" t="n">
        <v>45044</v>
      </c>
      <c r="Q6" s="6" t="n">
        <v>3</v>
      </c>
      <c r="R6" s="6" t="n">
        <v>1512</v>
      </c>
      <c r="S6" s="0"/>
      <c r="T6" s="5" t="s">
        <f>=SUM(U2:U5)/SUM(T2:T5)</f>
      </c>
      <c r="U6" s="0" t="s">
        <v>11</v>
      </c>
      <c r="V6" s="11" t="n">
        <v>45966</v>
      </c>
      <c r="W6" s="6" t="n">
        <v>3</v>
      </c>
      <c r="X6" s="6" t="n">
        <v>3701.83</v>
      </c>
      <c r="Y6" s="0"/>
      <c r="Z6" s="5" t="s">
        <f>=Z5*(ABS(Z4)-ABS(Z3))</f>
      </c>
      <c r="AA6" s="0" t="s">
        <v>407</v>
      </c>
      <c r="AB6" s="11" t="n">
        <v>45898</v>
      </c>
      <c r="AC6" s="6" t="n">
        <v>1</v>
      </c>
      <c r="AD6" s="6" t="n">
        <v>1063.41</v>
      </c>
      <c r="AE6" s="11" t="n">
        <v>45471</v>
      </c>
      <c r="AF6" s="6" t="n">
        <v>3</v>
      </c>
      <c r="AG6" s="6" t="n">
        <v>3216.72</v>
      </c>
      <c r="AH6" s="11" t="n">
        <v>45945</v>
      </c>
      <c r="AI6" s="6" t="n">
        <v>200</v>
      </c>
      <c r="AJ6" s="6" t="n">
        <v>555.02</v>
      </c>
      <c r="AK6" s="11" t="n">
        <v>45966</v>
      </c>
      <c r="AL6" s="6" t="n">
        <v>50</v>
      </c>
      <c r="AM6" s="6" t="n">
        <v>6269.79</v>
      </c>
      <c r="AN6" s="0"/>
      <c r="AO6" s="5" t="s">
        <f>=AO5*(ABS(AO4)-ABS(AO3))</f>
      </c>
      <c r="AP6" s="0" t="s">
        <v>407</v>
      </c>
      <c r="AQ6" s="0"/>
      <c r="AR6" s="5" t="s">
        <f>=AR5*(ABS(AR4)-ABS(AR3))</f>
      </c>
      <c r="AS6" s="0" t="s">
        <v>407</v>
      </c>
      <c r="AT6" s="11" t="n">
        <v>45945</v>
      </c>
      <c r="AU6" s="6" t="n">
        <v>1</v>
      </c>
      <c r="AV6" s="6" t="n">
        <v>130.7</v>
      </c>
      <c r="AW6" s="0"/>
      <c r="AX6" s="5" t="s">
        <f>=AX5*(ABS(AX4)-ABS(AX3))</f>
      </c>
      <c r="AY6" s="0" t="s">
        <v>407</v>
      </c>
    </row>
    <row collapsed="false" customFormat="false" customHeight="false" hidden="false" ht="12.1" outlineLevel="0" r="7">
      <c r="A7" s="0"/>
      <c r="B7" s="6" t="n">
        <v>12</v>
      </c>
      <c r="C7" s="0" t="s">
        <v>406</v>
      </c>
      <c r="D7" s="11" t="n">
        <v>45547</v>
      </c>
      <c r="E7" s="6" t="n">
        <v>10</v>
      </c>
      <c r="F7" s="6" t="n">
        <v>2561.9</v>
      </c>
      <c r="G7" s="11" t="n">
        <v>45498</v>
      </c>
      <c r="H7" s="6" t="n">
        <v>1</v>
      </c>
      <c r="I7" s="6" t="n">
        <v>531.76</v>
      </c>
      <c r="J7" s="0"/>
      <c r="K7" s="5" t="s">
        <f>=SUM(L2:L6)/SUM(K2:K6)</f>
      </c>
      <c r="L7" s="0" t="s">
        <v>11</v>
      </c>
      <c r="M7" s="11" t="n">
        <v>45596</v>
      </c>
      <c r="N7" s="6" t="n">
        <v>10</v>
      </c>
      <c r="O7" s="6" t="n">
        <v>1174.51</v>
      </c>
      <c r="P7" s="11" t="n">
        <v>45072</v>
      </c>
      <c r="Q7" s="6" t="n">
        <v>2</v>
      </c>
      <c r="R7" s="6" t="n">
        <v>1025.9</v>
      </c>
      <c r="S7" s="0"/>
      <c r="T7" s="6" t="n">
        <v>2773.5</v>
      </c>
      <c r="U7" s="0" t="s">
        <v>405</v>
      </c>
      <c r="V7" s="11" t="n">
        <v>45966</v>
      </c>
      <c r="W7" s="6" t="n">
        <v>2</v>
      </c>
      <c r="X7" s="6" t="n">
        <v>2466.69</v>
      </c>
      <c r="Y7" s="0"/>
      <c r="Z7" s="0"/>
      <c r="AA7" s="0"/>
      <c r="AB7" s="11" t="n">
        <v>45922</v>
      </c>
      <c r="AC7" s="6" t="n">
        <v>1</v>
      </c>
      <c r="AD7" s="6" t="n">
        <v>985.55</v>
      </c>
      <c r="AE7" s="11" t="n">
        <v>45574</v>
      </c>
      <c r="AF7" s="6" t="n">
        <v>1</v>
      </c>
      <c r="AG7" s="6" t="n">
        <v>985.97</v>
      </c>
      <c r="AH7" s="11" t="n">
        <v>45951</v>
      </c>
      <c r="AI7" s="6" t="n">
        <v>100</v>
      </c>
      <c r="AJ7" s="6" t="n">
        <v>281.66</v>
      </c>
      <c r="AK7" s="0"/>
      <c r="AL7" s="5" t="s">
        <f>=SUM(AM2:AM6)/SUM(AL2:AL6)</f>
      </c>
      <c r="AM7" s="0" t="s">
        <v>11</v>
      </c>
      <c r="AN7" s="0"/>
      <c r="AO7" s="0"/>
      <c r="AP7" s="0"/>
      <c r="AQ7" s="0"/>
      <c r="AR7" s="0"/>
      <c r="AS7" s="0"/>
      <c r="AT7" s="11" t="n">
        <v>45951</v>
      </c>
      <c r="AU7" s="6" t="n">
        <v>1</v>
      </c>
      <c r="AV7" s="6" t="n">
        <v>138.36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407</v>
      </c>
      <c r="D8" s="11" t="n">
        <v>45596</v>
      </c>
      <c r="E8" s="6" t="n">
        <v>10</v>
      </c>
      <c r="F8" s="6" t="n">
        <v>2399.86</v>
      </c>
      <c r="G8" s="11" t="n">
        <v>45534</v>
      </c>
      <c r="H8" s="6" t="n">
        <v>2</v>
      </c>
      <c r="I8" s="6" t="n">
        <v>954.55</v>
      </c>
      <c r="J8" s="0"/>
      <c r="K8" s="6" t="n">
        <v>3190</v>
      </c>
      <c r="L8" s="0" t="s">
        <v>405</v>
      </c>
      <c r="M8" s="11" t="n">
        <v>45625</v>
      </c>
      <c r="N8" s="6" t="n">
        <v>10</v>
      </c>
      <c r="O8" s="6" t="n">
        <v>1261.58</v>
      </c>
      <c r="P8" s="11" t="n">
        <v>45093</v>
      </c>
      <c r="Q8" s="6" t="n">
        <v>2</v>
      </c>
      <c r="R8" s="6" t="n">
        <v>1054.8</v>
      </c>
      <c r="S8" s="0"/>
      <c r="T8" s="6" t="n">
        <v>10</v>
      </c>
      <c r="U8" s="0" t="s">
        <v>406</v>
      </c>
      <c r="V8" s="11" t="n">
        <v>45966</v>
      </c>
      <c r="W8" s="6" t="n">
        <v>8</v>
      </c>
      <c r="X8" s="6" t="n">
        <v>9866.74</v>
      </c>
      <c r="Y8" s="0"/>
      <c r="Z8" s="0"/>
      <c r="AA8" s="0"/>
      <c r="AB8" s="11" t="n">
        <v>45966</v>
      </c>
      <c r="AC8" s="6" t="n">
        <v>5</v>
      </c>
      <c r="AD8" s="6" t="n">
        <v>4275.27</v>
      </c>
      <c r="AE8" s="11" t="n">
        <v>45596</v>
      </c>
      <c r="AF8" s="6" t="n">
        <v>1</v>
      </c>
      <c r="AG8" s="6" t="n">
        <v>854.66</v>
      </c>
      <c r="AH8" s="11" t="n">
        <v>45957</v>
      </c>
      <c r="AI8" s="6" t="n">
        <v>300</v>
      </c>
      <c r="AJ8" s="6" t="n">
        <v>809.72</v>
      </c>
      <c r="AK8" s="0"/>
      <c r="AL8" s="6" t="n">
        <v>134.02</v>
      </c>
      <c r="AM8" s="0" t="s">
        <v>405</v>
      </c>
      <c r="AN8" s="0"/>
      <c r="AO8" s="0"/>
      <c r="AP8" s="0"/>
      <c r="AQ8" s="0"/>
      <c r="AR8" s="0"/>
      <c r="AS8" s="0"/>
      <c r="AT8" s="11" t="n">
        <v>45957</v>
      </c>
      <c r="AU8" s="6" t="n">
        <v>1</v>
      </c>
      <c r="AV8" s="6" t="n">
        <v>126.9</v>
      </c>
    </row>
    <row collapsed="false" customFormat="false" customHeight="false" hidden="false" ht="12.1" outlineLevel="0" r="9">
      <c r="A9" s="0"/>
      <c r="B9" s="0"/>
      <c r="C9" s="0"/>
      <c r="D9" s="11" t="n">
        <v>45614</v>
      </c>
      <c r="E9" s="6" t="n">
        <v>10</v>
      </c>
      <c r="F9" s="6" t="n">
        <v>2506.74</v>
      </c>
      <c r="G9" s="11" t="n">
        <v>45547</v>
      </c>
      <c r="H9" s="6" t="n">
        <v>2</v>
      </c>
      <c r="I9" s="6" t="n">
        <v>953.55</v>
      </c>
      <c r="J9" s="0"/>
      <c r="K9" s="6" t="n">
        <v>10</v>
      </c>
      <c r="L9" s="0" t="s">
        <v>406</v>
      </c>
      <c r="M9" s="11" t="n">
        <v>45643</v>
      </c>
      <c r="N9" s="6" t="n">
        <v>10</v>
      </c>
      <c r="O9" s="6" t="n">
        <v>1145.49</v>
      </c>
      <c r="P9" s="11" t="n">
        <v>45120</v>
      </c>
      <c r="Q9" s="6" t="n">
        <v>1</v>
      </c>
      <c r="R9" s="6" t="n">
        <v>523.6</v>
      </c>
      <c r="S9" s="0"/>
      <c r="T9" s="5" t="s">
        <f>=T8*(ABS(T7)-ABS(T6))</f>
      </c>
      <c r="U9" s="0" t="s">
        <v>407</v>
      </c>
      <c r="V9" s="0"/>
      <c r="W9" s="5" t="s">
        <f>=SUM(X2:X8)/SUM(W2:W8)</f>
      </c>
      <c r="X9" s="0" t="s">
        <v>11</v>
      </c>
      <c r="Y9" s="0"/>
      <c r="Z9" s="0"/>
      <c r="AA9" s="0"/>
      <c r="AB9" s="0"/>
      <c r="AC9" s="5" t="s">
        <f>=SUM(AD2:AD8)/SUM(AC2:AC8)</f>
      </c>
      <c r="AD9" s="0" t="s">
        <v>11</v>
      </c>
      <c r="AE9" s="11" t="n">
        <v>45684</v>
      </c>
      <c r="AF9" s="6" t="n">
        <v>1</v>
      </c>
      <c r="AG9" s="6" t="n">
        <v>1010.38</v>
      </c>
      <c r="AH9" s="11" t="n">
        <v>45961</v>
      </c>
      <c r="AI9" s="6" t="n">
        <v>200</v>
      </c>
      <c r="AJ9" s="6" t="n">
        <v>550.62</v>
      </c>
      <c r="AK9" s="0"/>
      <c r="AL9" s="6" t="n">
        <v>100</v>
      </c>
      <c r="AM9" s="0" t="s">
        <v>406</v>
      </c>
      <c r="AN9" s="0"/>
      <c r="AO9" s="0"/>
      <c r="AP9" s="0"/>
      <c r="AQ9" s="0"/>
      <c r="AR9" s="0"/>
      <c r="AS9" s="0"/>
      <c r="AT9" s="11" t="n">
        <v>45961</v>
      </c>
      <c r="AU9" s="6" t="n">
        <v>2</v>
      </c>
      <c r="AV9" s="6" t="n">
        <v>259.4</v>
      </c>
    </row>
    <row collapsed="false" customFormat="false" customHeight="false" hidden="false" ht="12.1" outlineLevel="0" r="10">
      <c r="A10" s="0"/>
      <c r="B10" s="0"/>
      <c r="C10" s="0"/>
      <c r="D10" s="11" t="n">
        <v>45625</v>
      </c>
      <c r="E10" s="6" t="n">
        <v>10</v>
      </c>
      <c r="F10" s="6" t="n">
        <v>2335.1</v>
      </c>
      <c r="G10" s="11" t="n">
        <v>45589</v>
      </c>
      <c r="H10" s="6" t="n">
        <v>5</v>
      </c>
      <c r="I10" s="6" t="n">
        <v>2351.57</v>
      </c>
      <c r="J10" s="0"/>
      <c r="K10" s="5" t="s">
        <f>=K9*(ABS(K8)-ABS(K7))</f>
      </c>
      <c r="L10" s="0" t="s">
        <v>407</v>
      </c>
      <c r="M10" s="11" t="n">
        <v>45650</v>
      </c>
      <c r="N10" s="6" t="n">
        <v>10</v>
      </c>
      <c r="O10" s="6" t="n">
        <v>1334.83</v>
      </c>
      <c r="P10" s="11" t="n">
        <v>45128</v>
      </c>
      <c r="Q10" s="6" t="n">
        <v>7</v>
      </c>
      <c r="R10" s="6" t="n">
        <v>3697.75</v>
      </c>
      <c r="S10" s="0"/>
      <c r="T10" s="0"/>
      <c r="U10" s="0"/>
      <c r="V10" s="0"/>
      <c r="W10" s="6" t="n">
        <v>1342.8</v>
      </c>
      <c r="X10" s="0" t="s">
        <v>405</v>
      </c>
      <c r="Y10" s="0"/>
      <c r="Z10" s="0"/>
      <c r="AA10" s="0"/>
      <c r="AB10" s="0"/>
      <c r="AC10" s="6" t="n">
        <v>945.2</v>
      </c>
      <c r="AD10" s="0" t="s">
        <v>405</v>
      </c>
      <c r="AE10" s="0"/>
      <c r="AF10" s="5" t="s">
        <f>=SUM(AG2:AG9)/SUM(AF2:AF9)</f>
      </c>
      <c r="AG10" s="0" t="s">
        <v>11</v>
      </c>
      <c r="AH10" s="11" t="n">
        <v>45966</v>
      </c>
      <c r="AI10" s="6" t="n">
        <v>2700</v>
      </c>
      <c r="AJ10" s="6" t="n">
        <v>7463.1</v>
      </c>
      <c r="AK10" s="0"/>
      <c r="AL10" s="5" t="s">
        <f>=AL9*(ABS(AL8)-ABS(AL7))</f>
      </c>
      <c r="AM10" s="0" t="s">
        <v>407</v>
      </c>
      <c r="AN10" s="0"/>
      <c r="AO10" s="0"/>
      <c r="AP10" s="0"/>
      <c r="AQ10" s="0"/>
      <c r="AR10" s="0"/>
      <c r="AS10" s="0"/>
      <c r="AT10" s="11" t="n">
        <v>45966</v>
      </c>
      <c r="AU10" s="6" t="n">
        <v>3</v>
      </c>
      <c r="AV10" s="6" t="n">
        <v>390.9</v>
      </c>
    </row>
    <row collapsed="false" customFormat="false" customHeight="false" hidden="false" ht="12.1" outlineLevel="0" r="11">
      <c r="A11" s="0"/>
      <c r="B11" s="0"/>
      <c r="C11" s="0"/>
      <c r="D11" s="11" t="n">
        <v>45688</v>
      </c>
      <c r="E11" s="6" t="n">
        <v>10</v>
      </c>
      <c r="F11" s="6" t="n">
        <v>2836.39</v>
      </c>
      <c r="G11" s="11" t="n">
        <v>45594</v>
      </c>
      <c r="H11" s="6" t="n">
        <v>4</v>
      </c>
      <c r="I11" s="6" t="n">
        <v>1757.36</v>
      </c>
      <c r="J11" s="0"/>
      <c r="K11" s="0"/>
      <c r="L11" s="0"/>
      <c r="M11" s="11" t="n">
        <v>45684</v>
      </c>
      <c r="N11" s="6" t="n">
        <v>10</v>
      </c>
      <c r="O11" s="6" t="n">
        <v>1418.09</v>
      </c>
      <c r="P11" s="11" t="n">
        <v>45257</v>
      </c>
      <c r="Q11" s="6" t="n">
        <v>16</v>
      </c>
      <c r="R11" s="6" t="n">
        <v>13983.85</v>
      </c>
      <c r="S11" s="0"/>
      <c r="T11" s="0"/>
      <c r="U11" s="0"/>
      <c r="V11" s="0"/>
      <c r="W11" s="6" t="n">
        <v>20</v>
      </c>
      <c r="X11" s="0" t="s">
        <v>406</v>
      </c>
      <c r="Y11" s="0"/>
      <c r="Z11" s="0"/>
      <c r="AA11" s="0"/>
      <c r="AB11" s="0"/>
      <c r="AC11" s="6" t="n">
        <v>20</v>
      </c>
      <c r="AD11" s="0" t="s">
        <v>406</v>
      </c>
      <c r="AE11" s="0"/>
      <c r="AF11" s="6" t="n">
        <v>1194.4</v>
      </c>
      <c r="AG11" s="0" t="s">
        <v>405</v>
      </c>
      <c r="AH11" s="0"/>
      <c r="AI11" s="5" t="s">
        <f>=SUM(AJ2:AJ10)/SUM(AI2:AI10)</f>
      </c>
      <c r="AJ11" s="0" t="s">
        <v>11</v>
      </c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5" t="s">
        <f>=SUM(AV2:AV10)/SUM(AU2:AU10)</f>
      </c>
      <c r="AV11" s="0" t="s">
        <v>11</v>
      </c>
    </row>
    <row collapsed="false" customFormat="false" customHeight="false" hidden="false" ht="12.1" outlineLevel="0" r="12">
      <c r="A12" s="0"/>
      <c r="B12" s="0"/>
      <c r="C12" s="0"/>
      <c r="D12" s="0"/>
      <c r="E12" s="5" t="s">
        <f>=SUM(F2:F11)/SUM(E2:E11)</f>
      </c>
      <c r="F12" s="0" t="s">
        <v>11</v>
      </c>
      <c r="G12" s="11" t="n">
        <v>45596</v>
      </c>
      <c r="H12" s="6" t="n">
        <v>1</v>
      </c>
      <c r="I12" s="6" t="n">
        <v>433.63</v>
      </c>
      <c r="J12" s="0"/>
      <c r="K12" s="0"/>
      <c r="L12" s="0"/>
      <c r="M12" s="11" t="n">
        <v>45688</v>
      </c>
      <c r="N12" s="6" t="n">
        <v>10</v>
      </c>
      <c r="O12" s="6" t="n">
        <v>1474.74</v>
      </c>
      <c r="P12" s="11" t="n">
        <v>45257</v>
      </c>
      <c r="Q12" s="6" t="n">
        <v>1</v>
      </c>
      <c r="R12" s="6" t="n">
        <v>873.94</v>
      </c>
      <c r="S12" s="0"/>
      <c r="T12" s="0"/>
      <c r="U12" s="0"/>
      <c r="V12" s="0"/>
      <c r="W12" s="5" t="s">
        <f>=W11*(ABS(W10)-ABS(W9))</f>
      </c>
      <c r="X12" s="0" t="s">
        <v>407</v>
      </c>
      <c r="Y12" s="0"/>
      <c r="Z12" s="0"/>
      <c r="AA12" s="0"/>
      <c r="AB12" s="0"/>
      <c r="AC12" s="5" t="s">
        <f>=AC11*(ABS(AC10)-ABS(AC9))</f>
      </c>
      <c r="AD12" s="0" t="s">
        <v>407</v>
      </c>
      <c r="AE12" s="0"/>
      <c r="AF12" s="6" t="n">
        <v>13</v>
      </c>
      <c r="AG12" s="0" t="s">
        <v>406</v>
      </c>
      <c r="AH12" s="0"/>
      <c r="AI12" s="6" t="n">
        <v>2.9255</v>
      </c>
      <c r="AJ12" s="0" t="s">
        <v>405</v>
      </c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6" t="n">
        <v>138.65</v>
      </c>
      <c r="AV12" s="0" t="s">
        <v>405</v>
      </c>
    </row>
    <row collapsed="false" customFormat="false" customHeight="false" hidden="false" ht="12.1" outlineLevel="0" r="13">
      <c r="A13" s="0"/>
      <c r="B13" s="0"/>
      <c r="C13" s="0"/>
      <c r="D13" s="0"/>
      <c r="E13" s="6" t="n">
        <v>307.22</v>
      </c>
      <c r="F13" s="0" t="s">
        <v>405</v>
      </c>
      <c r="G13" s="11" t="n">
        <v>45608</v>
      </c>
      <c r="H13" s="6" t="n">
        <v>60</v>
      </c>
      <c r="I13" s="6" t="n">
        <v>29011.42</v>
      </c>
      <c r="J13" s="0"/>
      <c r="K13" s="0"/>
      <c r="L13" s="0"/>
      <c r="M13" s="11" t="n">
        <v>45826</v>
      </c>
      <c r="N13" s="6" t="n">
        <v>30</v>
      </c>
      <c r="O13" s="6" t="n">
        <v>3379.98</v>
      </c>
      <c r="P13" s="11" t="n">
        <v>45593</v>
      </c>
      <c r="Q13" s="6" t="n">
        <v>3</v>
      </c>
      <c r="R13" s="6" t="n">
        <v>1705.77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5" t="s">
        <f>=AF12*(ABS(AF11)-ABS(AF10))</f>
      </c>
      <c r="AG13" s="0" t="s">
        <v>407</v>
      </c>
      <c r="AH13" s="0"/>
      <c r="AI13" s="6" t="n">
        <v>5000</v>
      </c>
      <c r="AJ13" s="0" t="s">
        <v>406</v>
      </c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6" t="n">
        <v>15</v>
      </c>
      <c r="AV13" s="0" t="s">
        <v>406</v>
      </c>
    </row>
    <row collapsed="false" customFormat="false" customHeight="false" hidden="false" ht="12.1" outlineLevel="0" r="14">
      <c r="A14" s="0"/>
      <c r="B14" s="0"/>
      <c r="C14" s="0"/>
      <c r="D14" s="0"/>
      <c r="E14" s="6" t="n">
        <v>200</v>
      </c>
      <c r="F14" s="0" t="s">
        <v>406</v>
      </c>
      <c r="G14" s="0"/>
      <c r="H14" s="5" t="s">
        <f>=SUM(I2:I13)/SUM(H2:H13)</f>
      </c>
      <c r="I14" s="0" t="s">
        <v>11</v>
      </c>
      <c r="J14" s="0"/>
      <c r="K14" s="0"/>
      <c r="L14" s="0"/>
      <c r="M14" s="11" t="n">
        <v>45874</v>
      </c>
      <c r="N14" s="6" t="n">
        <v>10</v>
      </c>
      <c r="O14" s="6" t="n">
        <v>1114.65</v>
      </c>
      <c r="P14" s="11" t="n">
        <v>45623</v>
      </c>
      <c r="Q14" s="6" t="n">
        <v>1</v>
      </c>
      <c r="R14" s="6" t="n">
        <v>529.61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5" t="s">
        <f>=AI13*(ABS(AI12)-ABS(AI11))</f>
      </c>
      <c r="AJ14" s="0" t="s">
        <v>407</v>
      </c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5" t="s">
        <f>=AU13*(ABS(AU12)-ABS(AU11))</f>
      </c>
      <c r="AV14" s="0" t="s">
        <v>407</v>
      </c>
    </row>
    <row collapsed="false" customFormat="false" customHeight="false" hidden="false" ht="12.1" outlineLevel="0" r="15">
      <c r="A15" s="0"/>
      <c r="B15" s="0"/>
      <c r="C15" s="0"/>
      <c r="D15" s="0"/>
      <c r="E15" s="5" t="s">
        <f>=E14*(ABS(E13)-ABS(E12))</f>
      </c>
      <c r="F15" s="0" t="s">
        <v>407</v>
      </c>
      <c r="G15" s="0"/>
      <c r="H15" s="6" t="n">
        <v>410</v>
      </c>
      <c r="I15" s="0" t="s">
        <v>405</v>
      </c>
      <c r="J15" s="0"/>
      <c r="K15" s="0"/>
      <c r="L15" s="0"/>
      <c r="M15" s="11" t="n">
        <v>45898</v>
      </c>
      <c r="N15" s="6" t="n">
        <v>10</v>
      </c>
      <c r="O15" s="6" t="n">
        <v>1185.71</v>
      </c>
      <c r="P15" s="11" t="n">
        <v>45684</v>
      </c>
      <c r="Q15" s="6" t="n">
        <v>1</v>
      </c>
      <c r="R15" s="6" t="n">
        <v>604.17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6" t="n">
        <v>100</v>
      </c>
      <c r="I16" s="0" t="s">
        <v>406</v>
      </c>
      <c r="J16" s="0"/>
      <c r="K16" s="0"/>
      <c r="L16" s="0"/>
      <c r="M16" s="11" t="n">
        <v>45930</v>
      </c>
      <c r="N16" s="6" t="n">
        <v>20</v>
      </c>
      <c r="O16" s="6" t="n">
        <v>2102.81</v>
      </c>
      <c r="P16" s="11" t="n">
        <v>45688</v>
      </c>
      <c r="Q16" s="6" t="n">
        <v>1</v>
      </c>
      <c r="R16" s="6" t="n">
        <v>629.44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5" t="s">
        <f>=H16*(ABS(H15)-ABS(H14))</f>
      </c>
      <c r="I17" s="0" t="s">
        <v>407</v>
      </c>
      <c r="J17" s="0"/>
      <c r="K17" s="0"/>
      <c r="L17" s="0"/>
      <c r="M17" s="0"/>
      <c r="N17" s="5" t="s">
        <f>=SUM(O2:O16)/SUM(N2:N16)</f>
      </c>
      <c r="O17" s="0" t="s">
        <v>11</v>
      </c>
      <c r="P17" s="11" t="n">
        <v>45860</v>
      </c>
      <c r="Q17" s="6" t="n">
        <v>2</v>
      </c>
      <c r="R17" s="6" t="n">
        <v>1043.59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6" t="n">
        <v>107.08</v>
      </c>
      <c r="O18" s="0" t="s">
        <v>405</v>
      </c>
      <c r="P18" s="11" t="n">
        <v>45898</v>
      </c>
      <c r="Q18" s="6" t="n">
        <v>2</v>
      </c>
      <c r="R18" s="6" t="n">
        <v>1055.11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6" t="n">
        <v>290</v>
      </c>
      <c r="O19" s="0" t="s">
        <v>406</v>
      </c>
      <c r="P19" s="0"/>
      <c r="Q19" s="5" t="s">
        <f>=SUM(R2:R18)/SUM(Q2:Q18)</f>
      </c>
      <c r="R19" s="0" t="s">
        <v>11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5" t="s">
        <f>=N19*(ABS(N18)-ABS(N17))</f>
      </c>
      <c r="O20" s="0" t="s">
        <v>407</v>
      </c>
      <c r="P20" s="0"/>
      <c r="Q20" s="6" t="n">
        <v>488.95</v>
      </c>
      <c r="R20" s="0" t="s">
        <v>405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6" t="n">
        <v>60</v>
      </c>
      <c r="R21" s="0" t="s">
        <v>406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5" t="s">
        <f>=Q21*(ABS(Q20)-ABS(Q19))</f>
      </c>
      <c r="R22" s="0" t="s">
        <v>407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2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73</v>
      </c>
      <c r="B1" s="18" t="s">
        <v>0</v>
      </c>
      <c r="C1" s="18" t="s">
        <v>2</v>
      </c>
      <c r="D1" s="18" t="s">
        <v>408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409</v>
      </c>
      <c r="L1" s="18" t="s">
        <v>410</v>
      </c>
      <c r="M1" s="18" t="s">
        <v>19</v>
      </c>
      <c r="N1" s="18" t="s">
        <v>411</v>
      </c>
    </row>
    <row collapsed="false" customFormat="false" customHeight="false" hidden="false" ht="12.1" outlineLevel="0" r="2">
      <c r="A2" s="21" t="n">
        <v>43500</v>
      </c>
      <c r="B2" s="22" t="s">
        <v>412</v>
      </c>
      <c r="C2" s="22" t="s">
        <v>81</v>
      </c>
      <c r="D2" s="22" t="s">
        <v>412</v>
      </c>
      <c r="E2" s="22" t="s">
        <v>412</v>
      </c>
      <c r="F2" s="22" t="s">
        <v>19</v>
      </c>
      <c r="G2" s="23" t="n">
        <v>1</v>
      </c>
      <c r="H2" s="24" t="n">
        <v>2300</v>
      </c>
      <c r="I2" s="24" t="n">
        <v>2300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43500</v>
      </c>
      <c r="B3" s="22" t="s">
        <v>412</v>
      </c>
      <c r="C3" s="22" t="s">
        <v>81</v>
      </c>
      <c r="D3" s="22" t="s">
        <v>412</v>
      </c>
      <c r="E3" s="22" t="s">
        <v>412</v>
      </c>
      <c r="F3" s="22" t="s">
        <v>19</v>
      </c>
      <c r="G3" s="23" t="n">
        <v>1</v>
      </c>
      <c r="H3" s="24" t="n">
        <v>400</v>
      </c>
      <c r="I3" s="24" t="n">
        <v>400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43500.516215278</v>
      </c>
      <c r="B4" s="16" t="s">
        <v>327</v>
      </c>
      <c r="C4" s="16" t="s">
        <v>413</v>
      </c>
      <c r="D4" s="16" t="s">
        <v>323</v>
      </c>
      <c r="E4" s="16" t="s">
        <v>17</v>
      </c>
      <c r="F4" s="16" t="s">
        <v>19</v>
      </c>
      <c r="G4" s="7" t="n">
        <v>10</v>
      </c>
      <c r="H4" s="6" t="n">
        <v>163.4</v>
      </c>
      <c r="I4" s="6" t="n">
        <v>-1634</v>
      </c>
      <c r="J4" s="6" t="n">
        <v>0</v>
      </c>
      <c r="K4" s="6" t="n">
        <v>-0.89</v>
      </c>
      <c r="L4" s="6" t="n">
        <v>-0.09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43500.698078704</v>
      </c>
      <c r="B5" s="16" t="s">
        <v>328</v>
      </c>
      <c r="C5" s="16" t="s">
        <v>414</v>
      </c>
      <c r="D5" s="16" t="s">
        <v>323</v>
      </c>
      <c r="E5" s="16" t="s">
        <v>415</v>
      </c>
      <c r="F5" s="16" t="s">
        <v>19</v>
      </c>
      <c r="G5" s="7" t="n">
        <v>1</v>
      </c>
      <c r="H5" s="6" t="n">
        <v>100.7</v>
      </c>
      <c r="I5" s="6" t="n">
        <v>-1007</v>
      </c>
      <c r="J5" s="6" t="n">
        <v>-1.35</v>
      </c>
      <c r="K5" s="6" t="n">
        <v>-0.54</v>
      </c>
      <c r="L5" s="6" t="n">
        <v>-0.06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43511</v>
      </c>
      <c r="B6" s="22" t="s">
        <v>412</v>
      </c>
      <c r="C6" s="22" t="s">
        <v>81</v>
      </c>
      <c r="D6" s="22" t="s">
        <v>412</v>
      </c>
      <c r="E6" s="22" t="s">
        <v>412</v>
      </c>
      <c r="F6" s="22" t="s">
        <v>19</v>
      </c>
      <c r="G6" s="23" t="n">
        <v>1</v>
      </c>
      <c r="H6" s="24" t="n">
        <v>2600</v>
      </c>
      <c r="I6" s="24" t="n">
        <v>2600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</row>
    <row collapsed="false" customFormat="false" customHeight="false" hidden="false" ht="12.1" outlineLevel="0" r="7">
      <c r="A7" s="21" t="n">
        <v>43511</v>
      </c>
      <c r="B7" s="22" t="s">
        <v>412</v>
      </c>
      <c r="C7" s="22" t="s">
        <v>81</v>
      </c>
      <c r="D7" s="22" t="s">
        <v>412</v>
      </c>
      <c r="E7" s="22" t="s">
        <v>412</v>
      </c>
      <c r="F7" s="22" t="s">
        <v>19</v>
      </c>
      <c r="G7" s="23" t="n">
        <v>1</v>
      </c>
      <c r="H7" s="24" t="n">
        <v>100</v>
      </c>
      <c r="I7" s="24" t="n">
        <v>100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20" t="n">
        <v>43511.640462963</v>
      </c>
      <c r="B8" s="16" t="s">
        <v>329</v>
      </c>
      <c r="C8" s="16" t="s">
        <v>416</v>
      </c>
      <c r="D8" s="16" t="s">
        <v>323</v>
      </c>
      <c r="E8" s="16" t="s">
        <v>17</v>
      </c>
      <c r="F8" s="16" t="s">
        <v>19</v>
      </c>
      <c r="G8" s="7" t="n">
        <v>10000</v>
      </c>
      <c r="H8" s="6" t="n">
        <v>0.16504</v>
      </c>
      <c r="I8" s="6" t="n">
        <v>-1650.4</v>
      </c>
      <c r="J8" s="6" t="n">
        <v>0</v>
      </c>
      <c r="K8" s="6" t="n">
        <v>-0.89</v>
      </c>
      <c r="L8" s="6" t="n">
        <v>-0.09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43511.678854167</v>
      </c>
      <c r="B9" s="16" t="s">
        <v>330</v>
      </c>
      <c r="C9" s="16" t="s">
        <v>417</v>
      </c>
      <c r="D9" s="16" t="s">
        <v>323</v>
      </c>
      <c r="E9" s="16" t="s">
        <v>415</v>
      </c>
      <c r="F9" s="16" t="s">
        <v>19</v>
      </c>
      <c r="G9" s="7" t="n">
        <v>1</v>
      </c>
      <c r="H9" s="6" t="n">
        <v>101.35</v>
      </c>
      <c r="I9" s="6" t="n">
        <v>-1013.5</v>
      </c>
      <c r="J9" s="6" t="n">
        <v>-13.02</v>
      </c>
      <c r="K9" s="6" t="n">
        <v>-0.55</v>
      </c>
      <c r="L9" s="6" t="n">
        <v>-0.06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43524</v>
      </c>
      <c r="B10" s="22" t="s">
        <v>412</v>
      </c>
      <c r="C10" s="22" t="s">
        <v>81</v>
      </c>
      <c r="D10" s="22" t="s">
        <v>412</v>
      </c>
      <c r="E10" s="22" t="s">
        <v>412</v>
      </c>
      <c r="F10" s="22" t="s">
        <v>19</v>
      </c>
      <c r="G10" s="23" t="n">
        <v>1</v>
      </c>
      <c r="H10" s="24" t="n">
        <v>2600</v>
      </c>
      <c r="I10" s="24" t="n">
        <v>2600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0" t="n">
        <v>43524.586446759</v>
      </c>
      <c r="B11" s="16" t="s">
        <v>327</v>
      </c>
      <c r="C11" s="16" t="s">
        <v>413</v>
      </c>
      <c r="D11" s="16" t="s">
        <v>323</v>
      </c>
      <c r="E11" s="16" t="s">
        <v>17</v>
      </c>
      <c r="F11" s="16" t="s">
        <v>19</v>
      </c>
      <c r="G11" s="7" t="n">
        <v>10</v>
      </c>
      <c r="H11" s="6" t="n">
        <v>156.8</v>
      </c>
      <c r="I11" s="6" t="n">
        <v>-1568</v>
      </c>
      <c r="J11" s="6" t="n">
        <v>0</v>
      </c>
      <c r="K11" s="6" t="n">
        <v>-0.85</v>
      </c>
      <c r="L11" s="6" t="n">
        <v>-0.09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43524.588287037</v>
      </c>
      <c r="B12" s="16" t="s">
        <v>330</v>
      </c>
      <c r="C12" s="16" t="s">
        <v>417</v>
      </c>
      <c r="D12" s="16" t="s">
        <v>323</v>
      </c>
      <c r="E12" s="16" t="s">
        <v>415</v>
      </c>
      <c r="F12" s="16" t="s">
        <v>19</v>
      </c>
      <c r="G12" s="7" t="n">
        <v>1</v>
      </c>
      <c r="H12" s="6" t="n">
        <v>101.4</v>
      </c>
      <c r="I12" s="6" t="n">
        <v>-1014</v>
      </c>
      <c r="J12" s="6" t="n">
        <v>-16.28</v>
      </c>
      <c r="K12" s="6" t="n">
        <v>-0.55</v>
      </c>
      <c r="L12" s="6" t="n">
        <v>-0.06</v>
      </c>
      <c r="M12" s="6" t="s">
        <f>=I12+J12+K12+L12</f>
      </c>
      <c r="N12" s="16"/>
    </row>
    <row collapsed="false" customFormat="false" customHeight="false" hidden="false" ht="12.1" outlineLevel="0" r="13">
      <c r="A13" s="21" t="n">
        <v>43542</v>
      </c>
      <c r="B13" s="22" t="s">
        <v>412</v>
      </c>
      <c r="C13" s="22" t="s">
        <v>81</v>
      </c>
      <c r="D13" s="22" t="s">
        <v>412</v>
      </c>
      <c r="E13" s="22" t="s">
        <v>412</v>
      </c>
      <c r="F13" s="22" t="s">
        <v>19</v>
      </c>
      <c r="G13" s="23" t="n">
        <v>1</v>
      </c>
      <c r="H13" s="24" t="n">
        <v>2700</v>
      </c>
      <c r="I13" s="24" t="n">
        <v>2700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20" t="n">
        <v>43542.442199074</v>
      </c>
      <c r="B14" s="16" t="s">
        <v>30</v>
      </c>
      <c r="C14" s="16" t="s">
        <v>418</v>
      </c>
      <c r="D14" s="16" t="s">
        <v>323</v>
      </c>
      <c r="E14" s="16" t="s">
        <v>17</v>
      </c>
      <c r="F14" s="16" t="s">
        <v>19</v>
      </c>
      <c r="G14" s="7" t="n">
        <v>10</v>
      </c>
      <c r="H14" s="6" t="n">
        <v>166.8</v>
      </c>
      <c r="I14" s="6" t="n">
        <v>-1668</v>
      </c>
      <c r="J14" s="6" t="n">
        <v>0</v>
      </c>
      <c r="K14" s="6" t="n">
        <v>-0.9</v>
      </c>
      <c r="L14" s="6" t="n">
        <v>-0.1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43542.443449074</v>
      </c>
      <c r="B15" s="16" t="s">
        <v>330</v>
      </c>
      <c r="C15" s="16" t="s">
        <v>417</v>
      </c>
      <c r="D15" s="16" t="s">
        <v>323</v>
      </c>
      <c r="E15" s="16" t="s">
        <v>415</v>
      </c>
      <c r="F15" s="16" t="s">
        <v>19</v>
      </c>
      <c r="G15" s="7" t="n">
        <v>1</v>
      </c>
      <c r="H15" s="6" t="n">
        <v>101.5</v>
      </c>
      <c r="I15" s="6" t="n">
        <v>-1015</v>
      </c>
      <c r="J15" s="6" t="n">
        <v>-20.78</v>
      </c>
      <c r="K15" s="6" t="n">
        <v>-0.55</v>
      </c>
      <c r="L15" s="6" t="n">
        <v>-0.06</v>
      </c>
      <c r="M15" s="6" t="s">
        <f>=I15+J15+K15+L15</f>
      </c>
      <c r="N15" s="16"/>
    </row>
    <row collapsed="false" customFormat="false" customHeight="false" hidden="false" ht="12.1" outlineLevel="0" r="16">
      <c r="A16" s="21" t="n">
        <v>43552</v>
      </c>
      <c r="B16" s="22" t="s">
        <v>419</v>
      </c>
      <c r="C16" s="22" t="s">
        <v>420</v>
      </c>
      <c r="D16" s="22" t="s">
        <v>419</v>
      </c>
      <c r="E16" s="22" t="s">
        <v>419</v>
      </c>
      <c r="F16" s="22" t="s">
        <v>19</v>
      </c>
      <c r="G16" s="23" t="n">
        <v>1</v>
      </c>
      <c r="H16" s="24" t="n">
        <v>68.37</v>
      </c>
      <c r="I16" s="24" t="n">
        <v>68.37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1" t="n">
        <v>43556</v>
      </c>
      <c r="B17" s="22" t="s">
        <v>412</v>
      </c>
      <c r="C17" s="22" t="s">
        <v>81</v>
      </c>
      <c r="D17" s="22" t="s">
        <v>412</v>
      </c>
      <c r="E17" s="22" t="s">
        <v>412</v>
      </c>
      <c r="F17" s="22" t="s">
        <v>19</v>
      </c>
      <c r="G17" s="23" t="n">
        <v>1</v>
      </c>
      <c r="H17" s="24" t="n">
        <v>2600</v>
      </c>
      <c r="I17" s="24" t="n">
        <v>2600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2"/>
    </row>
    <row collapsed="false" customFormat="false" customHeight="false" hidden="false" ht="12.1" outlineLevel="0" r="18">
      <c r="A18" s="21" t="n">
        <v>43556</v>
      </c>
      <c r="B18" s="22" t="s">
        <v>412</v>
      </c>
      <c r="C18" s="22" t="s">
        <v>81</v>
      </c>
      <c r="D18" s="22" t="s">
        <v>412</v>
      </c>
      <c r="E18" s="22" t="s">
        <v>412</v>
      </c>
      <c r="F18" s="22" t="s">
        <v>19</v>
      </c>
      <c r="G18" s="23" t="n">
        <v>1</v>
      </c>
      <c r="H18" s="24" t="n">
        <v>100</v>
      </c>
      <c r="I18" s="24" t="n">
        <v>100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</row>
    <row collapsed="false" customFormat="false" customHeight="false" hidden="false" ht="12.1" outlineLevel="0" r="19">
      <c r="A19" s="20" t="n">
        <v>43556.543773148</v>
      </c>
      <c r="B19" s="16" t="s">
        <v>331</v>
      </c>
      <c r="C19" s="16" t="s">
        <v>421</v>
      </c>
      <c r="D19" s="16" t="s">
        <v>323</v>
      </c>
      <c r="E19" s="16" t="s">
        <v>17</v>
      </c>
      <c r="F19" s="16" t="s">
        <v>19</v>
      </c>
      <c r="G19" s="7" t="n">
        <v>1</v>
      </c>
      <c r="H19" s="6" t="n">
        <v>1820.5</v>
      </c>
      <c r="I19" s="6" t="n">
        <v>-1820.5</v>
      </c>
      <c r="J19" s="6" t="n">
        <v>0</v>
      </c>
      <c r="K19" s="6" t="n">
        <v>-0.99</v>
      </c>
      <c r="L19" s="6" t="n">
        <v>-0.1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43556.583888889</v>
      </c>
      <c r="B20" s="16" t="s">
        <v>332</v>
      </c>
      <c r="C20" s="16" t="s">
        <v>422</v>
      </c>
      <c r="D20" s="16" t="s">
        <v>323</v>
      </c>
      <c r="E20" s="16" t="s">
        <v>17</v>
      </c>
      <c r="F20" s="16" t="s">
        <v>19</v>
      </c>
      <c r="G20" s="7" t="n">
        <v>10</v>
      </c>
      <c r="H20" s="6" t="n">
        <v>93.06</v>
      </c>
      <c r="I20" s="6" t="n">
        <v>-930.6</v>
      </c>
      <c r="J20" s="6" t="n">
        <v>0</v>
      </c>
      <c r="K20" s="6" t="n">
        <v>-0.51</v>
      </c>
      <c r="L20" s="6" t="n">
        <v>-0.05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43572</v>
      </c>
      <c r="B21" s="22" t="s">
        <v>412</v>
      </c>
      <c r="C21" s="22" t="s">
        <v>81</v>
      </c>
      <c r="D21" s="22" t="s">
        <v>412</v>
      </c>
      <c r="E21" s="22" t="s">
        <v>412</v>
      </c>
      <c r="F21" s="22" t="s">
        <v>19</v>
      </c>
      <c r="G21" s="23" t="n">
        <v>1</v>
      </c>
      <c r="H21" s="24" t="n">
        <v>2100</v>
      </c>
      <c r="I21" s="24" t="n">
        <v>2100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0" t="n">
        <v>43572.584282407</v>
      </c>
      <c r="B22" s="16" t="s">
        <v>333</v>
      </c>
      <c r="C22" s="16" t="s">
        <v>423</v>
      </c>
      <c r="D22" s="16" t="s">
        <v>323</v>
      </c>
      <c r="E22" s="16" t="s">
        <v>65</v>
      </c>
      <c r="F22" s="16" t="s">
        <v>19</v>
      </c>
      <c r="G22" s="7" t="n">
        <v>1</v>
      </c>
      <c r="H22" s="6" t="n">
        <v>1114</v>
      </c>
      <c r="I22" s="6" t="n">
        <v>-1114</v>
      </c>
      <c r="J22" s="6" t="n">
        <v>0</v>
      </c>
      <c r="K22" s="6" t="n">
        <v>-0.61</v>
      </c>
      <c r="L22" s="6" t="n">
        <v>-0.06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43572.584780093</v>
      </c>
      <c r="B23" s="16" t="s">
        <v>328</v>
      </c>
      <c r="C23" s="16" t="s">
        <v>414</v>
      </c>
      <c r="D23" s="16" t="s">
        <v>323</v>
      </c>
      <c r="E23" s="16" t="s">
        <v>415</v>
      </c>
      <c r="F23" s="16" t="s">
        <v>19</v>
      </c>
      <c r="G23" s="7" t="n">
        <v>1</v>
      </c>
      <c r="H23" s="6" t="n">
        <v>100.48</v>
      </c>
      <c r="I23" s="6" t="n">
        <v>-1004.8</v>
      </c>
      <c r="J23" s="6" t="n">
        <v>-17.61</v>
      </c>
      <c r="K23" s="6" t="n">
        <v>-0.54</v>
      </c>
      <c r="L23" s="6" t="n">
        <v>-0.06</v>
      </c>
      <c r="M23" s="6" t="s">
        <f>=I23+J23+K23+L23</f>
      </c>
      <c r="N23" s="16"/>
    </row>
    <row collapsed="false" customFormat="false" customHeight="false" hidden="false" ht="12.1" outlineLevel="0" r="24">
      <c r="A24" s="21" t="n">
        <v>43574</v>
      </c>
      <c r="B24" s="22" t="s">
        <v>412</v>
      </c>
      <c r="C24" s="22" t="s">
        <v>81</v>
      </c>
      <c r="D24" s="22" t="s">
        <v>412</v>
      </c>
      <c r="E24" s="22" t="s">
        <v>412</v>
      </c>
      <c r="F24" s="22" t="s">
        <v>19</v>
      </c>
      <c r="G24" s="23" t="n">
        <v>1</v>
      </c>
      <c r="H24" s="24" t="n">
        <v>1000</v>
      </c>
      <c r="I24" s="24" t="n">
        <v>1000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/>
    </row>
    <row collapsed="false" customFormat="false" customHeight="false" hidden="false" ht="12.1" outlineLevel="0" r="25">
      <c r="A25" s="20" t="n">
        <v>43574.576018519</v>
      </c>
      <c r="B25" s="16" t="s">
        <v>67</v>
      </c>
      <c r="C25" s="16" t="s">
        <v>424</v>
      </c>
      <c r="D25" s="16" t="s">
        <v>323</v>
      </c>
      <c r="E25" s="16" t="s">
        <v>65</v>
      </c>
      <c r="F25" s="16" t="s">
        <v>19</v>
      </c>
      <c r="G25" s="7" t="n">
        <v>1</v>
      </c>
      <c r="H25" s="6" t="n">
        <v>993.4</v>
      </c>
      <c r="I25" s="6" t="n">
        <v>-993.4</v>
      </c>
      <c r="J25" s="6" t="n">
        <v>0</v>
      </c>
      <c r="K25" s="6" t="n">
        <v>-0.54</v>
      </c>
      <c r="L25" s="6" t="n">
        <v>-0.06</v>
      </c>
      <c r="M25" s="6" t="s">
        <f>=I25+J25+K25+L25</f>
      </c>
      <c r="N25" s="16"/>
    </row>
    <row collapsed="false" customFormat="false" customHeight="false" hidden="false" ht="12.1" outlineLevel="0" r="26">
      <c r="A26" s="21" t="n">
        <v>43591</v>
      </c>
      <c r="B26" s="22" t="s">
        <v>412</v>
      </c>
      <c r="C26" s="22" t="s">
        <v>81</v>
      </c>
      <c r="D26" s="22" t="s">
        <v>412</v>
      </c>
      <c r="E26" s="22" t="s">
        <v>412</v>
      </c>
      <c r="F26" s="22" t="s">
        <v>19</v>
      </c>
      <c r="G26" s="23" t="n">
        <v>1</v>
      </c>
      <c r="H26" s="24" t="n">
        <v>2000</v>
      </c>
      <c r="I26" s="24" t="n">
        <v>2000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0" t="n">
        <v>43591.503587963</v>
      </c>
      <c r="B27" s="16" t="s">
        <v>332</v>
      </c>
      <c r="C27" s="16" t="s">
        <v>422</v>
      </c>
      <c r="D27" s="16" t="s">
        <v>323</v>
      </c>
      <c r="E27" s="16" t="s">
        <v>17</v>
      </c>
      <c r="F27" s="16" t="s">
        <v>19</v>
      </c>
      <c r="G27" s="7" t="n">
        <v>10</v>
      </c>
      <c r="H27" s="6" t="n">
        <v>94.88</v>
      </c>
      <c r="I27" s="6" t="n">
        <v>-948.8</v>
      </c>
      <c r="J27" s="6" t="n">
        <v>0</v>
      </c>
      <c r="K27" s="6" t="n">
        <v>-0.51</v>
      </c>
      <c r="L27" s="6" t="n">
        <v>-0.05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43591.520289352</v>
      </c>
      <c r="B28" s="16" t="s">
        <v>334</v>
      </c>
      <c r="C28" s="16" t="s">
        <v>425</v>
      </c>
      <c r="D28" s="16" t="s">
        <v>323</v>
      </c>
      <c r="E28" s="16" t="s">
        <v>415</v>
      </c>
      <c r="F28" s="16" t="s">
        <v>19</v>
      </c>
      <c r="G28" s="7" t="n">
        <v>1</v>
      </c>
      <c r="H28" s="6" t="n">
        <v>103.74</v>
      </c>
      <c r="I28" s="6" t="n">
        <v>-1037.4</v>
      </c>
      <c r="J28" s="6" t="n">
        <v>-18.91</v>
      </c>
      <c r="K28" s="6" t="n">
        <v>-0.56</v>
      </c>
      <c r="L28" s="6" t="n">
        <v>-0.06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43605</v>
      </c>
      <c r="B29" s="22" t="s">
        <v>412</v>
      </c>
      <c r="C29" s="22" t="s">
        <v>81</v>
      </c>
      <c r="D29" s="22" t="s">
        <v>412</v>
      </c>
      <c r="E29" s="22" t="s">
        <v>412</v>
      </c>
      <c r="F29" s="22" t="s">
        <v>19</v>
      </c>
      <c r="G29" s="23" t="n">
        <v>1</v>
      </c>
      <c r="H29" s="24" t="n">
        <v>1600</v>
      </c>
      <c r="I29" s="24" t="n">
        <v>1600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0" t="n">
        <v>43605.572222222</v>
      </c>
      <c r="B30" s="16" t="s">
        <v>30</v>
      </c>
      <c r="C30" s="16" t="s">
        <v>418</v>
      </c>
      <c r="D30" s="16" t="s">
        <v>323</v>
      </c>
      <c r="E30" s="16" t="s">
        <v>17</v>
      </c>
      <c r="F30" s="16" t="s">
        <v>19</v>
      </c>
      <c r="G30" s="7" t="n">
        <v>10</v>
      </c>
      <c r="H30" s="6" t="n">
        <v>157.94</v>
      </c>
      <c r="I30" s="6" t="n">
        <v>-1579.4</v>
      </c>
      <c r="J30" s="6" t="n">
        <v>0</v>
      </c>
      <c r="K30" s="6" t="n">
        <v>-0.86</v>
      </c>
      <c r="L30" s="6" t="n">
        <v>-0.09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43607</v>
      </c>
      <c r="B31" s="22" t="s">
        <v>419</v>
      </c>
      <c r="C31" s="22" t="s">
        <v>426</v>
      </c>
      <c r="D31" s="22" t="s">
        <v>419</v>
      </c>
      <c r="E31" s="22" t="s">
        <v>419</v>
      </c>
      <c r="F31" s="22" t="s">
        <v>19</v>
      </c>
      <c r="G31" s="23" t="n">
        <v>1</v>
      </c>
      <c r="H31" s="24" t="n">
        <v>50</v>
      </c>
      <c r="I31" s="24" t="n">
        <v>50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1" t="n">
        <v>43616</v>
      </c>
      <c r="B32" s="22" t="s">
        <v>412</v>
      </c>
      <c r="C32" s="22" t="s">
        <v>81</v>
      </c>
      <c r="D32" s="22" t="s">
        <v>412</v>
      </c>
      <c r="E32" s="22" t="s">
        <v>412</v>
      </c>
      <c r="F32" s="22" t="s">
        <v>19</v>
      </c>
      <c r="G32" s="23" t="n">
        <v>1</v>
      </c>
      <c r="H32" s="24" t="n">
        <v>1700</v>
      </c>
      <c r="I32" s="24" t="n">
        <v>1700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/>
    </row>
    <row collapsed="false" customFormat="false" customHeight="false" hidden="false" ht="12.1" outlineLevel="0" r="33">
      <c r="A33" s="20" t="n">
        <v>43616.572777778</v>
      </c>
      <c r="B33" s="16" t="s">
        <v>331</v>
      </c>
      <c r="C33" s="16" t="s">
        <v>421</v>
      </c>
      <c r="D33" s="16" t="s">
        <v>323</v>
      </c>
      <c r="E33" s="16" t="s">
        <v>17</v>
      </c>
      <c r="F33" s="16" t="s">
        <v>19</v>
      </c>
      <c r="G33" s="7" t="n">
        <v>1</v>
      </c>
      <c r="H33" s="6" t="n">
        <v>1710.5</v>
      </c>
      <c r="I33" s="6" t="n">
        <v>-1710.5</v>
      </c>
      <c r="J33" s="6" t="n">
        <v>0</v>
      </c>
      <c r="K33" s="6" t="n">
        <v>-0.93</v>
      </c>
      <c r="L33" s="6" t="n">
        <v>-0.1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43622</v>
      </c>
      <c r="B34" s="22" t="s">
        <v>412</v>
      </c>
      <c r="C34" s="22" t="s">
        <v>81</v>
      </c>
      <c r="D34" s="22" t="s">
        <v>412</v>
      </c>
      <c r="E34" s="22" t="s">
        <v>412</v>
      </c>
      <c r="F34" s="22" t="s">
        <v>19</v>
      </c>
      <c r="G34" s="23" t="n">
        <v>1</v>
      </c>
      <c r="H34" s="24" t="n">
        <v>1000</v>
      </c>
      <c r="I34" s="24" t="n">
        <v>1000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43623.424143519</v>
      </c>
      <c r="B35" s="16" t="s">
        <v>328</v>
      </c>
      <c r="C35" s="16" t="s">
        <v>414</v>
      </c>
      <c r="D35" s="16" t="s">
        <v>323</v>
      </c>
      <c r="E35" s="16" t="s">
        <v>415</v>
      </c>
      <c r="F35" s="16" t="s">
        <v>19</v>
      </c>
      <c r="G35" s="7" t="n">
        <v>1</v>
      </c>
      <c r="H35" s="6" t="n">
        <v>100.52</v>
      </c>
      <c r="I35" s="6" t="n">
        <v>-1005.2</v>
      </c>
      <c r="J35" s="6" t="n">
        <v>-29.58</v>
      </c>
      <c r="K35" s="6" t="n">
        <v>-0.54</v>
      </c>
      <c r="L35" s="6" t="n">
        <v>-0.06</v>
      </c>
      <c r="M35" s="6" t="s">
        <f>=I35+J35+K35+L35</f>
      </c>
      <c r="N35" s="16"/>
    </row>
    <row collapsed="false" customFormat="false" customHeight="false" hidden="false" ht="12.1" outlineLevel="0" r="36">
      <c r="A36" s="21" t="n">
        <v>43626</v>
      </c>
      <c r="B36" s="22" t="s">
        <v>419</v>
      </c>
      <c r="C36" s="22" t="s">
        <v>427</v>
      </c>
      <c r="D36" s="22" t="s">
        <v>419</v>
      </c>
      <c r="E36" s="22" t="s">
        <v>419</v>
      </c>
      <c r="F36" s="22" t="s">
        <v>19</v>
      </c>
      <c r="G36" s="23" t="n">
        <v>1</v>
      </c>
      <c r="H36" s="24" t="n">
        <v>29.17</v>
      </c>
      <c r="I36" s="24" t="n">
        <v>29.17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/>
    </row>
    <row collapsed="false" customFormat="false" customHeight="false" hidden="false" ht="12.1" outlineLevel="0" r="37">
      <c r="A37" s="21" t="n">
        <v>43634</v>
      </c>
      <c r="B37" s="22" t="s">
        <v>412</v>
      </c>
      <c r="C37" s="22" t="s">
        <v>81</v>
      </c>
      <c r="D37" s="22" t="s">
        <v>412</v>
      </c>
      <c r="E37" s="22" t="s">
        <v>412</v>
      </c>
      <c r="F37" s="22" t="s">
        <v>19</v>
      </c>
      <c r="G37" s="23" t="n">
        <v>1</v>
      </c>
      <c r="H37" s="24" t="n">
        <v>2000</v>
      </c>
      <c r="I37" s="24" t="n">
        <v>2000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43634.627604167</v>
      </c>
      <c r="B38" s="16" t="s">
        <v>332</v>
      </c>
      <c r="C38" s="16" t="s">
        <v>422</v>
      </c>
      <c r="D38" s="16" t="s">
        <v>323</v>
      </c>
      <c r="E38" s="16" t="s">
        <v>17</v>
      </c>
      <c r="F38" s="16" t="s">
        <v>19</v>
      </c>
      <c r="G38" s="7" t="n">
        <v>10</v>
      </c>
      <c r="H38" s="6" t="n">
        <v>88.27</v>
      </c>
      <c r="I38" s="6" t="n">
        <v>-882.7</v>
      </c>
      <c r="J38" s="6" t="n">
        <v>0</v>
      </c>
      <c r="K38" s="6" t="n">
        <v>-0.48</v>
      </c>
      <c r="L38" s="6" t="n">
        <v>-0.05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43634.630775463</v>
      </c>
      <c r="B39" s="16" t="s">
        <v>330</v>
      </c>
      <c r="C39" s="16" t="s">
        <v>417</v>
      </c>
      <c r="D39" s="16" t="s">
        <v>323</v>
      </c>
      <c r="E39" s="16" t="s">
        <v>415</v>
      </c>
      <c r="F39" s="16" t="s">
        <v>19</v>
      </c>
      <c r="G39" s="7" t="n">
        <v>1</v>
      </c>
      <c r="H39" s="6" t="n">
        <v>102.98</v>
      </c>
      <c r="I39" s="6" t="n">
        <v>-1029.8</v>
      </c>
      <c r="J39" s="6" t="n">
        <v>-21.03</v>
      </c>
      <c r="K39" s="6" t="n">
        <v>-0.56</v>
      </c>
      <c r="L39" s="6" t="n">
        <v>-0.06</v>
      </c>
      <c r="M39" s="6" t="s">
        <f>=I39+J39+K39+L39</f>
      </c>
      <c r="N39" s="16"/>
    </row>
    <row collapsed="false" customFormat="false" customHeight="false" hidden="false" ht="12.1" outlineLevel="0" r="40">
      <c r="A40" s="21" t="n">
        <v>43642</v>
      </c>
      <c r="B40" s="22" t="s">
        <v>419</v>
      </c>
      <c r="C40" s="22" t="s">
        <v>420</v>
      </c>
      <c r="D40" s="22" t="s">
        <v>419</v>
      </c>
      <c r="E40" s="22" t="s">
        <v>419</v>
      </c>
      <c r="F40" s="22" t="s">
        <v>19</v>
      </c>
      <c r="G40" s="23" t="n">
        <v>1</v>
      </c>
      <c r="H40" s="24" t="n">
        <v>91.16</v>
      </c>
      <c r="I40" s="24" t="n">
        <v>91.16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/>
    </row>
    <row collapsed="false" customFormat="false" customHeight="false" hidden="false" ht="12.1" outlineLevel="0" r="41">
      <c r="A41" s="21" t="n">
        <v>43644</v>
      </c>
      <c r="B41" s="22" t="s">
        <v>419</v>
      </c>
      <c r="C41" s="22" t="s">
        <v>426</v>
      </c>
      <c r="D41" s="22" t="s">
        <v>419</v>
      </c>
      <c r="E41" s="22" t="s">
        <v>419</v>
      </c>
      <c r="F41" s="22" t="s">
        <v>19</v>
      </c>
      <c r="G41" s="23" t="n">
        <v>1</v>
      </c>
      <c r="H41" s="24" t="n">
        <v>127.8</v>
      </c>
      <c r="I41" s="24" t="n">
        <v>127.8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1" t="n">
        <v>43650</v>
      </c>
      <c r="B42" s="22" t="s">
        <v>412</v>
      </c>
      <c r="C42" s="22" t="s">
        <v>81</v>
      </c>
      <c r="D42" s="22" t="s">
        <v>412</v>
      </c>
      <c r="E42" s="22" t="s">
        <v>412</v>
      </c>
      <c r="F42" s="22" t="s">
        <v>19</v>
      </c>
      <c r="G42" s="23" t="n">
        <v>1</v>
      </c>
      <c r="H42" s="24" t="n">
        <v>600</v>
      </c>
      <c r="I42" s="24" t="n">
        <v>600</v>
      </c>
      <c r="J42" s="24" t="n">
        <v>0</v>
      </c>
      <c r="K42" s="24" t="n">
        <v>0</v>
      </c>
      <c r="L42" s="24" t="n">
        <v>0</v>
      </c>
      <c r="M42" s="6" t="s">
        <f>=I42+J42+K42+L42</f>
      </c>
      <c r="N42" s="22"/>
    </row>
    <row collapsed="false" customFormat="false" customHeight="false" hidden="false" ht="12.1" outlineLevel="0" r="43">
      <c r="A43" s="21" t="n">
        <v>43650</v>
      </c>
      <c r="B43" s="22" t="s">
        <v>412</v>
      </c>
      <c r="C43" s="22" t="s">
        <v>81</v>
      </c>
      <c r="D43" s="22" t="s">
        <v>412</v>
      </c>
      <c r="E43" s="22" t="s">
        <v>412</v>
      </c>
      <c r="F43" s="22" t="s">
        <v>19</v>
      </c>
      <c r="G43" s="23" t="n">
        <v>1</v>
      </c>
      <c r="H43" s="24" t="n">
        <v>2000</v>
      </c>
      <c r="I43" s="24" t="n">
        <v>2000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</row>
    <row collapsed="false" customFormat="false" customHeight="false" hidden="false" ht="12.1" outlineLevel="0" r="44">
      <c r="A44" s="20" t="n">
        <v>43650.505787037</v>
      </c>
      <c r="B44" s="16" t="s">
        <v>332</v>
      </c>
      <c r="C44" s="16" t="s">
        <v>422</v>
      </c>
      <c r="D44" s="16" t="s">
        <v>323</v>
      </c>
      <c r="E44" s="16" t="s">
        <v>17</v>
      </c>
      <c r="F44" s="16" t="s">
        <v>19</v>
      </c>
      <c r="G44" s="7" t="n">
        <v>10</v>
      </c>
      <c r="H44" s="6" t="n">
        <v>85.89</v>
      </c>
      <c r="I44" s="6" t="n">
        <v>-858.9</v>
      </c>
      <c r="J44" s="6" t="n">
        <v>0</v>
      </c>
      <c r="K44" s="6" t="n">
        <v>-0.47</v>
      </c>
      <c r="L44" s="6" t="n">
        <v>-0.05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43650.506342593</v>
      </c>
      <c r="B45" s="16" t="s">
        <v>328</v>
      </c>
      <c r="C45" s="16" t="s">
        <v>414</v>
      </c>
      <c r="D45" s="16" t="s">
        <v>323</v>
      </c>
      <c r="E45" s="16" t="s">
        <v>415</v>
      </c>
      <c r="F45" s="16" t="s">
        <v>19</v>
      </c>
      <c r="G45" s="7" t="n">
        <v>1</v>
      </c>
      <c r="H45" s="6" t="n">
        <v>100.679</v>
      </c>
      <c r="I45" s="6" t="n">
        <v>-1006.79</v>
      </c>
      <c r="J45" s="6" t="n">
        <v>-35.22</v>
      </c>
      <c r="K45" s="6" t="n">
        <v>-0.54</v>
      </c>
      <c r="L45" s="6" t="n">
        <v>-0.06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43650.571238426</v>
      </c>
      <c r="B46" s="16" t="s">
        <v>334</v>
      </c>
      <c r="C46" s="16" t="s">
        <v>425</v>
      </c>
      <c r="D46" s="16" t="s">
        <v>323</v>
      </c>
      <c r="E46" s="16" t="s">
        <v>415</v>
      </c>
      <c r="F46" s="16" t="s">
        <v>19</v>
      </c>
      <c r="G46" s="7" t="n">
        <v>1</v>
      </c>
      <c r="H46" s="6" t="n">
        <v>103.7</v>
      </c>
      <c r="I46" s="6" t="n">
        <v>-1037</v>
      </c>
      <c r="J46" s="6" t="n">
        <v>-8.65</v>
      </c>
      <c r="K46" s="6" t="n">
        <v>-0.56</v>
      </c>
      <c r="L46" s="6" t="n">
        <v>-0.06</v>
      </c>
      <c r="M46" s="6" t="s">
        <f>=I46+J46+K46+L46</f>
      </c>
      <c r="N46" s="16"/>
    </row>
    <row collapsed="false" customFormat="false" customHeight="false" hidden="false" ht="12.1" outlineLevel="0" r="47">
      <c r="A47" s="21" t="n">
        <v>43654</v>
      </c>
      <c r="B47" s="22" t="s">
        <v>419</v>
      </c>
      <c r="C47" s="22" t="s">
        <v>428</v>
      </c>
      <c r="D47" s="22" t="s">
        <v>419</v>
      </c>
      <c r="E47" s="22" t="s">
        <v>419</v>
      </c>
      <c r="F47" s="22" t="s">
        <v>19</v>
      </c>
      <c r="G47" s="23" t="n">
        <v>1</v>
      </c>
      <c r="H47" s="24" t="n">
        <v>276.9</v>
      </c>
      <c r="I47" s="24" t="n">
        <v>276.9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21" t="n">
        <v>43665</v>
      </c>
      <c r="B48" s="22" t="s">
        <v>412</v>
      </c>
      <c r="C48" s="22" t="s">
        <v>81</v>
      </c>
      <c r="D48" s="22" t="s">
        <v>412</v>
      </c>
      <c r="E48" s="22" t="s">
        <v>412</v>
      </c>
      <c r="F48" s="22" t="s">
        <v>19</v>
      </c>
      <c r="G48" s="23" t="n">
        <v>1</v>
      </c>
      <c r="H48" s="24" t="n">
        <v>1600</v>
      </c>
      <c r="I48" s="24" t="n">
        <v>1600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/>
    </row>
    <row collapsed="false" customFormat="false" customHeight="false" hidden="false" ht="12.1" outlineLevel="0" r="49">
      <c r="A49" s="20" t="n">
        <v>43669.612210648</v>
      </c>
      <c r="B49" s="16" t="s">
        <v>329</v>
      </c>
      <c r="C49" s="16" t="s">
        <v>416</v>
      </c>
      <c r="D49" s="16" t="s">
        <v>323</v>
      </c>
      <c r="E49" s="16" t="s">
        <v>17</v>
      </c>
      <c r="F49" s="16" t="s">
        <v>19</v>
      </c>
      <c r="G49" s="7" t="n">
        <v>10000</v>
      </c>
      <c r="H49" s="6" t="n">
        <v>0.18016</v>
      </c>
      <c r="I49" s="6" t="n">
        <v>-1801.6</v>
      </c>
      <c r="J49" s="6" t="n">
        <v>0</v>
      </c>
      <c r="K49" s="6" t="n">
        <v>-0.97</v>
      </c>
      <c r="L49" s="6" t="n">
        <v>-0.1</v>
      </c>
      <c r="M49" s="6" t="s">
        <f>=I49+J49+K49+L49</f>
      </c>
      <c r="N49" s="16"/>
    </row>
    <row collapsed="false" customFormat="false" customHeight="false" hidden="false" ht="12.1" outlineLevel="0" r="50">
      <c r="A50" s="21" t="n">
        <v>43671</v>
      </c>
      <c r="B50" s="22" t="s">
        <v>419</v>
      </c>
      <c r="C50" s="22" t="s">
        <v>429</v>
      </c>
      <c r="D50" s="22" t="s">
        <v>419</v>
      </c>
      <c r="E50" s="22" t="s">
        <v>419</v>
      </c>
      <c r="F50" s="22" t="s">
        <v>19</v>
      </c>
      <c r="G50" s="23" t="n">
        <v>1</v>
      </c>
      <c r="H50" s="24" t="n">
        <v>145.4</v>
      </c>
      <c r="I50" s="24" t="n">
        <v>145.4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2"/>
    </row>
    <row collapsed="false" customFormat="false" customHeight="false" hidden="false" ht="12.1" outlineLevel="0" r="51">
      <c r="A51" s="21" t="n">
        <v>43676</v>
      </c>
      <c r="B51" s="22" t="s">
        <v>419</v>
      </c>
      <c r="C51" s="22" t="s">
        <v>430</v>
      </c>
      <c r="D51" s="22" t="s">
        <v>419</v>
      </c>
      <c r="E51" s="22" t="s">
        <v>419</v>
      </c>
      <c r="F51" s="22" t="s">
        <v>19</v>
      </c>
      <c r="G51" s="23" t="n">
        <v>1</v>
      </c>
      <c r="H51" s="24" t="n">
        <v>141.43</v>
      </c>
      <c r="I51" s="24" t="n">
        <v>141.43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2"/>
    </row>
    <row collapsed="false" customFormat="false" customHeight="false" hidden="false" ht="12.1" outlineLevel="0" r="52">
      <c r="A52" s="21" t="n">
        <v>43677</v>
      </c>
      <c r="B52" s="22" t="s">
        <v>419</v>
      </c>
      <c r="C52" s="22" t="s">
        <v>431</v>
      </c>
      <c r="D52" s="22" t="s">
        <v>419</v>
      </c>
      <c r="E52" s="22" t="s">
        <v>419</v>
      </c>
      <c r="F52" s="22" t="s">
        <v>19</v>
      </c>
      <c r="G52" s="23" t="n">
        <v>1</v>
      </c>
      <c r="H52" s="24" t="n">
        <v>164.36</v>
      </c>
      <c r="I52" s="24" t="n">
        <v>164.36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1" t="n">
        <v>43679</v>
      </c>
      <c r="B53" s="22" t="s">
        <v>419</v>
      </c>
      <c r="C53" s="22" t="s">
        <v>432</v>
      </c>
      <c r="D53" s="22" t="s">
        <v>419</v>
      </c>
      <c r="E53" s="22" t="s">
        <v>419</v>
      </c>
      <c r="F53" s="22" t="s">
        <v>19</v>
      </c>
      <c r="G53" s="23" t="n">
        <v>1</v>
      </c>
      <c r="H53" s="24" t="n">
        <v>290.2</v>
      </c>
      <c r="I53" s="24" t="n">
        <v>290.2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1" t="n">
        <v>43684</v>
      </c>
      <c r="B54" s="22" t="s">
        <v>412</v>
      </c>
      <c r="C54" s="22" t="s">
        <v>81</v>
      </c>
      <c r="D54" s="22" t="s">
        <v>412</v>
      </c>
      <c r="E54" s="22" t="s">
        <v>412</v>
      </c>
      <c r="F54" s="22" t="s">
        <v>19</v>
      </c>
      <c r="G54" s="23" t="n">
        <v>1</v>
      </c>
      <c r="H54" s="24" t="n">
        <v>2000</v>
      </c>
      <c r="I54" s="24" t="n">
        <v>2000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2"/>
    </row>
    <row collapsed="false" customFormat="false" customHeight="false" hidden="false" ht="12.1" outlineLevel="0" r="55">
      <c r="A55" s="20" t="n">
        <v>43684.447291667</v>
      </c>
      <c r="B55" s="16" t="s">
        <v>328</v>
      </c>
      <c r="C55" s="16" t="s">
        <v>414</v>
      </c>
      <c r="D55" s="16" t="s">
        <v>323</v>
      </c>
      <c r="E55" s="16" t="s">
        <v>415</v>
      </c>
      <c r="F55" s="16" t="s">
        <v>19</v>
      </c>
      <c r="G55" s="7" t="n">
        <v>1</v>
      </c>
      <c r="H55" s="6" t="n">
        <v>100.843</v>
      </c>
      <c r="I55" s="6" t="n">
        <v>-1008.43</v>
      </c>
      <c r="J55" s="6" t="n">
        <v>-1.87</v>
      </c>
      <c r="K55" s="6" t="n">
        <v>-0.54</v>
      </c>
      <c r="L55" s="6" t="n">
        <v>-0.06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43684.4478125</v>
      </c>
      <c r="B56" s="16" t="s">
        <v>330</v>
      </c>
      <c r="C56" s="16" t="s">
        <v>417</v>
      </c>
      <c r="D56" s="16" t="s">
        <v>323</v>
      </c>
      <c r="E56" s="16" t="s">
        <v>415</v>
      </c>
      <c r="F56" s="16" t="s">
        <v>19</v>
      </c>
      <c r="G56" s="7" t="n">
        <v>1</v>
      </c>
      <c r="H56" s="6" t="n">
        <v>103.69</v>
      </c>
      <c r="I56" s="6" t="n">
        <v>-1036.9</v>
      </c>
      <c r="J56" s="6" t="n">
        <v>-10.77</v>
      </c>
      <c r="K56" s="6" t="n">
        <v>-0.55</v>
      </c>
      <c r="L56" s="6" t="n">
        <v>-0.06</v>
      </c>
      <c r="M56" s="6" t="s">
        <f>=I56+J56+K56+L56</f>
      </c>
      <c r="N56" s="16"/>
    </row>
    <row collapsed="false" customFormat="false" customHeight="false" hidden="false" ht="12.1" outlineLevel="0" r="57">
      <c r="A57" s="20" t="n">
        <v>43684.448402778</v>
      </c>
      <c r="B57" s="16" t="s">
        <v>332</v>
      </c>
      <c r="C57" s="16" t="s">
        <v>422</v>
      </c>
      <c r="D57" s="16" t="s">
        <v>323</v>
      </c>
      <c r="E57" s="16" t="s">
        <v>17</v>
      </c>
      <c r="F57" s="16" t="s">
        <v>19</v>
      </c>
      <c r="G57" s="7" t="n">
        <v>10</v>
      </c>
      <c r="H57" s="6" t="n">
        <v>77.85</v>
      </c>
      <c r="I57" s="6" t="n">
        <v>-778.5</v>
      </c>
      <c r="J57" s="6" t="n">
        <v>0</v>
      </c>
      <c r="K57" s="6" t="n">
        <v>-0.42</v>
      </c>
      <c r="L57" s="6" t="n">
        <v>-0.04</v>
      </c>
      <c r="M57" s="6" t="s">
        <f>=I57+J57+K57+L57</f>
      </c>
      <c r="N57" s="16"/>
    </row>
    <row collapsed="false" customFormat="false" customHeight="false" hidden="false" ht="12.1" outlineLevel="0" r="58">
      <c r="A58" s="21" t="n">
        <v>43711</v>
      </c>
      <c r="B58" s="22" t="s">
        <v>412</v>
      </c>
      <c r="C58" s="22" t="s">
        <v>81</v>
      </c>
      <c r="D58" s="22" t="s">
        <v>412</v>
      </c>
      <c r="E58" s="22" t="s">
        <v>412</v>
      </c>
      <c r="F58" s="22" t="s">
        <v>19</v>
      </c>
      <c r="G58" s="23" t="n">
        <v>1</v>
      </c>
      <c r="H58" s="24" t="n">
        <v>1000</v>
      </c>
      <c r="I58" s="24" t="n">
        <v>1000</v>
      </c>
      <c r="J58" s="24" t="n">
        <v>0</v>
      </c>
      <c r="K58" s="24" t="n">
        <v>0</v>
      </c>
      <c r="L58" s="24" t="n">
        <v>0</v>
      </c>
      <c r="M58" s="6" t="s">
        <f>=I58+J58+K58+L58</f>
      </c>
      <c r="N58" s="22"/>
    </row>
    <row collapsed="false" customFormat="false" customHeight="false" hidden="false" ht="12.1" outlineLevel="0" r="59">
      <c r="A59" s="21" t="n">
        <v>43711</v>
      </c>
      <c r="B59" s="22" t="s">
        <v>412</v>
      </c>
      <c r="C59" s="22" t="s">
        <v>81</v>
      </c>
      <c r="D59" s="22" t="s">
        <v>412</v>
      </c>
      <c r="E59" s="22" t="s">
        <v>412</v>
      </c>
      <c r="F59" s="22" t="s">
        <v>19</v>
      </c>
      <c r="G59" s="23" t="n">
        <v>1</v>
      </c>
      <c r="H59" s="24" t="n">
        <v>100</v>
      </c>
      <c r="I59" s="24" t="n">
        <v>100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0" t="n">
        <v>43713.551226852</v>
      </c>
      <c r="B60" s="16" t="s">
        <v>328</v>
      </c>
      <c r="C60" s="16" t="s">
        <v>414</v>
      </c>
      <c r="D60" s="16" t="s">
        <v>323</v>
      </c>
      <c r="E60" s="16" t="s">
        <v>415</v>
      </c>
      <c r="F60" s="16" t="s">
        <v>19</v>
      </c>
      <c r="G60" s="7" t="n">
        <v>1</v>
      </c>
      <c r="H60" s="6" t="n">
        <v>100.71</v>
      </c>
      <c r="I60" s="6" t="n">
        <v>-1007.1</v>
      </c>
      <c r="J60" s="6" t="n">
        <v>-8.64</v>
      </c>
      <c r="K60" s="6" t="n">
        <v>-0.54</v>
      </c>
      <c r="L60" s="6" t="n">
        <v>-0.06</v>
      </c>
      <c r="M60" s="6" t="s">
        <f>=I60+J60+K60+L60</f>
      </c>
      <c r="N60" s="16"/>
    </row>
    <row collapsed="false" customFormat="false" customHeight="false" hidden="false" ht="12.1" outlineLevel="0" r="61">
      <c r="A61" s="21" t="n">
        <v>43717</v>
      </c>
      <c r="B61" s="22" t="s">
        <v>419</v>
      </c>
      <c r="C61" s="22" t="s">
        <v>427</v>
      </c>
      <c r="D61" s="22" t="s">
        <v>419</v>
      </c>
      <c r="E61" s="22" t="s">
        <v>419</v>
      </c>
      <c r="F61" s="22" t="s">
        <v>19</v>
      </c>
      <c r="G61" s="23" t="n">
        <v>1</v>
      </c>
      <c r="H61" s="24" t="n">
        <v>58.34</v>
      </c>
      <c r="I61" s="24" t="n">
        <v>58.34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</row>
    <row collapsed="false" customFormat="false" customHeight="false" hidden="false" ht="12.1" outlineLevel="0" r="62">
      <c r="A62" s="21" t="n">
        <v>43717</v>
      </c>
      <c r="B62" s="22" t="s">
        <v>433</v>
      </c>
      <c r="C62" s="22" t="s">
        <v>434</v>
      </c>
      <c r="D62" s="22" t="s">
        <v>433</v>
      </c>
      <c r="E62" s="22" t="s">
        <v>433</v>
      </c>
      <c r="F62" s="22" t="s">
        <v>19</v>
      </c>
      <c r="G62" s="23" t="n">
        <v>1</v>
      </c>
      <c r="H62" s="24" t="n">
        <v>600</v>
      </c>
      <c r="I62" s="24" t="n">
        <v>600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1" t="n">
        <v>43726</v>
      </c>
      <c r="B63" s="22" t="s">
        <v>412</v>
      </c>
      <c r="C63" s="22" t="s">
        <v>81</v>
      </c>
      <c r="D63" s="22" t="s">
        <v>412</v>
      </c>
      <c r="E63" s="22" t="s">
        <v>412</v>
      </c>
      <c r="F63" s="22" t="s">
        <v>19</v>
      </c>
      <c r="G63" s="23" t="n">
        <v>1</v>
      </c>
      <c r="H63" s="24" t="n">
        <v>1090</v>
      </c>
      <c r="I63" s="24" t="n">
        <v>1090</v>
      </c>
      <c r="J63" s="24" t="n">
        <v>0</v>
      </c>
      <c r="K63" s="24" t="n">
        <v>0</v>
      </c>
      <c r="L63" s="24" t="n">
        <v>0</v>
      </c>
      <c r="M63" s="6" t="s">
        <f>=I63+J63+K63+L63</f>
      </c>
      <c r="N63" s="22"/>
    </row>
    <row collapsed="false" customFormat="false" customHeight="false" hidden="false" ht="12.1" outlineLevel="0" r="64">
      <c r="A64" s="20" t="n">
        <v>43726.577314815</v>
      </c>
      <c r="B64" s="16" t="s">
        <v>334</v>
      </c>
      <c r="C64" s="16" t="s">
        <v>425</v>
      </c>
      <c r="D64" s="16" t="s">
        <v>323</v>
      </c>
      <c r="E64" s="16" t="s">
        <v>415</v>
      </c>
      <c r="F64" s="16" t="s">
        <v>19</v>
      </c>
      <c r="G64" s="7" t="n">
        <v>1</v>
      </c>
      <c r="H64" s="6" t="n">
        <v>105.18</v>
      </c>
      <c r="I64" s="6" t="n">
        <v>-736.26</v>
      </c>
      <c r="J64" s="6" t="n">
        <v>-2.69</v>
      </c>
      <c r="K64" s="6" t="n">
        <v>-0.39</v>
      </c>
      <c r="L64" s="6" t="n">
        <v>-0.04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43733</v>
      </c>
      <c r="B65" s="22" t="s">
        <v>419</v>
      </c>
      <c r="C65" s="22" t="s">
        <v>420</v>
      </c>
      <c r="D65" s="22" t="s">
        <v>419</v>
      </c>
      <c r="E65" s="22" t="s">
        <v>419</v>
      </c>
      <c r="F65" s="22" t="s">
        <v>19</v>
      </c>
      <c r="G65" s="23" t="n">
        <v>1</v>
      </c>
      <c r="H65" s="24" t="n">
        <v>113.95</v>
      </c>
      <c r="I65" s="24" t="n">
        <v>113.95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0" t="n">
        <v>43734.429363426</v>
      </c>
      <c r="B66" s="16" t="s">
        <v>330</v>
      </c>
      <c r="C66" s="16" t="s">
        <v>417</v>
      </c>
      <c r="D66" s="16" t="s">
        <v>323</v>
      </c>
      <c r="E66" s="16" t="s">
        <v>415</v>
      </c>
      <c r="F66" s="16" t="s">
        <v>19</v>
      </c>
      <c r="G66" s="7" t="n">
        <v>1</v>
      </c>
      <c r="H66" s="6" t="n">
        <v>104.19</v>
      </c>
      <c r="I66" s="6" t="n">
        <v>-1041.9</v>
      </c>
      <c r="J66" s="6" t="n">
        <v>-0.5</v>
      </c>
      <c r="K66" s="6" t="n">
        <v>-0.56</v>
      </c>
      <c r="L66" s="6" t="n">
        <v>-0.06</v>
      </c>
      <c r="M66" s="6" t="s">
        <f>=I66+J66+K66+L66</f>
      </c>
      <c r="N66" s="16"/>
    </row>
    <row collapsed="false" customFormat="false" customHeight="false" hidden="false" ht="12.1" outlineLevel="0" r="67">
      <c r="A67" s="21" t="n">
        <v>43741</v>
      </c>
      <c r="B67" s="22" t="s">
        <v>412</v>
      </c>
      <c r="C67" s="22" t="s">
        <v>81</v>
      </c>
      <c r="D67" s="22" t="s">
        <v>412</v>
      </c>
      <c r="E67" s="22" t="s">
        <v>412</v>
      </c>
      <c r="F67" s="22" t="s">
        <v>19</v>
      </c>
      <c r="G67" s="23" t="n">
        <v>1</v>
      </c>
      <c r="H67" s="24" t="n">
        <v>1000</v>
      </c>
      <c r="I67" s="24" t="n">
        <v>1000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2"/>
    </row>
    <row collapsed="false" customFormat="false" customHeight="false" hidden="false" ht="12.1" outlineLevel="0" r="68">
      <c r="A68" s="20" t="n">
        <v>43742.438310185</v>
      </c>
      <c r="B68" s="16" t="s">
        <v>328</v>
      </c>
      <c r="C68" s="16" t="s">
        <v>414</v>
      </c>
      <c r="D68" s="16" t="s">
        <v>323</v>
      </c>
      <c r="E68" s="16" t="s">
        <v>415</v>
      </c>
      <c r="F68" s="16" t="s">
        <v>19</v>
      </c>
      <c r="G68" s="7" t="n">
        <v>1</v>
      </c>
      <c r="H68" s="6" t="n">
        <v>100.615</v>
      </c>
      <c r="I68" s="6" t="n">
        <v>-1006.15</v>
      </c>
      <c r="J68" s="6" t="n">
        <v>-15.87</v>
      </c>
      <c r="K68" s="6" t="n">
        <v>-0.54</v>
      </c>
      <c r="L68" s="6" t="n">
        <v>-0.06</v>
      </c>
      <c r="M68" s="6" t="s">
        <f>=I68+J68+K68+L68</f>
      </c>
      <c r="N68" s="16"/>
    </row>
    <row collapsed="false" customFormat="false" customHeight="false" hidden="false" ht="12.1" outlineLevel="0" r="69">
      <c r="A69" s="21" t="n">
        <v>43761</v>
      </c>
      <c r="B69" s="22" t="s">
        <v>419</v>
      </c>
      <c r="C69" s="22" t="s">
        <v>426</v>
      </c>
      <c r="D69" s="22" t="s">
        <v>419</v>
      </c>
      <c r="E69" s="22" t="s">
        <v>419</v>
      </c>
      <c r="F69" s="22" t="s">
        <v>19</v>
      </c>
      <c r="G69" s="23" t="n">
        <v>1</v>
      </c>
      <c r="H69" s="24" t="n">
        <v>63.6</v>
      </c>
      <c r="I69" s="24" t="n">
        <v>63.6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/>
    </row>
    <row collapsed="false" customFormat="false" customHeight="false" hidden="false" ht="12.1" outlineLevel="0" r="70">
      <c r="A70" s="21" t="n">
        <v>43766</v>
      </c>
      <c r="B70" s="22" t="s">
        <v>419</v>
      </c>
      <c r="C70" s="22" t="s">
        <v>429</v>
      </c>
      <c r="D70" s="22" t="s">
        <v>419</v>
      </c>
      <c r="E70" s="22" t="s">
        <v>419</v>
      </c>
      <c r="F70" s="22" t="s">
        <v>19</v>
      </c>
      <c r="G70" s="23" t="n">
        <v>1</v>
      </c>
      <c r="H70" s="24" t="n">
        <v>167</v>
      </c>
      <c r="I70" s="24" t="n">
        <v>167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1" t="n">
        <v>43769</v>
      </c>
      <c r="B71" s="22" t="s">
        <v>412</v>
      </c>
      <c r="C71" s="22" t="s">
        <v>81</v>
      </c>
      <c r="D71" s="22" t="s">
        <v>412</v>
      </c>
      <c r="E71" s="22" t="s">
        <v>412</v>
      </c>
      <c r="F71" s="22" t="s">
        <v>19</v>
      </c>
      <c r="G71" s="23" t="n">
        <v>1</v>
      </c>
      <c r="H71" s="24" t="n">
        <v>1000</v>
      </c>
      <c r="I71" s="24" t="n">
        <v>1000</v>
      </c>
      <c r="J71" s="24" t="n">
        <v>0</v>
      </c>
      <c r="K71" s="24" t="n">
        <v>0</v>
      </c>
      <c r="L71" s="24" t="n">
        <v>0</v>
      </c>
      <c r="M71" s="6" t="s">
        <f>=I71+J71+K71+L71</f>
      </c>
      <c r="N71" s="22"/>
    </row>
    <row collapsed="false" customFormat="false" customHeight="false" hidden="false" ht="12.1" outlineLevel="0" r="72">
      <c r="A72" s="20" t="n">
        <v>43769.66869213</v>
      </c>
      <c r="B72" s="16" t="s">
        <v>30</v>
      </c>
      <c r="C72" s="16" t="s">
        <v>418</v>
      </c>
      <c r="D72" s="16" t="s">
        <v>323</v>
      </c>
      <c r="E72" s="16" t="s">
        <v>17</v>
      </c>
      <c r="F72" s="16" t="s">
        <v>19</v>
      </c>
      <c r="G72" s="7" t="n">
        <v>10</v>
      </c>
      <c r="H72" s="6" t="n">
        <v>126.36</v>
      </c>
      <c r="I72" s="6" t="n">
        <v>-1263.6</v>
      </c>
      <c r="J72" s="6" t="n">
        <v>0</v>
      </c>
      <c r="K72" s="6" t="n">
        <v>-0.68</v>
      </c>
      <c r="L72" s="6" t="n">
        <v>-0.07</v>
      </c>
      <c r="M72" s="6" t="s">
        <f>=I72+J72+K72+L72</f>
      </c>
      <c r="N72" s="16"/>
    </row>
    <row collapsed="false" customFormat="false" customHeight="false" hidden="false" ht="12.1" outlineLevel="0" r="73">
      <c r="A73" s="21" t="n">
        <v>43790</v>
      </c>
      <c r="B73" s="22" t="s">
        <v>412</v>
      </c>
      <c r="C73" s="22" t="s">
        <v>81</v>
      </c>
      <c r="D73" s="22" t="s">
        <v>412</v>
      </c>
      <c r="E73" s="22" t="s">
        <v>412</v>
      </c>
      <c r="F73" s="22" t="s">
        <v>19</v>
      </c>
      <c r="G73" s="23" t="n">
        <v>1</v>
      </c>
      <c r="H73" s="24" t="n">
        <v>1000</v>
      </c>
      <c r="I73" s="24" t="n">
        <v>1000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0" t="n">
        <v>43791.583425926</v>
      </c>
      <c r="B74" s="16" t="s">
        <v>330</v>
      </c>
      <c r="C74" s="16" t="s">
        <v>417</v>
      </c>
      <c r="D74" s="16" t="s">
        <v>323</v>
      </c>
      <c r="E74" s="16" t="s">
        <v>415</v>
      </c>
      <c r="F74" s="16" t="s">
        <v>19</v>
      </c>
      <c r="G74" s="7" t="n">
        <v>1</v>
      </c>
      <c r="H74" s="6" t="n">
        <v>104.58</v>
      </c>
      <c r="I74" s="6" t="n">
        <v>-1045.8</v>
      </c>
      <c r="J74" s="6" t="n">
        <v>-14.77</v>
      </c>
      <c r="K74" s="6" t="n">
        <v>-0.56</v>
      </c>
      <c r="L74" s="6" t="n">
        <v>-0.06</v>
      </c>
      <c r="M74" s="6" t="s">
        <f>=I74+J74+K74+L74</f>
      </c>
      <c r="N74" s="16"/>
    </row>
    <row collapsed="false" customFormat="false" customHeight="false" hidden="false" ht="12.1" outlineLevel="0" r="75">
      <c r="A75" s="21" t="n">
        <v>43808</v>
      </c>
      <c r="B75" s="22" t="s">
        <v>419</v>
      </c>
      <c r="C75" s="22" t="s">
        <v>427</v>
      </c>
      <c r="D75" s="22" t="s">
        <v>419</v>
      </c>
      <c r="E75" s="22" t="s">
        <v>419</v>
      </c>
      <c r="F75" s="22" t="s">
        <v>19</v>
      </c>
      <c r="G75" s="23" t="n">
        <v>1</v>
      </c>
      <c r="H75" s="24" t="n">
        <v>61.26</v>
      </c>
      <c r="I75" s="24" t="n">
        <v>61.26</v>
      </c>
      <c r="J75" s="24" t="n">
        <v>0</v>
      </c>
      <c r="K75" s="24" t="n">
        <v>0</v>
      </c>
      <c r="L75" s="24" t="n">
        <v>0</v>
      </c>
      <c r="M75" s="6" t="s">
        <f>=I75+J75+K75+L75</f>
      </c>
      <c r="N75" s="22"/>
    </row>
    <row collapsed="false" customFormat="false" customHeight="false" hidden="false" ht="12.1" outlineLevel="0" r="76">
      <c r="A76" s="21" t="n">
        <v>43824</v>
      </c>
      <c r="B76" s="22" t="s">
        <v>419</v>
      </c>
      <c r="C76" s="22" t="s">
        <v>420</v>
      </c>
      <c r="D76" s="22" t="s">
        <v>419</v>
      </c>
      <c r="E76" s="22" t="s">
        <v>419</v>
      </c>
      <c r="F76" s="22" t="s">
        <v>19</v>
      </c>
      <c r="G76" s="23" t="n">
        <v>1</v>
      </c>
      <c r="H76" s="24" t="n">
        <v>159.53</v>
      </c>
      <c r="I76" s="24" t="n">
        <v>159.53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43838</v>
      </c>
      <c r="B77" s="22" t="s">
        <v>412</v>
      </c>
      <c r="C77" s="22" t="s">
        <v>81</v>
      </c>
      <c r="D77" s="22" t="s">
        <v>412</v>
      </c>
      <c r="E77" s="22" t="s">
        <v>412</v>
      </c>
      <c r="F77" s="22" t="s">
        <v>19</v>
      </c>
      <c r="G77" s="23" t="n">
        <v>1</v>
      </c>
      <c r="H77" s="24" t="n">
        <v>2000</v>
      </c>
      <c r="I77" s="24" t="n">
        <v>2000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0" t="n">
        <v>43838.507951389</v>
      </c>
      <c r="B78" s="16" t="s">
        <v>335</v>
      </c>
      <c r="C78" s="16" t="s">
        <v>435</v>
      </c>
      <c r="D78" s="16" t="s">
        <v>323</v>
      </c>
      <c r="E78" s="16" t="s">
        <v>17</v>
      </c>
      <c r="F78" s="16" t="s">
        <v>19</v>
      </c>
      <c r="G78" s="7" t="n">
        <v>1</v>
      </c>
      <c r="H78" s="6" t="n">
        <v>741.5</v>
      </c>
      <c r="I78" s="6" t="n">
        <v>-741.5</v>
      </c>
      <c r="J78" s="6" t="n">
        <v>0</v>
      </c>
      <c r="K78" s="6" t="n">
        <v>-0.4</v>
      </c>
      <c r="L78" s="6" t="n">
        <v>-0.04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43838.50818287</v>
      </c>
      <c r="B79" s="16" t="s">
        <v>45</v>
      </c>
      <c r="C79" s="16" t="s">
        <v>436</v>
      </c>
      <c r="D79" s="16" t="s">
        <v>323</v>
      </c>
      <c r="E79" s="16" t="s">
        <v>17</v>
      </c>
      <c r="F79" s="16" t="s">
        <v>19</v>
      </c>
      <c r="G79" s="7" t="n">
        <v>1</v>
      </c>
      <c r="H79" s="6" t="n">
        <v>929.6</v>
      </c>
      <c r="I79" s="6" t="n">
        <v>-929.6</v>
      </c>
      <c r="J79" s="6" t="n">
        <v>0</v>
      </c>
      <c r="K79" s="6" t="n">
        <v>-0.49</v>
      </c>
      <c r="L79" s="6" t="n">
        <v>-0.05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43838.50849537</v>
      </c>
      <c r="B80" s="16" t="s">
        <v>336</v>
      </c>
      <c r="C80" s="16" t="s">
        <v>437</v>
      </c>
      <c r="D80" s="16" t="s">
        <v>323</v>
      </c>
      <c r="E80" s="16" t="s">
        <v>17</v>
      </c>
      <c r="F80" s="16" t="s">
        <v>19</v>
      </c>
      <c r="G80" s="7" t="n">
        <v>1000</v>
      </c>
      <c r="H80" s="6" t="n">
        <v>0.5593</v>
      </c>
      <c r="I80" s="6" t="n">
        <v>-559.3</v>
      </c>
      <c r="J80" s="6" t="n">
        <v>0</v>
      </c>
      <c r="K80" s="6" t="n">
        <v>-0.3</v>
      </c>
      <c r="L80" s="6" t="n">
        <v>-0.03</v>
      </c>
      <c r="M80" s="6" t="s">
        <f>=I80+J80+K80+L80</f>
      </c>
      <c r="N80" s="16"/>
    </row>
    <row collapsed="false" customFormat="false" customHeight="false" hidden="false" ht="12.1" outlineLevel="0" r="81">
      <c r="A81" s="21" t="n">
        <v>43853</v>
      </c>
      <c r="B81" s="22" t="s">
        <v>419</v>
      </c>
      <c r="C81" s="22" t="s">
        <v>426</v>
      </c>
      <c r="D81" s="22" t="s">
        <v>419</v>
      </c>
      <c r="E81" s="22" t="s">
        <v>419</v>
      </c>
      <c r="F81" s="22" t="s">
        <v>19</v>
      </c>
      <c r="G81" s="23" t="n">
        <v>1</v>
      </c>
      <c r="H81" s="24" t="n">
        <v>83.6</v>
      </c>
      <c r="I81" s="24" t="n">
        <v>83.6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2"/>
    </row>
    <row collapsed="false" customFormat="false" customHeight="false" hidden="false" ht="12.1" outlineLevel="0" r="82">
      <c r="A82" s="21" t="n">
        <v>43859</v>
      </c>
      <c r="B82" s="22" t="s">
        <v>433</v>
      </c>
      <c r="C82" s="22" t="s">
        <v>438</v>
      </c>
      <c r="D82" s="22" t="s">
        <v>433</v>
      </c>
      <c r="E82" s="22" t="s">
        <v>433</v>
      </c>
      <c r="F82" s="22" t="s">
        <v>19</v>
      </c>
      <c r="G82" s="23" t="n">
        <v>1</v>
      </c>
      <c r="H82" s="24" t="n">
        <v>7000</v>
      </c>
      <c r="I82" s="24" t="n">
        <v>7000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2"/>
    </row>
    <row collapsed="false" customFormat="false" customHeight="false" hidden="false" ht="12.1" outlineLevel="0" r="83">
      <c r="A83" s="21" t="n">
        <v>43860</v>
      </c>
      <c r="B83" s="22" t="s">
        <v>419</v>
      </c>
      <c r="C83" s="22" t="s">
        <v>430</v>
      </c>
      <c r="D83" s="22" t="s">
        <v>419</v>
      </c>
      <c r="E83" s="22" t="s">
        <v>419</v>
      </c>
      <c r="F83" s="22" t="s">
        <v>19</v>
      </c>
      <c r="G83" s="23" t="n">
        <v>1</v>
      </c>
      <c r="H83" s="24" t="n">
        <v>153.19</v>
      </c>
      <c r="I83" s="24" t="n">
        <v>153.19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2"/>
    </row>
    <row collapsed="false" customFormat="false" customHeight="false" hidden="false" ht="12.1" outlineLevel="0" r="84">
      <c r="A84" s="21" t="n">
        <v>43860</v>
      </c>
      <c r="B84" s="22" t="s">
        <v>412</v>
      </c>
      <c r="C84" s="22" t="s">
        <v>81</v>
      </c>
      <c r="D84" s="22" t="s">
        <v>412</v>
      </c>
      <c r="E84" s="22" t="s">
        <v>412</v>
      </c>
      <c r="F84" s="22" t="s">
        <v>19</v>
      </c>
      <c r="G84" s="23" t="n">
        <v>1</v>
      </c>
      <c r="H84" s="24" t="n">
        <v>700</v>
      </c>
      <c r="I84" s="24" t="n">
        <v>700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/>
    </row>
    <row collapsed="false" customFormat="false" customHeight="false" hidden="false" ht="12.1" outlineLevel="0" r="85">
      <c r="A85" s="21" t="n">
        <v>43860</v>
      </c>
      <c r="B85" s="22" t="s">
        <v>419</v>
      </c>
      <c r="C85" s="22" t="s">
        <v>431</v>
      </c>
      <c r="D85" s="22" t="s">
        <v>419</v>
      </c>
      <c r="E85" s="22" t="s">
        <v>419</v>
      </c>
      <c r="F85" s="22" t="s">
        <v>19</v>
      </c>
      <c r="G85" s="23" t="n">
        <v>1</v>
      </c>
      <c r="H85" s="24" t="n">
        <v>297.36</v>
      </c>
      <c r="I85" s="24" t="n">
        <v>297.36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0" t="n">
        <v>43860.495393519</v>
      </c>
      <c r="B86" s="16" t="s">
        <v>337</v>
      </c>
      <c r="C86" s="16" t="s">
        <v>439</v>
      </c>
      <c r="D86" s="16" t="s">
        <v>323</v>
      </c>
      <c r="E86" s="16" t="s">
        <v>415</v>
      </c>
      <c r="F86" s="16" t="s">
        <v>19</v>
      </c>
      <c r="G86" s="7" t="n">
        <v>7</v>
      </c>
      <c r="H86" s="6" t="n">
        <v>106.25</v>
      </c>
      <c r="I86" s="6" t="n">
        <v>-7437.5</v>
      </c>
      <c r="J86" s="6" t="n">
        <v>-296.31</v>
      </c>
      <c r="K86" s="6" t="n">
        <v>-3.96</v>
      </c>
      <c r="L86" s="6" t="n">
        <v>-0.43</v>
      </c>
      <c r="M86" s="6" t="s">
        <f>=I86+J86+K86+L86</f>
      </c>
      <c r="N86" s="16"/>
    </row>
    <row collapsed="false" customFormat="false" customHeight="false" hidden="false" ht="12.1" outlineLevel="0" r="87">
      <c r="A87" s="21" t="n">
        <v>43861</v>
      </c>
      <c r="B87" s="22" t="s">
        <v>412</v>
      </c>
      <c r="C87" s="22" t="s">
        <v>81</v>
      </c>
      <c r="D87" s="22" t="s">
        <v>412</v>
      </c>
      <c r="E87" s="22" t="s">
        <v>412</v>
      </c>
      <c r="F87" s="22" t="s">
        <v>19</v>
      </c>
      <c r="G87" s="23" t="n">
        <v>1</v>
      </c>
      <c r="H87" s="24" t="n">
        <v>1000</v>
      </c>
      <c r="I87" s="24" t="n">
        <v>1000</v>
      </c>
      <c r="J87" s="24" t="n">
        <v>0</v>
      </c>
      <c r="K87" s="24" t="n">
        <v>0</v>
      </c>
      <c r="L87" s="24" t="n">
        <v>0</v>
      </c>
      <c r="M87" s="6" t="s">
        <f>=I87+J87+K87+L87</f>
      </c>
      <c r="N87" s="22"/>
    </row>
    <row collapsed="false" customFormat="false" customHeight="false" hidden="false" ht="12.1" outlineLevel="0" r="88">
      <c r="A88" s="20" t="n">
        <v>43861.589872685</v>
      </c>
      <c r="B88" s="16" t="s">
        <v>336</v>
      </c>
      <c r="C88" s="16" t="s">
        <v>437</v>
      </c>
      <c r="D88" s="16" t="s">
        <v>323</v>
      </c>
      <c r="E88" s="16" t="s">
        <v>17</v>
      </c>
      <c r="F88" s="16" t="s">
        <v>19</v>
      </c>
      <c r="G88" s="7" t="n">
        <v>1000</v>
      </c>
      <c r="H88" s="6" t="n">
        <v>0.7123</v>
      </c>
      <c r="I88" s="6" t="n">
        <v>-712.3</v>
      </c>
      <c r="J88" s="6" t="n">
        <v>0</v>
      </c>
      <c r="K88" s="6" t="n">
        <v>-0.38</v>
      </c>
      <c r="L88" s="6" t="n">
        <v>-0.04</v>
      </c>
      <c r="M88" s="6" t="s">
        <f>=I88+J88+K88+L88</f>
      </c>
      <c r="N88" s="16"/>
    </row>
    <row collapsed="false" customFormat="false" customHeight="false" hidden="false" ht="12.1" outlineLevel="0" r="89">
      <c r="A89" s="20" t="n">
        <v>43861.590150463</v>
      </c>
      <c r="B89" s="16" t="s">
        <v>335</v>
      </c>
      <c r="C89" s="16" t="s">
        <v>435</v>
      </c>
      <c r="D89" s="16" t="s">
        <v>323</v>
      </c>
      <c r="E89" s="16" t="s">
        <v>17</v>
      </c>
      <c r="F89" s="16" t="s">
        <v>19</v>
      </c>
      <c r="G89" s="7" t="n">
        <v>1</v>
      </c>
      <c r="H89" s="6" t="n">
        <v>720.9</v>
      </c>
      <c r="I89" s="6" t="n">
        <v>-720.9</v>
      </c>
      <c r="J89" s="6" t="n">
        <v>0</v>
      </c>
      <c r="K89" s="6" t="n">
        <v>-0.38</v>
      </c>
      <c r="L89" s="6" t="n">
        <v>-0.04</v>
      </c>
      <c r="M89" s="6" t="s">
        <f>=I89+J89+K89+L89</f>
      </c>
      <c r="N89" s="16"/>
    </row>
    <row collapsed="false" customFormat="false" customHeight="false" hidden="false" ht="12.1" outlineLevel="0" r="90">
      <c r="A90" s="21" t="n">
        <v>43866</v>
      </c>
      <c r="B90" s="22" t="s">
        <v>419</v>
      </c>
      <c r="C90" s="22" t="s">
        <v>440</v>
      </c>
      <c r="D90" s="22" t="s">
        <v>419</v>
      </c>
      <c r="E90" s="22" t="s">
        <v>419</v>
      </c>
      <c r="F90" s="22" t="s">
        <v>19</v>
      </c>
      <c r="G90" s="23" t="n">
        <v>1</v>
      </c>
      <c r="H90" s="24" t="n">
        <v>304.71</v>
      </c>
      <c r="I90" s="24" t="n">
        <v>304.71</v>
      </c>
      <c r="J90" s="24" t="n">
        <v>0</v>
      </c>
      <c r="K90" s="24" t="n">
        <v>0</v>
      </c>
      <c r="L90" s="24" t="n">
        <v>0</v>
      </c>
      <c r="M90" s="6" t="s">
        <f>=I90+J90+K90+L90</f>
      </c>
      <c r="N90" s="22"/>
    </row>
    <row collapsed="false" customFormat="false" customHeight="false" hidden="false" ht="12.1" outlineLevel="0" r="91">
      <c r="A91" s="21" t="n">
        <v>43867</v>
      </c>
      <c r="B91" s="22" t="s">
        <v>412</v>
      </c>
      <c r="C91" s="22" t="s">
        <v>81</v>
      </c>
      <c r="D91" s="22" t="s">
        <v>412</v>
      </c>
      <c r="E91" s="22" t="s">
        <v>412</v>
      </c>
      <c r="F91" s="22" t="s">
        <v>19</v>
      </c>
      <c r="G91" s="23" t="n">
        <v>1</v>
      </c>
      <c r="H91" s="24" t="n">
        <v>700</v>
      </c>
      <c r="I91" s="24" t="n">
        <v>700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0" t="n">
        <v>43867.484849537</v>
      </c>
      <c r="B92" s="16" t="s">
        <v>337</v>
      </c>
      <c r="C92" s="16" t="s">
        <v>439</v>
      </c>
      <c r="D92" s="16" t="s">
        <v>323</v>
      </c>
      <c r="E92" s="16" t="s">
        <v>415</v>
      </c>
      <c r="F92" s="16" t="s">
        <v>19</v>
      </c>
      <c r="G92" s="7" t="n">
        <v>1</v>
      </c>
      <c r="H92" s="6" t="n">
        <v>106.239</v>
      </c>
      <c r="I92" s="6" t="n">
        <v>-1062.39</v>
      </c>
      <c r="J92" s="6" t="n">
        <v>-0.42</v>
      </c>
      <c r="K92" s="6" t="n">
        <v>-0.57</v>
      </c>
      <c r="L92" s="6" t="n">
        <v>-0.06</v>
      </c>
      <c r="M92" s="6" t="s">
        <f>=I92+J92+K92+L92</f>
      </c>
      <c r="N92" s="16"/>
    </row>
    <row collapsed="false" customFormat="false" customHeight="false" hidden="false" ht="12.1" outlineLevel="0" r="93">
      <c r="A93" s="21" t="n">
        <v>43875</v>
      </c>
      <c r="B93" s="22" t="s">
        <v>412</v>
      </c>
      <c r="C93" s="22" t="s">
        <v>81</v>
      </c>
      <c r="D93" s="22" t="s">
        <v>412</v>
      </c>
      <c r="E93" s="22" t="s">
        <v>412</v>
      </c>
      <c r="F93" s="22" t="s">
        <v>19</v>
      </c>
      <c r="G93" s="23" t="n">
        <v>1</v>
      </c>
      <c r="H93" s="24" t="n">
        <v>2000</v>
      </c>
      <c r="I93" s="24" t="n">
        <v>2000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2"/>
    </row>
    <row collapsed="false" customFormat="false" customHeight="false" hidden="false" ht="12.1" outlineLevel="0" r="94">
      <c r="A94" s="20" t="n">
        <v>43875.610127315</v>
      </c>
      <c r="B94" s="16" t="s">
        <v>45</v>
      </c>
      <c r="C94" s="16" t="s">
        <v>436</v>
      </c>
      <c r="D94" s="16" t="s">
        <v>323</v>
      </c>
      <c r="E94" s="16" t="s">
        <v>17</v>
      </c>
      <c r="F94" s="16" t="s">
        <v>19</v>
      </c>
      <c r="G94" s="7" t="n">
        <v>2</v>
      </c>
      <c r="H94" s="6" t="n">
        <v>928.2</v>
      </c>
      <c r="I94" s="6" t="n">
        <v>-1856.4</v>
      </c>
      <c r="J94" s="6" t="n">
        <v>0</v>
      </c>
      <c r="K94" s="6" t="n">
        <v>-0.99</v>
      </c>
      <c r="L94" s="6" t="n">
        <v>-0.11</v>
      </c>
      <c r="M94" s="6" t="s">
        <f>=I94+J94+K94+L94</f>
      </c>
      <c r="N94" s="16"/>
    </row>
    <row collapsed="false" customFormat="false" customHeight="false" hidden="false" ht="12.1" outlineLevel="0" r="95">
      <c r="A95" s="21" t="n">
        <v>43889</v>
      </c>
      <c r="B95" s="22" t="s">
        <v>412</v>
      </c>
      <c r="C95" s="22" t="s">
        <v>81</v>
      </c>
      <c r="D95" s="22" t="s">
        <v>412</v>
      </c>
      <c r="E95" s="22" t="s">
        <v>412</v>
      </c>
      <c r="F95" s="22" t="s">
        <v>19</v>
      </c>
      <c r="G95" s="23" t="n">
        <v>1</v>
      </c>
      <c r="H95" s="24" t="n">
        <v>2000</v>
      </c>
      <c r="I95" s="24" t="n">
        <v>2000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2"/>
    </row>
    <row collapsed="false" customFormat="false" customHeight="false" hidden="false" ht="12.1" outlineLevel="0" r="96">
      <c r="A96" s="20" t="n">
        <v>43889.474872685</v>
      </c>
      <c r="B96" s="16" t="s">
        <v>30</v>
      </c>
      <c r="C96" s="16" t="s">
        <v>418</v>
      </c>
      <c r="D96" s="16" t="s">
        <v>323</v>
      </c>
      <c r="E96" s="16" t="s">
        <v>17</v>
      </c>
      <c r="F96" s="16" t="s">
        <v>19</v>
      </c>
      <c r="G96" s="7" t="n">
        <v>10</v>
      </c>
      <c r="H96" s="6" t="n">
        <v>129.84</v>
      </c>
      <c r="I96" s="6" t="n">
        <v>-1298.4</v>
      </c>
      <c r="J96" s="6" t="n">
        <v>0</v>
      </c>
      <c r="K96" s="6" t="n">
        <v>-0.69</v>
      </c>
      <c r="L96" s="6" t="n">
        <v>-0.07</v>
      </c>
      <c r="M96" s="6" t="s">
        <f>=I96+J96+K96+L96</f>
      </c>
      <c r="N96" s="16"/>
    </row>
    <row collapsed="false" customFormat="false" customHeight="false" hidden="false" ht="12.1" outlineLevel="0" r="97">
      <c r="A97" s="20" t="n">
        <v>43889.475428241</v>
      </c>
      <c r="B97" s="16" t="s">
        <v>332</v>
      </c>
      <c r="C97" s="16" t="s">
        <v>422</v>
      </c>
      <c r="D97" s="16" t="s">
        <v>323</v>
      </c>
      <c r="E97" s="16" t="s">
        <v>17</v>
      </c>
      <c r="F97" s="16" t="s">
        <v>19</v>
      </c>
      <c r="G97" s="7" t="n">
        <v>10</v>
      </c>
      <c r="H97" s="6" t="n">
        <v>70.65</v>
      </c>
      <c r="I97" s="6" t="n">
        <v>-706.5</v>
      </c>
      <c r="J97" s="6" t="n">
        <v>0</v>
      </c>
      <c r="K97" s="6" t="n">
        <v>-0.38</v>
      </c>
      <c r="L97" s="6" t="n">
        <v>-0.04</v>
      </c>
      <c r="M97" s="6" t="s">
        <f>=I97+J97+K97+L97</f>
      </c>
      <c r="N97" s="16"/>
    </row>
    <row collapsed="false" customFormat="false" customHeight="false" hidden="false" ht="12.1" outlineLevel="0" r="98">
      <c r="A98" s="21" t="n">
        <v>43900</v>
      </c>
      <c r="B98" s="22" t="s">
        <v>419</v>
      </c>
      <c r="C98" s="22" t="s">
        <v>427</v>
      </c>
      <c r="D98" s="22" t="s">
        <v>419</v>
      </c>
      <c r="E98" s="22" t="s">
        <v>419</v>
      </c>
      <c r="F98" s="22" t="s">
        <v>19</v>
      </c>
      <c r="G98" s="23" t="n">
        <v>1</v>
      </c>
      <c r="H98" s="24" t="n">
        <v>61.26</v>
      </c>
      <c r="I98" s="24" t="n">
        <v>61.26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2"/>
    </row>
    <row collapsed="false" customFormat="false" customHeight="false" hidden="false" ht="12.1" outlineLevel="0" r="99">
      <c r="A99" s="21" t="n">
        <v>43906</v>
      </c>
      <c r="B99" s="22" t="s">
        <v>412</v>
      </c>
      <c r="C99" s="22" t="s">
        <v>81</v>
      </c>
      <c r="D99" s="22" t="s">
        <v>412</v>
      </c>
      <c r="E99" s="22" t="s">
        <v>412</v>
      </c>
      <c r="F99" s="22" t="s">
        <v>19</v>
      </c>
      <c r="G99" s="23" t="n">
        <v>1</v>
      </c>
      <c r="H99" s="24" t="n">
        <v>1000</v>
      </c>
      <c r="I99" s="24" t="n">
        <v>1000</v>
      </c>
      <c r="J99" s="24" t="n">
        <v>0</v>
      </c>
      <c r="K99" s="24" t="n">
        <v>0</v>
      </c>
      <c r="L99" s="24" t="n">
        <v>0</v>
      </c>
      <c r="M99" s="6" t="s">
        <f>=I99+J99+K99+L99</f>
      </c>
      <c r="N99" s="22"/>
    </row>
    <row collapsed="false" customFormat="false" customHeight="false" hidden="false" ht="12.1" outlineLevel="0" r="100">
      <c r="A100" s="21" t="n">
        <v>43906</v>
      </c>
      <c r="B100" s="22" t="s">
        <v>412</v>
      </c>
      <c r="C100" s="22" t="s">
        <v>81</v>
      </c>
      <c r="D100" s="22" t="s">
        <v>412</v>
      </c>
      <c r="E100" s="22" t="s">
        <v>412</v>
      </c>
      <c r="F100" s="22" t="s">
        <v>19</v>
      </c>
      <c r="G100" s="23" t="n">
        <v>1</v>
      </c>
      <c r="H100" s="24" t="n">
        <v>600</v>
      </c>
      <c r="I100" s="24" t="n">
        <v>600</v>
      </c>
      <c r="J100" s="24" t="n">
        <v>0</v>
      </c>
      <c r="K100" s="24" t="n">
        <v>0</v>
      </c>
      <c r="L100" s="24" t="n">
        <v>0</v>
      </c>
      <c r="M100" s="6" t="s">
        <f>=I100+J100+K100+L100</f>
      </c>
      <c r="N100" s="22"/>
    </row>
    <row collapsed="false" customFormat="false" customHeight="false" hidden="false" ht="12.1" outlineLevel="0" r="101">
      <c r="A101" s="20" t="n">
        <v>43906.508587963</v>
      </c>
      <c r="B101" s="16" t="s">
        <v>336</v>
      </c>
      <c r="C101" s="16" t="s">
        <v>437</v>
      </c>
      <c r="D101" s="16" t="s">
        <v>323</v>
      </c>
      <c r="E101" s="16" t="s">
        <v>17</v>
      </c>
      <c r="F101" s="16" t="s">
        <v>19</v>
      </c>
      <c r="G101" s="7" t="n">
        <v>2000</v>
      </c>
      <c r="H101" s="6" t="n">
        <v>0.4891</v>
      </c>
      <c r="I101" s="6" t="n">
        <v>-978.2</v>
      </c>
      <c r="J101" s="6" t="n">
        <v>0</v>
      </c>
      <c r="K101" s="6" t="n">
        <v>-0.52</v>
      </c>
      <c r="L101" s="6" t="n">
        <v>-0.06</v>
      </c>
      <c r="M101" s="6" t="s">
        <f>=I101+J101+K101+L101</f>
      </c>
      <c r="N101" s="16"/>
    </row>
    <row collapsed="false" customFormat="false" customHeight="false" hidden="false" ht="12.1" outlineLevel="0" r="102">
      <c r="A102" s="20" t="n">
        <v>43906.552928241</v>
      </c>
      <c r="B102" s="16" t="s">
        <v>335</v>
      </c>
      <c r="C102" s="16" t="s">
        <v>435</v>
      </c>
      <c r="D102" s="16" t="s">
        <v>323</v>
      </c>
      <c r="E102" s="16" t="s">
        <v>17</v>
      </c>
      <c r="F102" s="16" t="s">
        <v>19</v>
      </c>
      <c r="G102" s="7" t="n">
        <v>2</v>
      </c>
      <c r="H102" s="6" t="n">
        <v>421.4</v>
      </c>
      <c r="I102" s="6" t="n">
        <v>-842.8</v>
      </c>
      <c r="J102" s="6" t="n">
        <v>0</v>
      </c>
      <c r="K102" s="6" t="n">
        <v>-0.45</v>
      </c>
      <c r="L102" s="6" t="n">
        <v>-0.05</v>
      </c>
      <c r="M102" s="6" t="s">
        <f>=I102+J102+K102+L102</f>
      </c>
      <c r="N102" s="16"/>
    </row>
    <row collapsed="false" customFormat="false" customHeight="false" hidden="false" ht="12.1" outlineLevel="0" r="103">
      <c r="A103" s="21" t="n">
        <v>43916</v>
      </c>
      <c r="B103" s="22" t="s">
        <v>419</v>
      </c>
      <c r="C103" s="22" t="s">
        <v>420</v>
      </c>
      <c r="D103" s="22" t="s">
        <v>419</v>
      </c>
      <c r="E103" s="22" t="s">
        <v>419</v>
      </c>
      <c r="F103" s="22" t="s">
        <v>19</v>
      </c>
      <c r="G103" s="23" t="n">
        <v>1</v>
      </c>
      <c r="H103" s="24" t="n">
        <v>159.53</v>
      </c>
      <c r="I103" s="24" t="n">
        <v>159.53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2"/>
    </row>
    <row collapsed="false" customFormat="false" customHeight="false" hidden="false" ht="12.1" outlineLevel="0" r="104">
      <c r="A104" s="21" t="n">
        <v>43917</v>
      </c>
      <c r="B104" s="22" t="s">
        <v>412</v>
      </c>
      <c r="C104" s="22" t="s">
        <v>81</v>
      </c>
      <c r="D104" s="22" t="s">
        <v>412</v>
      </c>
      <c r="E104" s="22" t="s">
        <v>412</v>
      </c>
      <c r="F104" s="22" t="s">
        <v>19</v>
      </c>
      <c r="G104" s="23" t="n">
        <v>1</v>
      </c>
      <c r="H104" s="24" t="n">
        <v>1300</v>
      </c>
      <c r="I104" s="24" t="n">
        <v>1300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2"/>
    </row>
    <row collapsed="false" customFormat="false" customHeight="false" hidden="false" ht="12.1" outlineLevel="0" r="105">
      <c r="A105" s="20" t="n">
        <v>43917.624027778</v>
      </c>
      <c r="B105" s="16" t="s">
        <v>338</v>
      </c>
      <c r="C105" s="16" t="s">
        <v>441</v>
      </c>
      <c r="D105" s="16" t="s">
        <v>323</v>
      </c>
      <c r="E105" s="16" t="s">
        <v>17</v>
      </c>
      <c r="F105" s="16" t="s">
        <v>19</v>
      </c>
      <c r="G105" s="7" t="n">
        <v>100</v>
      </c>
      <c r="H105" s="6" t="n">
        <v>14.7</v>
      </c>
      <c r="I105" s="6" t="n">
        <v>-1470</v>
      </c>
      <c r="J105" s="6" t="n">
        <v>0</v>
      </c>
      <c r="K105" s="6" t="n">
        <v>-0.78</v>
      </c>
      <c r="L105" s="6" t="n">
        <v>-0.08</v>
      </c>
      <c r="M105" s="6" t="s">
        <f>=I105+J105+K105+L105</f>
      </c>
      <c r="N105" s="16"/>
    </row>
    <row collapsed="false" customFormat="false" customHeight="false" hidden="false" ht="12.1" outlineLevel="0" r="106">
      <c r="A106" s="21" t="n">
        <v>43935</v>
      </c>
      <c r="B106" s="22" t="s">
        <v>412</v>
      </c>
      <c r="C106" s="22" t="s">
        <v>81</v>
      </c>
      <c r="D106" s="22" t="s">
        <v>412</v>
      </c>
      <c r="E106" s="22" t="s">
        <v>412</v>
      </c>
      <c r="F106" s="22" t="s">
        <v>19</v>
      </c>
      <c r="G106" s="23" t="n">
        <v>1</v>
      </c>
      <c r="H106" s="24" t="n">
        <v>4700</v>
      </c>
      <c r="I106" s="24" t="n">
        <v>4700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2"/>
    </row>
    <row collapsed="false" customFormat="false" customHeight="false" hidden="false" ht="12.1" outlineLevel="0" r="107">
      <c r="A107" s="20" t="n">
        <v>43935.479594907</v>
      </c>
      <c r="B107" s="16" t="s">
        <v>331</v>
      </c>
      <c r="C107" s="16" t="s">
        <v>421</v>
      </c>
      <c r="D107" s="16" t="s">
        <v>323</v>
      </c>
      <c r="E107" s="16" t="s">
        <v>17</v>
      </c>
      <c r="F107" s="16" t="s">
        <v>19</v>
      </c>
      <c r="G107" s="7" t="n">
        <v>1</v>
      </c>
      <c r="H107" s="6" t="n">
        <v>1416.5</v>
      </c>
      <c r="I107" s="6" t="n">
        <v>-1416.5</v>
      </c>
      <c r="J107" s="6" t="n">
        <v>0</v>
      </c>
      <c r="K107" s="6" t="n">
        <v>-0.75</v>
      </c>
      <c r="L107" s="6" t="n">
        <v>-0.08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43935.479953704</v>
      </c>
      <c r="B108" s="16" t="s">
        <v>332</v>
      </c>
      <c r="C108" s="16" t="s">
        <v>422</v>
      </c>
      <c r="D108" s="16" t="s">
        <v>323</v>
      </c>
      <c r="E108" s="16" t="s">
        <v>17</v>
      </c>
      <c r="F108" s="16" t="s">
        <v>19</v>
      </c>
      <c r="G108" s="7" t="n">
        <v>20</v>
      </c>
      <c r="H108" s="6" t="n">
        <v>65.4</v>
      </c>
      <c r="I108" s="6" t="n">
        <v>-1308</v>
      </c>
      <c r="J108" s="6" t="n">
        <v>0</v>
      </c>
      <c r="K108" s="6" t="n">
        <v>-0.7</v>
      </c>
      <c r="L108" s="6" t="n">
        <v>-0.08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43935.481331019</v>
      </c>
      <c r="B109" s="16" t="s">
        <v>329</v>
      </c>
      <c r="C109" s="16" t="s">
        <v>416</v>
      </c>
      <c r="D109" s="16" t="s">
        <v>323</v>
      </c>
      <c r="E109" s="16" t="s">
        <v>17</v>
      </c>
      <c r="F109" s="16" t="s">
        <v>19</v>
      </c>
      <c r="G109" s="7" t="n">
        <v>10000</v>
      </c>
      <c r="H109" s="6" t="n">
        <v>0.17804</v>
      </c>
      <c r="I109" s="6" t="n">
        <v>-1780.4</v>
      </c>
      <c r="J109" s="6" t="n">
        <v>0</v>
      </c>
      <c r="K109" s="6" t="n">
        <v>-0.96</v>
      </c>
      <c r="L109" s="6" t="n">
        <v>-0.1</v>
      </c>
      <c r="M109" s="6" t="s">
        <f>=I109+J109+K109+L109</f>
      </c>
      <c r="N109" s="16"/>
    </row>
    <row collapsed="false" customFormat="false" customHeight="false" hidden="false" ht="12.1" outlineLevel="0" r="110">
      <c r="A110" s="21" t="n">
        <v>43937</v>
      </c>
      <c r="B110" s="22" t="s">
        <v>412</v>
      </c>
      <c r="C110" s="22" t="s">
        <v>81</v>
      </c>
      <c r="D110" s="22" t="s">
        <v>412</v>
      </c>
      <c r="E110" s="22" t="s">
        <v>412</v>
      </c>
      <c r="F110" s="22" t="s">
        <v>19</v>
      </c>
      <c r="G110" s="23" t="n">
        <v>1</v>
      </c>
      <c r="H110" s="24" t="n">
        <v>2000</v>
      </c>
      <c r="I110" s="24" t="n">
        <v>2000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0" t="n">
        <v>43937.486666667</v>
      </c>
      <c r="B111" s="16" t="s">
        <v>339</v>
      </c>
      <c r="C111" s="16" t="s">
        <v>442</v>
      </c>
      <c r="D111" s="16" t="s">
        <v>323</v>
      </c>
      <c r="E111" s="16" t="s">
        <v>17</v>
      </c>
      <c r="F111" s="16" t="s">
        <v>19</v>
      </c>
      <c r="G111" s="7" t="n">
        <v>20</v>
      </c>
      <c r="H111" s="6" t="n">
        <v>63</v>
      </c>
      <c r="I111" s="6" t="n">
        <v>-1260</v>
      </c>
      <c r="J111" s="6" t="n">
        <v>0</v>
      </c>
      <c r="K111" s="6" t="n">
        <v>-0.67</v>
      </c>
      <c r="L111" s="6" t="n">
        <v>-0.07</v>
      </c>
      <c r="M111" s="6" t="s">
        <f>=I111+J111+K111+L111</f>
      </c>
      <c r="N111" s="16"/>
    </row>
    <row collapsed="false" customFormat="false" customHeight="false" hidden="false" ht="12.1" outlineLevel="0" r="112">
      <c r="A112" s="20" t="n">
        <v>43937.487060185</v>
      </c>
      <c r="B112" s="16" t="s">
        <v>340</v>
      </c>
      <c r="C112" s="16" t="s">
        <v>443</v>
      </c>
      <c r="D112" s="16" t="s">
        <v>323</v>
      </c>
      <c r="E112" s="16" t="s">
        <v>17</v>
      </c>
      <c r="F112" s="16" t="s">
        <v>19</v>
      </c>
      <c r="G112" s="7" t="n">
        <v>20</v>
      </c>
      <c r="H112" s="6" t="n">
        <v>42.44</v>
      </c>
      <c r="I112" s="6" t="n">
        <v>-848.8</v>
      </c>
      <c r="J112" s="6" t="n">
        <v>0</v>
      </c>
      <c r="K112" s="6" t="n">
        <v>-0.45</v>
      </c>
      <c r="L112" s="6" t="n">
        <v>-0.05</v>
      </c>
      <c r="M112" s="6" t="s">
        <f>=I112+J112+K112+L112</f>
      </c>
      <c r="N112" s="16"/>
    </row>
    <row collapsed="false" customFormat="false" customHeight="false" hidden="false" ht="12.1" outlineLevel="0" r="113">
      <c r="A113" s="21" t="n">
        <v>43951</v>
      </c>
      <c r="B113" s="22" t="s">
        <v>412</v>
      </c>
      <c r="C113" s="22" t="s">
        <v>81</v>
      </c>
      <c r="D113" s="22" t="s">
        <v>412</v>
      </c>
      <c r="E113" s="22" t="s">
        <v>412</v>
      </c>
      <c r="F113" s="22" t="s">
        <v>19</v>
      </c>
      <c r="G113" s="23" t="n">
        <v>1</v>
      </c>
      <c r="H113" s="24" t="n">
        <v>1700</v>
      </c>
      <c r="I113" s="24" t="n">
        <v>1700</v>
      </c>
      <c r="J113" s="24" t="n">
        <v>0</v>
      </c>
      <c r="K113" s="24" t="n">
        <v>0</v>
      </c>
      <c r="L113" s="24" t="n">
        <v>0</v>
      </c>
      <c r="M113" s="6" t="s">
        <f>=I113+J113+K113+L113</f>
      </c>
      <c r="N113" s="22"/>
    </row>
    <row collapsed="false" customFormat="false" customHeight="false" hidden="false" ht="12.1" outlineLevel="0" r="114">
      <c r="A114" s="20" t="n">
        <v>43951.547025463</v>
      </c>
      <c r="B114" s="16" t="s">
        <v>341</v>
      </c>
      <c r="C114" s="16" t="s">
        <v>444</v>
      </c>
      <c r="D114" s="16" t="s">
        <v>323</v>
      </c>
      <c r="E114" s="16" t="s">
        <v>17</v>
      </c>
      <c r="F114" s="16" t="s">
        <v>19</v>
      </c>
      <c r="G114" s="7" t="n">
        <v>10</v>
      </c>
      <c r="H114" s="6" t="n">
        <v>177.95</v>
      </c>
      <c r="I114" s="6" t="n">
        <v>-1779.5</v>
      </c>
      <c r="J114" s="6" t="n">
        <v>0</v>
      </c>
      <c r="K114" s="6" t="n">
        <v>-0.95</v>
      </c>
      <c r="L114" s="6" t="n">
        <v>-0.1</v>
      </c>
      <c r="M114" s="6" t="s">
        <f>=I114+J114+K114+L114</f>
      </c>
      <c r="N114" s="16"/>
    </row>
    <row collapsed="false" customFormat="false" customHeight="false" hidden="false" ht="12.1" outlineLevel="0" r="115">
      <c r="A115" s="21" t="n">
        <v>43966</v>
      </c>
      <c r="B115" s="22" t="s">
        <v>412</v>
      </c>
      <c r="C115" s="22" t="s">
        <v>81</v>
      </c>
      <c r="D115" s="22" t="s">
        <v>412</v>
      </c>
      <c r="E115" s="22" t="s">
        <v>412</v>
      </c>
      <c r="F115" s="22" t="s">
        <v>19</v>
      </c>
      <c r="G115" s="23" t="n">
        <v>1</v>
      </c>
      <c r="H115" s="24" t="n">
        <v>1700</v>
      </c>
      <c r="I115" s="24" t="n">
        <v>1700</v>
      </c>
      <c r="J115" s="24" t="n">
        <v>0</v>
      </c>
      <c r="K115" s="24" t="n">
        <v>0</v>
      </c>
      <c r="L115" s="24" t="n">
        <v>0</v>
      </c>
      <c r="M115" s="6" t="s">
        <f>=I115+J115+K115+L115</f>
      </c>
      <c r="N115" s="22"/>
    </row>
    <row collapsed="false" customFormat="false" customHeight="false" hidden="false" ht="12.1" outlineLevel="0" r="116">
      <c r="A116" s="20" t="n">
        <v>43966.506793981</v>
      </c>
      <c r="B116" s="16" t="s">
        <v>45</v>
      </c>
      <c r="C116" s="16" t="s">
        <v>436</v>
      </c>
      <c r="D116" s="16" t="s">
        <v>323</v>
      </c>
      <c r="E116" s="16" t="s">
        <v>17</v>
      </c>
      <c r="F116" s="16" t="s">
        <v>19</v>
      </c>
      <c r="G116" s="7" t="n">
        <v>2</v>
      </c>
      <c r="H116" s="6" t="n">
        <v>842.4</v>
      </c>
      <c r="I116" s="6" t="n">
        <v>-1684.8</v>
      </c>
      <c r="J116" s="6" t="n">
        <v>0</v>
      </c>
      <c r="K116" s="6" t="n">
        <v>-0.9</v>
      </c>
      <c r="L116" s="6" t="n">
        <v>-0.1</v>
      </c>
      <c r="M116" s="6" t="s">
        <f>=I116+J116+K116+L116</f>
      </c>
      <c r="N116" s="16"/>
    </row>
    <row collapsed="false" customFormat="false" customHeight="false" hidden="false" ht="12.1" outlineLevel="0" r="117">
      <c r="A117" s="21" t="n">
        <v>43980</v>
      </c>
      <c r="B117" s="22" t="s">
        <v>412</v>
      </c>
      <c r="C117" s="22" t="s">
        <v>81</v>
      </c>
      <c r="D117" s="22" t="s">
        <v>412</v>
      </c>
      <c r="E117" s="22" t="s">
        <v>412</v>
      </c>
      <c r="F117" s="22" t="s">
        <v>19</v>
      </c>
      <c r="G117" s="23" t="n">
        <v>1</v>
      </c>
      <c r="H117" s="24" t="n">
        <v>2000</v>
      </c>
      <c r="I117" s="24" t="n">
        <v>2000</v>
      </c>
      <c r="J117" s="24" t="n">
        <v>0</v>
      </c>
      <c r="K117" s="24" t="n">
        <v>0</v>
      </c>
      <c r="L117" s="24" t="n">
        <v>0</v>
      </c>
      <c r="M117" s="6" t="s">
        <f>=I117+J117+K117+L117</f>
      </c>
      <c r="N117" s="22"/>
    </row>
    <row collapsed="false" customFormat="false" customHeight="false" hidden="false" ht="12.1" outlineLevel="0" r="118">
      <c r="A118" s="20" t="n">
        <v>43980.523217593</v>
      </c>
      <c r="B118" s="16" t="s">
        <v>341</v>
      </c>
      <c r="C118" s="16" t="s">
        <v>444</v>
      </c>
      <c r="D118" s="16" t="s">
        <v>323</v>
      </c>
      <c r="E118" s="16" t="s">
        <v>17</v>
      </c>
      <c r="F118" s="16" t="s">
        <v>19</v>
      </c>
      <c r="G118" s="7" t="n">
        <v>10</v>
      </c>
      <c r="H118" s="6" t="n">
        <v>182.5</v>
      </c>
      <c r="I118" s="6" t="n">
        <v>-1825</v>
      </c>
      <c r="J118" s="6" t="n">
        <v>0</v>
      </c>
      <c r="K118" s="6" t="n">
        <v>-0.97</v>
      </c>
      <c r="L118" s="6" t="n">
        <v>-0.1</v>
      </c>
      <c r="M118" s="6" t="s">
        <f>=I118+J118+K118+L118</f>
      </c>
      <c r="N118" s="16"/>
    </row>
    <row collapsed="false" customFormat="false" customHeight="false" hidden="false" ht="12.1" outlineLevel="0" r="119">
      <c r="A119" s="21" t="n">
        <v>43990</v>
      </c>
      <c r="B119" s="22" t="s">
        <v>419</v>
      </c>
      <c r="C119" s="22" t="s">
        <v>427</v>
      </c>
      <c r="D119" s="22" t="s">
        <v>419</v>
      </c>
      <c r="E119" s="22" t="s">
        <v>419</v>
      </c>
      <c r="F119" s="22" t="s">
        <v>19</v>
      </c>
      <c r="G119" s="23" t="n">
        <v>1</v>
      </c>
      <c r="H119" s="24" t="n">
        <v>61.26</v>
      </c>
      <c r="I119" s="24" t="n">
        <v>61.26</v>
      </c>
      <c r="J119" s="24" t="n">
        <v>0</v>
      </c>
      <c r="K119" s="24" t="n">
        <v>0</v>
      </c>
      <c r="L119" s="24" t="n">
        <v>0</v>
      </c>
      <c r="M119" s="6" t="s">
        <f>=I119+J119+K119+L119</f>
      </c>
      <c r="N119" s="22"/>
    </row>
    <row collapsed="false" customFormat="false" customHeight="false" hidden="false" ht="12.1" outlineLevel="0" r="120">
      <c r="A120" s="21" t="n">
        <v>43991</v>
      </c>
      <c r="B120" s="22" t="s">
        <v>412</v>
      </c>
      <c r="C120" s="22" t="s">
        <v>81</v>
      </c>
      <c r="D120" s="22" t="s">
        <v>412</v>
      </c>
      <c r="E120" s="22" t="s">
        <v>412</v>
      </c>
      <c r="F120" s="22" t="s">
        <v>19</v>
      </c>
      <c r="G120" s="23" t="n">
        <v>1</v>
      </c>
      <c r="H120" s="24" t="n">
        <v>500</v>
      </c>
      <c r="I120" s="24" t="n">
        <v>500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2"/>
    </row>
    <row collapsed="false" customFormat="false" customHeight="false" hidden="false" ht="12.1" outlineLevel="0" r="121">
      <c r="A121" s="20" t="n">
        <v>43991.508703704</v>
      </c>
      <c r="B121" s="16" t="s">
        <v>334</v>
      </c>
      <c r="C121" s="16" t="s">
        <v>425</v>
      </c>
      <c r="D121" s="16" t="s">
        <v>323</v>
      </c>
      <c r="E121" s="16" t="s">
        <v>415</v>
      </c>
      <c r="F121" s="16" t="s">
        <v>19</v>
      </c>
      <c r="G121" s="7" t="n">
        <v>1</v>
      </c>
      <c r="H121" s="6" t="n">
        <v>104.54</v>
      </c>
      <c r="I121" s="6" t="n">
        <v>-731.78</v>
      </c>
      <c r="J121" s="6" t="n">
        <v>-1.12</v>
      </c>
      <c r="K121" s="6" t="n">
        <v>-0.4</v>
      </c>
      <c r="L121" s="6" t="n">
        <v>-0.05</v>
      </c>
      <c r="M121" s="6" t="s">
        <f>=I121+J121+K121+L121</f>
      </c>
      <c r="N121" s="16"/>
    </row>
    <row collapsed="false" customFormat="false" customHeight="false" hidden="false" ht="12.1" outlineLevel="0" r="122">
      <c r="A122" s="21" t="n">
        <v>43998</v>
      </c>
      <c r="B122" s="22" t="s">
        <v>412</v>
      </c>
      <c r="C122" s="22" t="s">
        <v>81</v>
      </c>
      <c r="D122" s="22" t="s">
        <v>412</v>
      </c>
      <c r="E122" s="22" t="s">
        <v>412</v>
      </c>
      <c r="F122" s="22" t="s">
        <v>19</v>
      </c>
      <c r="G122" s="23" t="n">
        <v>1</v>
      </c>
      <c r="H122" s="24" t="n">
        <v>2000</v>
      </c>
      <c r="I122" s="24" t="n">
        <v>2000</v>
      </c>
      <c r="J122" s="24" t="n">
        <v>0</v>
      </c>
      <c r="K122" s="24" t="n">
        <v>0</v>
      </c>
      <c r="L122" s="24" t="n">
        <v>0</v>
      </c>
      <c r="M122" s="6" t="s">
        <f>=I122+J122+K122+L122</f>
      </c>
      <c r="N122" s="22"/>
    </row>
    <row collapsed="false" customFormat="false" customHeight="false" hidden="false" ht="12.1" outlineLevel="0" r="123">
      <c r="A123" s="20" t="n">
        <v>43998.534085648</v>
      </c>
      <c r="B123" s="16" t="s">
        <v>331</v>
      </c>
      <c r="C123" s="16" t="s">
        <v>421</v>
      </c>
      <c r="D123" s="16" t="s">
        <v>323</v>
      </c>
      <c r="E123" s="16" t="s">
        <v>17</v>
      </c>
      <c r="F123" s="16" t="s">
        <v>19</v>
      </c>
      <c r="G123" s="7" t="n">
        <v>1</v>
      </c>
      <c r="H123" s="6" t="n">
        <v>1462.5</v>
      </c>
      <c r="I123" s="6" t="n">
        <v>-1462.5</v>
      </c>
      <c r="J123" s="6" t="n">
        <v>0</v>
      </c>
      <c r="K123" s="6" t="n">
        <v>-0.78</v>
      </c>
      <c r="L123" s="6" t="n">
        <v>-0.08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43998.538194444</v>
      </c>
      <c r="B124" s="16" t="s">
        <v>340</v>
      </c>
      <c r="C124" s="16" t="s">
        <v>443</v>
      </c>
      <c r="D124" s="16" t="s">
        <v>323</v>
      </c>
      <c r="E124" s="16" t="s">
        <v>17</v>
      </c>
      <c r="F124" s="16" t="s">
        <v>19</v>
      </c>
      <c r="G124" s="7" t="n">
        <v>10</v>
      </c>
      <c r="H124" s="6" t="n">
        <v>43.14</v>
      </c>
      <c r="I124" s="6" t="n">
        <v>-431.4</v>
      </c>
      <c r="J124" s="6" t="n">
        <v>0</v>
      </c>
      <c r="K124" s="6" t="n">
        <v>-0.23</v>
      </c>
      <c r="L124" s="6" t="n">
        <v>-0.02</v>
      </c>
      <c r="M124" s="6" t="s">
        <f>=I124+J124+K124+L124</f>
      </c>
      <c r="N124" s="16"/>
    </row>
    <row collapsed="false" customFormat="false" customHeight="false" hidden="false" ht="12.1" outlineLevel="0" r="125">
      <c r="A125" s="21" t="n">
        <v>43999</v>
      </c>
      <c r="B125" s="22" t="s">
        <v>419</v>
      </c>
      <c r="C125" s="22" t="s">
        <v>430</v>
      </c>
      <c r="D125" s="22" t="s">
        <v>419</v>
      </c>
      <c r="E125" s="22" t="s">
        <v>419</v>
      </c>
      <c r="F125" s="22" t="s">
        <v>19</v>
      </c>
      <c r="G125" s="23" t="n">
        <v>1</v>
      </c>
      <c r="H125" s="24" t="n">
        <v>247.83</v>
      </c>
      <c r="I125" s="24" t="n">
        <v>247.83</v>
      </c>
      <c r="J125" s="24" t="n">
        <v>0</v>
      </c>
      <c r="K125" s="24" t="n">
        <v>0</v>
      </c>
      <c r="L125" s="24" t="n">
        <v>0</v>
      </c>
      <c r="M125" s="6" t="s">
        <f>=I125+J125+K125+L125</f>
      </c>
      <c r="N125" s="22"/>
    </row>
    <row collapsed="false" customFormat="false" customHeight="false" hidden="false" ht="12.1" outlineLevel="0" r="126">
      <c r="A126" s="21" t="n">
        <v>44005</v>
      </c>
      <c r="B126" s="22" t="s">
        <v>419</v>
      </c>
      <c r="C126" s="22" t="s">
        <v>445</v>
      </c>
      <c r="D126" s="22" t="s">
        <v>419</v>
      </c>
      <c r="E126" s="22" t="s">
        <v>419</v>
      </c>
      <c r="F126" s="22" t="s">
        <v>19</v>
      </c>
      <c r="G126" s="23" t="n">
        <v>1</v>
      </c>
      <c r="H126" s="24" t="n">
        <v>114.3</v>
      </c>
      <c r="I126" s="24" t="n">
        <v>114.3</v>
      </c>
      <c r="J126" s="24" t="n">
        <v>0</v>
      </c>
      <c r="K126" s="24" t="n">
        <v>0</v>
      </c>
      <c r="L126" s="24" t="n">
        <v>0</v>
      </c>
      <c r="M126" s="6" t="s">
        <f>=I126+J126+K126+L126</f>
      </c>
      <c r="N126" s="22"/>
    </row>
    <row collapsed="false" customFormat="false" customHeight="false" hidden="false" ht="12.1" outlineLevel="0" r="127">
      <c r="A127" s="21" t="n">
        <v>44007</v>
      </c>
      <c r="B127" s="22" t="s">
        <v>419</v>
      </c>
      <c r="C127" s="22" t="s">
        <v>420</v>
      </c>
      <c r="D127" s="22" t="s">
        <v>419</v>
      </c>
      <c r="E127" s="22" t="s">
        <v>419</v>
      </c>
      <c r="F127" s="22" t="s">
        <v>19</v>
      </c>
      <c r="G127" s="23" t="n">
        <v>1</v>
      </c>
      <c r="H127" s="24" t="n">
        <v>159.53</v>
      </c>
      <c r="I127" s="24" t="n">
        <v>159.53</v>
      </c>
      <c r="J127" s="24" t="n">
        <v>0</v>
      </c>
      <c r="K127" s="24" t="n">
        <v>0</v>
      </c>
      <c r="L127" s="24" t="n">
        <v>0</v>
      </c>
      <c r="M127" s="6" t="s">
        <f>=I127+J127+K127+L127</f>
      </c>
      <c r="N127" s="22"/>
    </row>
    <row collapsed="false" customFormat="false" customHeight="false" hidden="false" ht="12.1" outlineLevel="0" r="128">
      <c r="A128" s="21" t="n">
        <v>44007</v>
      </c>
      <c r="B128" s="22" t="s">
        <v>419</v>
      </c>
      <c r="C128" s="22" t="s">
        <v>445</v>
      </c>
      <c r="D128" s="22" t="s">
        <v>419</v>
      </c>
      <c r="E128" s="22" t="s">
        <v>419</v>
      </c>
      <c r="F128" s="22" t="s">
        <v>19</v>
      </c>
      <c r="G128" s="23" t="n">
        <v>1</v>
      </c>
      <c r="H128" s="24" t="n">
        <v>118.75</v>
      </c>
      <c r="I128" s="24" t="n">
        <v>118.75</v>
      </c>
      <c r="J128" s="24" t="n">
        <v>0</v>
      </c>
      <c r="K128" s="24" t="n">
        <v>0</v>
      </c>
      <c r="L128" s="24" t="n">
        <v>0</v>
      </c>
      <c r="M128" s="6" t="s">
        <f>=I128+J128+K128+L128</f>
      </c>
      <c r="N128" s="22"/>
    </row>
    <row collapsed="false" customFormat="false" customHeight="false" hidden="false" ht="12.1" outlineLevel="0" r="129">
      <c r="A129" s="20" t="n">
        <v>44007.437094907</v>
      </c>
      <c r="B129" s="16" t="s">
        <v>340</v>
      </c>
      <c r="C129" s="16" t="s">
        <v>443</v>
      </c>
      <c r="D129" s="16" t="s">
        <v>323</v>
      </c>
      <c r="E129" s="16" t="s">
        <v>17</v>
      </c>
      <c r="F129" s="16" t="s">
        <v>19</v>
      </c>
      <c r="G129" s="7" t="n">
        <v>10</v>
      </c>
      <c r="H129" s="6" t="n">
        <v>41.47</v>
      </c>
      <c r="I129" s="6" t="n">
        <v>-414.7</v>
      </c>
      <c r="J129" s="6" t="n">
        <v>0</v>
      </c>
      <c r="K129" s="6" t="n">
        <v>-0.22</v>
      </c>
      <c r="L129" s="6" t="n">
        <v>-0.02</v>
      </c>
      <c r="M129" s="6" t="s">
        <f>=I129+J129+K129+L129</f>
      </c>
      <c r="N129" s="16"/>
    </row>
    <row collapsed="false" customFormat="false" customHeight="false" hidden="false" ht="12.1" outlineLevel="0" r="130">
      <c r="A130" s="21" t="n">
        <v>44008</v>
      </c>
      <c r="B130" s="22" t="s">
        <v>419</v>
      </c>
      <c r="C130" s="22" t="s">
        <v>426</v>
      </c>
      <c r="D130" s="22" t="s">
        <v>419</v>
      </c>
      <c r="E130" s="22" t="s">
        <v>419</v>
      </c>
      <c r="F130" s="22" t="s">
        <v>19</v>
      </c>
      <c r="G130" s="23" t="n">
        <v>1</v>
      </c>
      <c r="H130" s="24" t="n">
        <v>108.8</v>
      </c>
      <c r="I130" s="24" t="n">
        <v>108.8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2"/>
    </row>
    <row collapsed="false" customFormat="false" customHeight="false" hidden="false" ht="12.1" outlineLevel="0" r="131">
      <c r="A131" s="21" t="n">
        <v>44011</v>
      </c>
      <c r="B131" s="22" t="s">
        <v>419</v>
      </c>
      <c r="C131" s="22" t="s">
        <v>446</v>
      </c>
      <c r="D131" s="22" t="s">
        <v>419</v>
      </c>
      <c r="E131" s="22" t="s">
        <v>419</v>
      </c>
      <c r="F131" s="22" t="s">
        <v>19</v>
      </c>
      <c r="G131" s="23" t="n">
        <v>1</v>
      </c>
      <c r="H131" s="24" t="n">
        <v>124</v>
      </c>
      <c r="I131" s="24" t="n">
        <v>124</v>
      </c>
      <c r="J131" s="24" t="n">
        <v>0</v>
      </c>
      <c r="K131" s="24" t="n">
        <v>0</v>
      </c>
      <c r="L131" s="24" t="n">
        <v>0</v>
      </c>
      <c r="M131" s="6" t="s">
        <f>=I131+J131+K131+L131</f>
      </c>
      <c r="N131" s="22"/>
    </row>
    <row collapsed="false" customFormat="false" customHeight="false" hidden="false" ht="12.1" outlineLevel="0" r="132">
      <c r="A132" s="21" t="n">
        <v>44012</v>
      </c>
      <c r="B132" s="22" t="s">
        <v>412</v>
      </c>
      <c r="C132" s="22" t="s">
        <v>81</v>
      </c>
      <c r="D132" s="22" t="s">
        <v>412</v>
      </c>
      <c r="E132" s="22" t="s">
        <v>412</v>
      </c>
      <c r="F132" s="22" t="s">
        <v>19</v>
      </c>
      <c r="G132" s="23" t="n">
        <v>1</v>
      </c>
      <c r="H132" s="24" t="n">
        <v>1600</v>
      </c>
      <c r="I132" s="24" t="n">
        <v>1600</v>
      </c>
      <c r="J132" s="24" t="n">
        <v>0</v>
      </c>
      <c r="K132" s="24" t="n">
        <v>0</v>
      </c>
      <c r="L132" s="24" t="n">
        <v>0</v>
      </c>
      <c r="M132" s="6" t="s">
        <f>=I132+J132+K132+L132</f>
      </c>
      <c r="N132" s="22"/>
    </row>
    <row collapsed="false" customFormat="false" customHeight="false" hidden="false" ht="12.1" outlineLevel="0" r="133">
      <c r="A133" s="20" t="n">
        <v>44012.526956019</v>
      </c>
      <c r="B133" s="16" t="s">
        <v>30</v>
      </c>
      <c r="C133" s="16" t="s">
        <v>418</v>
      </c>
      <c r="D133" s="16" t="s">
        <v>323</v>
      </c>
      <c r="E133" s="16" t="s">
        <v>17</v>
      </c>
      <c r="F133" s="16" t="s">
        <v>19</v>
      </c>
      <c r="G133" s="7" t="n">
        <v>10</v>
      </c>
      <c r="H133" s="6" t="n">
        <v>140.2</v>
      </c>
      <c r="I133" s="6" t="n">
        <v>-1402</v>
      </c>
      <c r="J133" s="6" t="n">
        <v>0</v>
      </c>
      <c r="K133" s="6" t="n">
        <v>-0.74</v>
      </c>
      <c r="L133" s="6" t="n">
        <v>-0.08</v>
      </c>
      <c r="M133" s="6" t="s">
        <f>=I133+J133+K133+L133</f>
      </c>
      <c r="N133" s="16"/>
    </row>
    <row collapsed="false" customFormat="false" customHeight="false" hidden="false" ht="12.1" outlineLevel="0" r="134">
      <c r="A134" s="20" t="n">
        <v>44012.527719907</v>
      </c>
      <c r="B134" s="16" t="s">
        <v>334</v>
      </c>
      <c r="C134" s="16" t="s">
        <v>425</v>
      </c>
      <c r="D134" s="16" t="s">
        <v>323</v>
      </c>
      <c r="E134" s="16" t="s">
        <v>415</v>
      </c>
      <c r="F134" s="16" t="s">
        <v>19</v>
      </c>
      <c r="G134" s="7" t="n">
        <v>1</v>
      </c>
      <c r="H134" s="6" t="n">
        <v>104.07</v>
      </c>
      <c r="I134" s="6" t="n">
        <v>-728.49</v>
      </c>
      <c r="J134" s="6" t="n">
        <v>-6.06</v>
      </c>
      <c r="K134" s="6" t="n">
        <v>-0.4</v>
      </c>
      <c r="L134" s="6" t="n">
        <v>-0.05</v>
      </c>
      <c r="M134" s="6" t="s">
        <f>=I134+J134+K134+L134</f>
      </c>
      <c r="N134" s="16"/>
    </row>
    <row collapsed="false" customFormat="false" customHeight="false" hidden="false" ht="12.1" outlineLevel="0" r="135">
      <c r="A135" s="21" t="n">
        <v>44027</v>
      </c>
      <c r="B135" s="22" t="s">
        <v>419</v>
      </c>
      <c r="C135" s="22" t="s">
        <v>447</v>
      </c>
      <c r="D135" s="22" t="s">
        <v>419</v>
      </c>
      <c r="E135" s="22" t="s">
        <v>419</v>
      </c>
      <c r="F135" s="22" t="s">
        <v>19</v>
      </c>
      <c r="G135" s="23" t="n">
        <v>1</v>
      </c>
      <c r="H135" s="24" t="n">
        <v>4</v>
      </c>
      <c r="I135" s="24" t="n">
        <v>4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2"/>
    </row>
    <row collapsed="false" customFormat="false" customHeight="false" hidden="false" ht="12.1" outlineLevel="0" r="136">
      <c r="A136" s="21" t="n">
        <v>44028</v>
      </c>
      <c r="B136" s="22" t="s">
        <v>412</v>
      </c>
      <c r="C136" s="22" t="s">
        <v>81</v>
      </c>
      <c r="D136" s="22" t="s">
        <v>412</v>
      </c>
      <c r="E136" s="22" t="s">
        <v>412</v>
      </c>
      <c r="F136" s="22" t="s">
        <v>19</v>
      </c>
      <c r="G136" s="23" t="n">
        <v>1</v>
      </c>
      <c r="H136" s="24" t="n">
        <v>2000</v>
      </c>
      <c r="I136" s="24" t="n">
        <v>2000</v>
      </c>
      <c r="J136" s="24" t="n">
        <v>0</v>
      </c>
      <c r="K136" s="24" t="n">
        <v>0</v>
      </c>
      <c r="L136" s="24" t="n">
        <v>0</v>
      </c>
      <c r="M136" s="6" t="s">
        <f>=I136+J136+K136+L136</f>
      </c>
      <c r="N136" s="22"/>
    </row>
    <row collapsed="false" customFormat="false" customHeight="false" hidden="false" ht="12.1" outlineLevel="0" r="137">
      <c r="A137" s="20" t="n">
        <v>44028.497268519</v>
      </c>
      <c r="B137" s="16" t="s">
        <v>327</v>
      </c>
      <c r="C137" s="16" t="s">
        <v>413</v>
      </c>
      <c r="D137" s="16" t="s">
        <v>323</v>
      </c>
      <c r="E137" s="16" t="s">
        <v>17</v>
      </c>
      <c r="F137" s="16" t="s">
        <v>19</v>
      </c>
      <c r="G137" s="7" t="n">
        <v>10</v>
      </c>
      <c r="H137" s="6" t="n">
        <v>181.61</v>
      </c>
      <c r="I137" s="6" t="n">
        <v>-1816.1</v>
      </c>
      <c r="J137" s="6" t="n">
        <v>0</v>
      </c>
      <c r="K137" s="6" t="n">
        <v>-0.96</v>
      </c>
      <c r="L137" s="6" t="n">
        <v>-0.1</v>
      </c>
      <c r="M137" s="6" t="s">
        <f>=I137+J137+K137+L137</f>
      </c>
      <c r="N137" s="16"/>
    </row>
    <row collapsed="false" customFormat="false" customHeight="false" hidden="false" ht="12.1" outlineLevel="0" r="138">
      <c r="A138" s="21" t="n">
        <v>44032</v>
      </c>
      <c r="B138" s="22" t="s">
        <v>419</v>
      </c>
      <c r="C138" s="22" t="s">
        <v>428</v>
      </c>
      <c r="D138" s="22" t="s">
        <v>419</v>
      </c>
      <c r="E138" s="22" t="s">
        <v>419</v>
      </c>
      <c r="F138" s="22" t="s">
        <v>19</v>
      </c>
      <c r="G138" s="23" t="n">
        <v>1</v>
      </c>
      <c r="H138" s="24" t="n">
        <v>375.24</v>
      </c>
      <c r="I138" s="24" t="n">
        <v>375.24</v>
      </c>
      <c r="J138" s="24" t="n">
        <v>0</v>
      </c>
      <c r="K138" s="24" t="n">
        <v>0</v>
      </c>
      <c r="L138" s="24" t="n">
        <v>0</v>
      </c>
      <c r="M138" s="6" t="s">
        <f>=I138+J138+K138+L138</f>
      </c>
      <c r="N138" s="22"/>
    </row>
    <row collapsed="false" customFormat="false" customHeight="false" hidden="false" ht="12.1" outlineLevel="0" r="139">
      <c r="A139" s="20" t="n">
        <v>44033.669178241</v>
      </c>
      <c r="B139" s="16" t="s">
        <v>335</v>
      </c>
      <c r="C139" s="16" t="s">
        <v>435</v>
      </c>
      <c r="D139" s="16" t="s">
        <v>323</v>
      </c>
      <c r="E139" s="16" t="s">
        <v>17</v>
      </c>
      <c r="F139" s="16" t="s">
        <v>19</v>
      </c>
      <c r="G139" s="7" t="n">
        <v>1</v>
      </c>
      <c r="H139" s="6" t="n">
        <v>542.9</v>
      </c>
      <c r="I139" s="6" t="n">
        <v>-542.9</v>
      </c>
      <c r="J139" s="6" t="n">
        <v>0</v>
      </c>
      <c r="K139" s="6" t="n">
        <v>-0.28</v>
      </c>
      <c r="L139" s="6" t="n">
        <v>-0.03</v>
      </c>
      <c r="M139" s="6" t="s">
        <f>=I139+J139+K139+L139</f>
      </c>
      <c r="N139" s="16"/>
    </row>
    <row collapsed="false" customFormat="false" customHeight="false" hidden="false" ht="12.1" outlineLevel="0" r="140">
      <c r="A140" s="21" t="n">
        <v>44036</v>
      </c>
      <c r="B140" s="22" t="s">
        <v>419</v>
      </c>
      <c r="C140" s="22" t="s">
        <v>426</v>
      </c>
      <c r="D140" s="22" t="s">
        <v>419</v>
      </c>
      <c r="E140" s="22" t="s">
        <v>419</v>
      </c>
      <c r="F140" s="22" t="s">
        <v>19</v>
      </c>
      <c r="G140" s="23" t="n">
        <v>1</v>
      </c>
      <c r="H140" s="24" t="n">
        <v>139.5</v>
      </c>
      <c r="I140" s="24" t="n">
        <v>139.5</v>
      </c>
      <c r="J140" s="24" t="n">
        <v>0</v>
      </c>
      <c r="K140" s="24" t="n">
        <v>0</v>
      </c>
      <c r="L140" s="24" t="n">
        <v>0</v>
      </c>
      <c r="M140" s="6" t="s">
        <f>=I140+J140+K140+L140</f>
      </c>
      <c r="N140" s="22"/>
    </row>
    <row collapsed="false" customFormat="false" customHeight="false" hidden="false" ht="12.1" outlineLevel="0" r="141">
      <c r="A141" s="21" t="n">
        <v>44040</v>
      </c>
      <c r="B141" s="22" t="s">
        <v>419</v>
      </c>
      <c r="C141" s="22" t="s">
        <v>429</v>
      </c>
      <c r="D141" s="22" t="s">
        <v>419</v>
      </c>
      <c r="E141" s="22" t="s">
        <v>419</v>
      </c>
      <c r="F141" s="22" t="s">
        <v>19</v>
      </c>
      <c r="G141" s="23" t="n">
        <v>1</v>
      </c>
      <c r="H141" s="24" t="n">
        <v>186.4</v>
      </c>
      <c r="I141" s="24" t="n">
        <v>186.4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2"/>
    </row>
    <row collapsed="false" customFormat="false" customHeight="false" hidden="false" ht="12.1" outlineLevel="0" r="142">
      <c r="A142" s="21" t="n">
        <v>44043</v>
      </c>
      <c r="B142" s="22" t="s">
        <v>412</v>
      </c>
      <c r="C142" s="22" t="s">
        <v>81</v>
      </c>
      <c r="D142" s="22" t="s">
        <v>412</v>
      </c>
      <c r="E142" s="22" t="s">
        <v>412</v>
      </c>
      <c r="F142" s="22" t="s">
        <v>19</v>
      </c>
      <c r="G142" s="23" t="n">
        <v>1</v>
      </c>
      <c r="H142" s="24" t="n">
        <v>2000</v>
      </c>
      <c r="I142" s="24" t="n">
        <v>2000</v>
      </c>
      <c r="J142" s="24" t="n">
        <v>0</v>
      </c>
      <c r="K142" s="24" t="n">
        <v>0</v>
      </c>
      <c r="L142" s="24" t="n">
        <v>0</v>
      </c>
      <c r="M142" s="6" t="s">
        <f>=I142+J142+K142+L142</f>
      </c>
      <c r="N142" s="22"/>
    </row>
    <row collapsed="false" customFormat="false" customHeight="false" hidden="false" ht="12.1" outlineLevel="0" r="143">
      <c r="A143" s="21" t="n">
        <v>44043</v>
      </c>
      <c r="B143" s="22" t="s">
        <v>412</v>
      </c>
      <c r="C143" s="22" t="s">
        <v>81</v>
      </c>
      <c r="D143" s="22" t="s">
        <v>412</v>
      </c>
      <c r="E143" s="22" t="s">
        <v>412</v>
      </c>
      <c r="F143" s="22" t="s">
        <v>19</v>
      </c>
      <c r="G143" s="23" t="n">
        <v>1</v>
      </c>
      <c r="H143" s="24" t="n">
        <v>200</v>
      </c>
      <c r="I143" s="24" t="n">
        <v>200</v>
      </c>
      <c r="J143" s="24" t="n">
        <v>0</v>
      </c>
      <c r="K143" s="24" t="n">
        <v>0</v>
      </c>
      <c r="L143" s="24" t="n">
        <v>0</v>
      </c>
      <c r="M143" s="6" t="s">
        <f>=I143+J143+K143+L143</f>
      </c>
      <c r="N143" s="22"/>
    </row>
    <row collapsed="false" customFormat="false" customHeight="false" hidden="false" ht="12.1" outlineLevel="0" r="144">
      <c r="A144" s="21" t="n">
        <v>44043</v>
      </c>
      <c r="B144" s="22" t="s">
        <v>412</v>
      </c>
      <c r="C144" s="22" t="s">
        <v>81</v>
      </c>
      <c r="D144" s="22" t="s">
        <v>412</v>
      </c>
      <c r="E144" s="22" t="s">
        <v>412</v>
      </c>
      <c r="F144" s="22" t="s">
        <v>19</v>
      </c>
      <c r="G144" s="23" t="n">
        <v>1</v>
      </c>
      <c r="H144" s="24" t="n">
        <v>220</v>
      </c>
      <c r="I144" s="24" t="n">
        <v>220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2"/>
    </row>
    <row collapsed="false" customFormat="false" customHeight="false" hidden="false" ht="12.1" outlineLevel="0" r="145">
      <c r="A145" s="20" t="n">
        <v>44043.504282407</v>
      </c>
      <c r="B145" s="16" t="s">
        <v>335</v>
      </c>
      <c r="C145" s="16" t="s">
        <v>435</v>
      </c>
      <c r="D145" s="16" t="s">
        <v>323</v>
      </c>
      <c r="E145" s="16" t="s">
        <v>17</v>
      </c>
      <c r="F145" s="16" t="s">
        <v>19</v>
      </c>
      <c r="G145" s="7" t="n">
        <v>2</v>
      </c>
      <c r="H145" s="6" t="n">
        <v>539.7</v>
      </c>
      <c r="I145" s="6" t="n">
        <v>-1079.4</v>
      </c>
      <c r="J145" s="6" t="n">
        <v>0</v>
      </c>
      <c r="K145" s="6" t="n">
        <v>-0.58</v>
      </c>
      <c r="L145" s="6" t="n">
        <v>-0.06</v>
      </c>
      <c r="M145" s="6" t="s">
        <f>=I145+J145+K145+L145</f>
      </c>
      <c r="N145" s="16"/>
    </row>
    <row collapsed="false" customFormat="false" customHeight="false" hidden="false" ht="12.1" outlineLevel="0" r="146">
      <c r="A146" s="20" t="n">
        <v>44043.50462963</v>
      </c>
      <c r="B146" s="16" t="s">
        <v>336</v>
      </c>
      <c r="C146" s="16" t="s">
        <v>437</v>
      </c>
      <c r="D146" s="16" t="s">
        <v>323</v>
      </c>
      <c r="E146" s="16" t="s">
        <v>17</v>
      </c>
      <c r="F146" s="16" t="s">
        <v>19</v>
      </c>
      <c r="G146" s="7" t="n">
        <v>1000</v>
      </c>
      <c r="H146" s="6" t="n">
        <v>0.7625</v>
      </c>
      <c r="I146" s="6" t="n">
        <v>-762.5</v>
      </c>
      <c r="J146" s="6" t="n">
        <v>0</v>
      </c>
      <c r="K146" s="6" t="n">
        <v>-0.4</v>
      </c>
      <c r="L146" s="6" t="n">
        <v>-0.04</v>
      </c>
      <c r="M146" s="6" t="s">
        <f>=I146+J146+K146+L146</f>
      </c>
      <c r="N146" s="16"/>
    </row>
    <row collapsed="false" customFormat="false" customHeight="false" hidden="false" ht="12.1" outlineLevel="0" r="147">
      <c r="A147" s="20" t="n">
        <v>44043.505729167</v>
      </c>
      <c r="B147" s="16" t="s">
        <v>335</v>
      </c>
      <c r="C147" s="16" t="s">
        <v>435</v>
      </c>
      <c r="D147" s="16" t="s">
        <v>323</v>
      </c>
      <c r="E147" s="16" t="s">
        <v>17</v>
      </c>
      <c r="F147" s="16" t="s">
        <v>19</v>
      </c>
      <c r="G147" s="7" t="n">
        <v>1</v>
      </c>
      <c r="H147" s="6" t="n">
        <v>539.9</v>
      </c>
      <c r="I147" s="6" t="n">
        <v>-539.9</v>
      </c>
      <c r="J147" s="6" t="n">
        <v>0</v>
      </c>
      <c r="K147" s="6" t="n">
        <v>-0.28</v>
      </c>
      <c r="L147" s="6" t="n">
        <v>-0.03</v>
      </c>
      <c r="M147" s="6" t="s">
        <f>=I147+J147+K147+L147</f>
      </c>
      <c r="N147" s="16"/>
    </row>
    <row collapsed="false" customFormat="false" customHeight="false" hidden="false" ht="12.1" outlineLevel="0" r="148">
      <c r="A148" s="20" t="n">
        <v>44043.635671296</v>
      </c>
      <c r="B148" s="16" t="s">
        <v>342</v>
      </c>
      <c r="C148" s="16" t="s">
        <v>448</v>
      </c>
      <c r="D148" s="16" t="s">
        <v>323</v>
      </c>
      <c r="E148" s="16" t="s">
        <v>65</v>
      </c>
      <c r="F148" s="16" t="s">
        <v>19</v>
      </c>
      <c r="G148" s="7" t="n">
        <v>188</v>
      </c>
      <c r="H148" s="6" t="n">
        <v>1.0258</v>
      </c>
      <c r="I148" s="6" t="n">
        <v>-192.85</v>
      </c>
      <c r="J148" s="6" t="n">
        <v>0</v>
      </c>
      <c r="K148" s="6" t="n">
        <v>-0.11</v>
      </c>
      <c r="L148" s="6" t="n">
        <v>-0.01</v>
      </c>
      <c r="M148" s="6" t="s">
        <f>=I148+J148+K148+L148</f>
      </c>
      <c r="N148" s="16"/>
    </row>
    <row collapsed="false" customFormat="false" customHeight="false" hidden="false" ht="12.1" outlineLevel="0" r="149">
      <c r="A149" s="20" t="n">
        <v>44043.717199074</v>
      </c>
      <c r="B149" s="16" t="s">
        <v>342</v>
      </c>
      <c r="C149" s="16" t="s">
        <v>448</v>
      </c>
      <c r="D149" s="16" t="s">
        <v>323</v>
      </c>
      <c r="E149" s="16" t="s">
        <v>65</v>
      </c>
      <c r="F149" s="16" t="s">
        <v>19</v>
      </c>
      <c r="G149" s="7" t="n">
        <v>6</v>
      </c>
      <c r="H149" s="6" t="n">
        <v>1.0258</v>
      </c>
      <c r="I149" s="6" t="n">
        <v>-6.15</v>
      </c>
      <c r="J149" s="6" t="n">
        <v>0</v>
      </c>
      <c r="K149" s="6" t="n">
        <v>-0.01</v>
      </c>
      <c r="L149" s="6" t="n">
        <v>-0.01</v>
      </c>
      <c r="M149" s="6" t="s">
        <f>=I149+J149+K149+L149</f>
      </c>
      <c r="N149" s="16"/>
    </row>
    <row collapsed="false" customFormat="false" customHeight="false" hidden="false" ht="12.1" outlineLevel="0" r="150">
      <c r="A150" s="20" t="n">
        <v>44043.758587963</v>
      </c>
      <c r="B150" s="16" t="s">
        <v>64</v>
      </c>
      <c r="C150" s="16" t="s">
        <v>449</v>
      </c>
      <c r="D150" s="16" t="s">
        <v>323</v>
      </c>
      <c r="E150" s="16" t="s">
        <v>65</v>
      </c>
      <c r="F150" s="16" t="s">
        <v>19</v>
      </c>
      <c r="G150" s="7" t="n">
        <v>2</v>
      </c>
      <c r="H150" s="6" t="n">
        <v>108.35</v>
      </c>
      <c r="I150" s="6" t="n">
        <v>-216.7</v>
      </c>
      <c r="J150" s="6" t="n">
        <v>0</v>
      </c>
      <c r="K150" s="6" t="n">
        <v>-0.12</v>
      </c>
      <c r="L150" s="6" t="n">
        <v>-0.01</v>
      </c>
      <c r="M150" s="6" t="s">
        <f>=I150+J150+K150+L150</f>
      </c>
      <c r="N150" s="16"/>
    </row>
    <row collapsed="false" customFormat="false" customHeight="false" hidden="false" ht="12.1" outlineLevel="0" r="151">
      <c r="A151" s="20" t="n">
        <v>44043.759513889</v>
      </c>
      <c r="B151" s="16" t="s">
        <v>342</v>
      </c>
      <c r="C151" s="16" t="s">
        <v>448</v>
      </c>
      <c r="D151" s="16" t="s">
        <v>323</v>
      </c>
      <c r="E151" s="16" t="s">
        <v>65</v>
      </c>
      <c r="F151" s="16" t="s">
        <v>19</v>
      </c>
      <c r="G151" s="7" t="n">
        <v>3</v>
      </c>
      <c r="H151" s="6" t="n">
        <v>1.0258</v>
      </c>
      <c r="I151" s="6" t="n">
        <v>-3.08</v>
      </c>
      <c r="J151" s="6" t="n">
        <v>0</v>
      </c>
      <c r="K151" s="6" t="n">
        <v>-0.01</v>
      </c>
      <c r="L151" s="6" t="n">
        <v>-0.01</v>
      </c>
      <c r="M151" s="6" t="s">
        <f>=I151+J151+K151+L151</f>
      </c>
      <c r="N151" s="16"/>
    </row>
    <row collapsed="false" customFormat="false" customHeight="false" hidden="false" ht="12.1" outlineLevel="0" r="152">
      <c r="A152" s="21" t="n">
        <v>44046</v>
      </c>
      <c r="B152" s="22" t="s">
        <v>419</v>
      </c>
      <c r="C152" s="22" t="s">
        <v>432</v>
      </c>
      <c r="D152" s="22" t="s">
        <v>419</v>
      </c>
      <c r="E152" s="22" t="s">
        <v>419</v>
      </c>
      <c r="F152" s="22" t="s">
        <v>19</v>
      </c>
      <c r="G152" s="23" t="n">
        <v>1</v>
      </c>
      <c r="H152" s="24" t="n">
        <v>265.8</v>
      </c>
      <c r="I152" s="24" t="n">
        <v>265.8</v>
      </c>
      <c r="J152" s="24" t="n">
        <v>0</v>
      </c>
      <c r="K152" s="24" t="n">
        <v>0</v>
      </c>
      <c r="L152" s="24" t="n">
        <v>0</v>
      </c>
      <c r="M152" s="6" t="s">
        <f>=I152+J152+K152+L152</f>
      </c>
      <c r="N152" s="22"/>
    </row>
    <row collapsed="false" customFormat="false" customHeight="false" hidden="false" ht="12.1" outlineLevel="0" r="153">
      <c r="A153" s="21" t="n">
        <v>44048</v>
      </c>
      <c r="B153" s="22" t="s">
        <v>419</v>
      </c>
      <c r="C153" s="22" t="s">
        <v>440</v>
      </c>
      <c r="D153" s="22" t="s">
        <v>419</v>
      </c>
      <c r="E153" s="22" t="s">
        <v>419</v>
      </c>
      <c r="F153" s="22" t="s">
        <v>19</v>
      </c>
      <c r="G153" s="23" t="n">
        <v>1</v>
      </c>
      <c r="H153" s="24" t="n">
        <v>309.12</v>
      </c>
      <c r="I153" s="24" t="n">
        <v>309.12</v>
      </c>
      <c r="J153" s="24" t="n">
        <v>0</v>
      </c>
      <c r="K153" s="24" t="n">
        <v>0</v>
      </c>
      <c r="L153" s="24" t="n">
        <v>0</v>
      </c>
      <c r="M153" s="6" t="s">
        <f>=I153+J153+K153+L153</f>
      </c>
      <c r="N153" s="22"/>
    </row>
    <row collapsed="false" customFormat="false" customHeight="false" hidden="false" ht="12.1" outlineLevel="0" r="154">
      <c r="A154" s="21" t="n">
        <v>44049</v>
      </c>
      <c r="B154" s="22" t="s">
        <v>412</v>
      </c>
      <c r="C154" s="22" t="s">
        <v>81</v>
      </c>
      <c r="D154" s="22" t="s">
        <v>412</v>
      </c>
      <c r="E154" s="22" t="s">
        <v>412</v>
      </c>
      <c r="F154" s="22" t="s">
        <v>19</v>
      </c>
      <c r="G154" s="23" t="n">
        <v>1</v>
      </c>
      <c r="H154" s="24" t="n">
        <v>1000</v>
      </c>
      <c r="I154" s="24" t="n">
        <v>1000</v>
      </c>
      <c r="J154" s="24" t="n">
        <v>0</v>
      </c>
      <c r="K154" s="24" t="n">
        <v>0</v>
      </c>
      <c r="L154" s="24" t="n">
        <v>0</v>
      </c>
      <c r="M154" s="6" t="s">
        <f>=I154+J154+K154+L154</f>
      </c>
      <c r="N154" s="22"/>
    </row>
    <row collapsed="false" customFormat="false" customHeight="false" hidden="false" ht="12.1" outlineLevel="0" r="155">
      <c r="A155" s="20" t="n">
        <v>44049.597951389</v>
      </c>
      <c r="B155" s="16" t="s">
        <v>337</v>
      </c>
      <c r="C155" s="16" t="s">
        <v>439</v>
      </c>
      <c r="D155" s="16" t="s">
        <v>323</v>
      </c>
      <c r="E155" s="16" t="s">
        <v>415</v>
      </c>
      <c r="F155" s="16" t="s">
        <v>19</v>
      </c>
      <c r="G155" s="7" t="n">
        <v>1</v>
      </c>
      <c r="H155" s="6" t="n">
        <v>103.915</v>
      </c>
      <c r="I155" s="6" t="n">
        <v>-1039.15</v>
      </c>
      <c r="J155" s="6" t="n">
        <v>-0.36</v>
      </c>
      <c r="K155" s="6" t="n">
        <v>-0.55</v>
      </c>
      <c r="L155" s="6" t="n">
        <v>-0.06</v>
      </c>
      <c r="M155" s="6" t="s">
        <f>=I155+J155+K155+L155</f>
      </c>
      <c r="N155" s="16"/>
    </row>
    <row collapsed="false" customFormat="false" customHeight="false" hidden="false" ht="12.1" outlineLevel="0" r="156">
      <c r="A156" s="20" t="n">
        <v>44049.601655093</v>
      </c>
      <c r="B156" s="16" t="s">
        <v>335</v>
      </c>
      <c r="C156" s="16" t="s">
        <v>435</v>
      </c>
      <c r="D156" s="16" t="s">
        <v>323</v>
      </c>
      <c r="E156" s="16" t="s">
        <v>17</v>
      </c>
      <c r="F156" s="16" t="s">
        <v>19</v>
      </c>
      <c r="G156" s="7" t="n">
        <v>1</v>
      </c>
      <c r="H156" s="6" t="n">
        <v>540.3</v>
      </c>
      <c r="I156" s="6" t="n">
        <v>-540.3</v>
      </c>
      <c r="J156" s="6" t="n">
        <v>0</v>
      </c>
      <c r="K156" s="6" t="n">
        <v>-0.28</v>
      </c>
      <c r="L156" s="6" t="n">
        <v>-0.03</v>
      </c>
      <c r="M156" s="6" t="s">
        <f>=I156+J156+K156+L156</f>
      </c>
      <c r="N156" s="16"/>
    </row>
    <row collapsed="false" customFormat="false" customHeight="false" hidden="false" ht="12.1" outlineLevel="0" r="157">
      <c r="A157" s="25" t="n">
        <v>44050.725196759</v>
      </c>
      <c r="B157" s="26" t="s">
        <v>339</v>
      </c>
      <c r="C157" s="26" t="s">
        <v>442</v>
      </c>
      <c r="D157" s="26" t="s">
        <v>324</v>
      </c>
      <c r="E157" s="26" t="s">
        <v>17</v>
      </c>
      <c r="F157" s="26" t="s">
        <v>19</v>
      </c>
      <c r="G157" s="27" t="n">
        <v>-20</v>
      </c>
      <c r="H157" s="28" t="n">
        <v>81.1</v>
      </c>
      <c r="I157" s="28" t="n">
        <v>1622</v>
      </c>
      <c r="J157" s="28" t="n">
        <v>0</v>
      </c>
      <c r="K157" s="28" t="n">
        <v>-0.86</v>
      </c>
      <c r="L157" s="28" t="n">
        <v>-0.09</v>
      </c>
      <c r="M157" s="6" t="s">
        <f>=I157+J157+K157+L157</f>
      </c>
      <c r="N157" s="26"/>
    </row>
    <row collapsed="false" customFormat="false" customHeight="false" hidden="false" ht="12.1" outlineLevel="0" r="158">
      <c r="A158" s="25" t="n">
        <v>44050.725787037</v>
      </c>
      <c r="B158" s="26" t="s">
        <v>340</v>
      </c>
      <c r="C158" s="26" t="s">
        <v>443</v>
      </c>
      <c r="D158" s="26" t="s">
        <v>324</v>
      </c>
      <c r="E158" s="26" t="s">
        <v>17</v>
      </c>
      <c r="F158" s="26" t="s">
        <v>19</v>
      </c>
      <c r="G158" s="27" t="n">
        <v>-40</v>
      </c>
      <c r="H158" s="28" t="n">
        <v>43.19</v>
      </c>
      <c r="I158" s="28" t="n">
        <v>1727.6</v>
      </c>
      <c r="J158" s="28" t="n">
        <v>0</v>
      </c>
      <c r="K158" s="28" t="n">
        <v>-0.91</v>
      </c>
      <c r="L158" s="28" t="n">
        <v>-0.1</v>
      </c>
      <c r="M158" s="6" t="s">
        <f>=I158+J158+K158+L158</f>
      </c>
      <c r="N158" s="26"/>
    </row>
    <row collapsed="false" customFormat="false" customHeight="false" hidden="false" ht="12.1" outlineLevel="0" r="159">
      <c r="A159" s="20" t="n">
        <v>44050.726793981</v>
      </c>
      <c r="B159" s="16" t="s">
        <v>343</v>
      </c>
      <c r="C159" s="16" t="s">
        <v>450</v>
      </c>
      <c r="D159" s="16" t="s">
        <v>323</v>
      </c>
      <c r="E159" s="16" t="s">
        <v>17</v>
      </c>
      <c r="F159" s="16" t="s">
        <v>19</v>
      </c>
      <c r="G159" s="7" t="n">
        <v>10</v>
      </c>
      <c r="H159" s="6" t="n">
        <v>330.15</v>
      </c>
      <c r="I159" s="6" t="n">
        <v>-3301.5</v>
      </c>
      <c r="J159" s="6" t="n">
        <v>0</v>
      </c>
      <c r="K159" s="6" t="n">
        <v>-1.74</v>
      </c>
      <c r="L159" s="6" t="n">
        <v>-0.19</v>
      </c>
      <c r="M159" s="6" t="s">
        <f>=I159+J159+K159+L159</f>
      </c>
      <c r="N159" s="16"/>
    </row>
    <row collapsed="false" customFormat="false" customHeight="false" hidden="false" ht="12.1" outlineLevel="0" r="160">
      <c r="A160" s="21" t="n">
        <v>44053</v>
      </c>
      <c r="B160" s="22" t="s">
        <v>412</v>
      </c>
      <c r="C160" s="22" t="s">
        <v>81</v>
      </c>
      <c r="D160" s="22" t="s">
        <v>412</v>
      </c>
      <c r="E160" s="22" t="s">
        <v>412</v>
      </c>
      <c r="F160" s="22" t="s">
        <v>19</v>
      </c>
      <c r="G160" s="23" t="n">
        <v>1</v>
      </c>
      <c r="H160" s="24" t="n">
        <v>200</v>
      </c>
      <c r="I160" s="24" t="n">
        <v>200</v>
      </c>
      <c r="J160" s="24" t="n">
        <v>0</v>
      </c>
      <c r="K160" s="24" t="n">
        <v>0</v>
      </c>
      <c r="L160" s="24" t="n">
        <v>0</v>
      </c>
      <c r="M160" s="6" t="s">
        <f>=I160+J160+K160+L160</f>
      </c>
      <c r="N160" s="22"/>
    </row>
    <row collapsed="false" customFormat="false" customHeight="false" hidden="false" ht="12.1" outlineLevel="0" r="161">
      <c r="A161" s="20" t="n">
        <v>44053.611296296</v>
      </c>
      <c r="B161" s="16" t="s">
        <v>344</v>
      </c>
      <c r="C161" s="16" t="s">
        <v>451</v>
      </c>
      <c r="D161" s="16" t="s">
        <v>323</v>
      </c>
      <c r="E161" s="16" t="s">
        <v>65</v>
      </c>
      <c r="F161" s="16" t="s">
        <v>19</v>
      </c>
      <c r="G161" s="7" t="n">
        <v>152</v>
      </c>
      <c r="H161" s="6" t="n">
        <v>1.284</v>
      </c>
      <c r="I161" s="6" t="n">
        <v>-195.17</v>
      </c>
      <c r="J161" s="6" t="n">
        <v>0</v>
      </c>
      <c r="K161" s="6" t="n">
        <v>-0.11</v>
      </c>
      <c r="L161" s="6" t="n">
        <v>-0.01</v>
      </c>
      <c r="M161" s="6" t="s">
        <f>=I161+J161+K161+L161</f>
      </c>
      <c r="N161" s="16"/>
    </row>
    <row collapsed="false" customFormat="false" customHeight="false" hidden="false" ht="12.1" outlineLevel="0" r="162">
      <c r="A162" s="20" t="n">
        <v>44053.611747685</v>
      </c>
      <c r="B162" s="16" t="s">
        <v>344</v>
      </c>
      <c r="C162" s="16" t="s">
        <v>451</v>
      </c>
      <c r="D162" s="16" t="s">
        <v>323</v>
      </c>
      <c r="E162" s="16" t="s">
        <v>65</v>
      </c>
      <c r="F162" s="16" t="s">
        <v>19</v>
      </c>
      <c r="G162" s="7" t="n">
        <v>4</v>
      </c>
      <c r="H162" s="6" t="n">
        <v>1.2839</v>
      </c>
      <c r="I162" s="6" t="n">
        <v>-5.14</v>
      </c>
      <c r="J162" s="6" t="n">
        <v>0</v>
      </c>
      <c r="K162" s="6" t="n">
        <v>-0.01</v>
      </c>
      <c r="L162" s="6" t="n">
        <v>-0.01</v>
      </c>
      <c r="M162" s="6" t="s">
        <f>=I162+J162+K162+L162</f>
      </c>
      <c r="N162" s="16"/>
    </row>
    <row collapsed="false" customFormat="false" customHeight="false" hidden="false" ht="12.1" outlineLevel="0" r="163">
      <c r="A163" s="21" t="n">
        <v>44057</v>
      </c>
      <c r="B163" s="22" t="s">
        <v>412</v>
      </c>
      <c r="C163" s="22" t="s">
        <v>81</v>
      </c>
      <c r="D163" s="22" t="s">
        <v>412</v>
      </c>
      <c r="E163" s="22" t="s">
        <v>412</v>
      </c>
      <c r="F163" s="22" t="s">
        <v>19</v>
      </c>
      <c r="G163" s="23" t="n">
        <v>1</v>
      </c>
      <c r="H163" s="24" t="n">
        <v>1000</v>
      </c>
      <c r="I163" s="24" t="n">
        <v>1000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2"/>
    </row>
    <row collapsed="false" customFormat="false" customHeight="false" hidden="false" ht="12.1" outlineLevel="0" r="164">
      <c r="A164" s="21" t="n">
        <v>44057</v>
      </c>
      <c r="B164" s="22" t="s">
        <v>412</v>
      </c>
      <c r="C164" s="22" t="s">
        <v>81</v>
      </c>
      <c r="D164" s="22" t="s">
        <v>412</v>
      </c>
      <c r="E164" s="22" t="s">
        <v>412</v>
      </c>
      <c r="F164" s="22" t="s">
        <v>19</v>
      </c>
      <c r="G164" s="23" t="n">
        <v>1</v>
      </c>
      <c r="H164" s="24" t="n">
        <v>230</v>
      </c>
      <c r="I164" s="24" t="n">
        <v>230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2"/>
    </row>
    <row collapsed="false" customFormat="false" customHeight="false" hidden="false" ht="12.1" outlineLevel="0" r="165">
      <c r="A165" s="21" t="n">
        <v>44057</v>
      </c>
      <c r="B165" s="22" t="s">
        <v>412</v>
      </c>
      <c r="C165" s="22" t="s">
        <v>81</v>
      </c>
      <c r="D165" s="22" t="s">
        <v>412</v>
      </c>
      <c r="E165" s="22" t="s">
        <v>412</v>
      </c>
      <c r="F165" s="22" t="s">
        <v>19</v>
      </c>
      <c r="G165" s="23" t="n">
        <v>1</v>
      </c>
      <c r="H165" s="24" t="n">
        <v>200</v>
      </c>
      <c r="I165" s="24" t="n">
        <v>200</v>
      </c>
      <c r="J165" s="24" t="n">
        <v>0</v>
      </c>
      <c r="K165" s="24" t="n">
        <v>0</v>
      </c>
      <c r="L165" s="24" t="n">
        <v>0</v>
      </c>
      <c r="M165" s="6" t="s">
        <f>=I165+J165+K165+L165</f>
      </c>
      <c r="N165" s="22"/>
    </row>
    <row collapsed="false" customFormat="false" customHeight="false" hidden="false" ht="12.1" outlineLevel="0" r="166">
      <c r="A166" s="20" t="n">
        <v>44057.570347222</v>
      </c>
      <c r="B166" s="16" t="s">
        <v>337</v>
      </c>
      <c r="C166" s="16" t="s">
        <v>439</v>
      </c>
      <c r="D166" s="16" t="s">
        <v>323</v>
      </c>
      <c r="E166" s="16" t="s">
        <v>415</v>
      </c>
      <c r="F166" s="16" t="s">
        <v>19</v>
      </c>
      <c r="G166" s="7" t="n">
        <v>1</v>
      </c>
      <c r="H166" s="6" t="n">
        <v>103.749</v>
      </c>
      <c r="I166" s="6" t="n">
        <v>-1037.49</v>
      </c>
      <c r="J166" s="6" t="n">
        <v>-2.15</v>
      </c>
      <c r="K166" s="6" t="n">
        <v>-0.54</v>
      </c>
      <c r="L166" s="6" t="n">
        <v>-0.06</v>
      </c>
      <c r="M166" s="6" t="s">
        <f>=I166+J166+K166+L166</f>
      </c>
      <c r="N166" s="16"/>
    </row>
    <row collapsed="false" customFormat="false" customHeight="false" hidden="false" ht="12.1" outlineLevel="0" r="167">
      <c r="A167" s="20" t="n">
        <v>44057.571805556</v>
      </c>
      <c r="B167" s="16" t="s">
        <v>344</v>
      </c>
      <c r="C167" s="16" t="s">
        <v>451</v>
      </c>
      <c r="D167" s="16" t="s">
        <v>323</v>
      </c>
      <c r="E167" s="16" t="s">
        <v>65</v>
      </c>
      <c r="F167" s="16" t="s">
        <v>19</v>
      </c>
      <c r="G167" s="7" t="n">
        <v>159</v>
      </c>
      <c r="H167" s="6" t="n">
        <v>1.2277</v>
      </c>
      <c r="I167" s="6" t="n">
        <v>-195.2</v>
      </c>
      <c r="J167" s="6" t="n">
        <v>0</v>
      </c>
      <c r="K167" s="6" t="n">
        <v>-0.11</v>
      </c>
      <c r="L167" s="6" t="n">
        <v>-0.01</v>
      </c>
      <c r="M167" s="6" t="s">
        <f>=I167+J167+K167+L167</f>
      </c>
      <c r="N167" s="16"/>
    </row>
    <row collapsed="false" customFormat="false" customHeight="false" hidden="false" ht="12.1" outlineLevel="0" r="168">
      <c r="A168" s="20" t="n">
        <v>44057.683368056</v>
      </c>
      <c r="B168" s="16" t="s">
        <v>64</v>
      </c>
      <c r="C168" s="16" t="s">
        <v>449</v>
      </c>
      <c r="D168" s="16" t="s">
        <v>323</v>
      </c>
      <c r="E168" s="16" t="s">
        <v>65</v>
      </c>
      <c r="F168" s="16" t="s">
        <v>19</v>
      </c>
      <c r="G168" s="7" t="n">
        <v>2</v>
      </c>
      <c r="H168" s="6" t="n">
        <v>114</v>
      </c>
      <c r="I168" s="6" t="n">
        <v>-228</v>
      </c>
      <c r="J168" s="6" t="n">
        <v>0</v>
      </c>
      <c r="K168" s="6" t="n">
        <v>-0.12</v>
      </c>
      <c r="L168" s="6" t="n">
        <v>-0.01</v>
      </c>
      <c r="M168" s="6" t="s">
        <f>=I168+J168+K168+L168</f>
      </c>
      <c r="N168" s="16"/>
    </row>
    <row collapsed="false" customFormat="false" customHeight="false" hidden="false" ht="12.1" outlineLevel="0" r="169">
      <c r="A169" s="21" t="n">
        <v>44081</v>
      </c>
      <c r="B169" s="22" t="s">
        <v>433</v>
      </c>
      <c r="C169" s="22" t="s">
        <v>434</v>
      </c>
      <c r="D169" s="22" t="s">
        <v>433</v>
      </c>
      <c r="E169" s="22" t="s">
        <v>433</v>
      </c>
      <c r="F169" s="22" t="s">
        <v>19</v>
      </c>
      <c r="G169" s="23" t="n">
        <v>1</v>
      </c>
      <c r="H169" s="24" t="n">
        <v>1500</v>
      </c>
      <c r="I169" s="24" t="n">
        <v>1500</v>
      </c>
      <c r="J169" s="24" t="n">
        <v>0</v>
      </c>
      <c r="K169" s="24" t="n">
        <v>0</v>
      </c>
      <c r="L169" s="24" t="n">
        <v>0</v>
      </c>
      <c r="M169" s="6" t="s">
        <f>=I169+J169+K169+L169</f>
      </c>
      <c r="N169" s="22"/>
    </row>
    <row collapsed="false" customFormat="false" customHeight="false" hidden="false" ht="12.1" outlineLevel="0" r="170">
      <c r="A170" s="21" t="n">
        <v>44081</v>
      </c>
      <c r="B170" s="22" t="s">
        <v>419</v>
      </c>
      <c r="C170" s="22" t="s">
        <v>427</v>
      </c>
      <c r="D170" s="22" t="s">
        <v>419</v>
      </c>
      <c r="E170" s="22" t="s">
        <v>419</v>
      </c>
      <c r="F170" s="22" t="s">
        <v>19</v>
      </c>
      <c r="G170" s="23" t="n">
        <v>1</v>
      </c>
      <c r="H170" s="24" t="n">
        <v>102.1</v>
      </c>
      <c r="I170" s="24" t="n">
        <v>102.1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2"/>
    </row>
    <row collapsed="false" customFormat="false" customHeight="false" hidden="false" ht="12.1" outlineLevel="0" r="171">
      <c r="A171" s="21" t="n">
        <v>44082</v>
      </c>
      <c r="B171" s="22" t="s">
        <v>412</v>
      </c>
      <c r="C171" s="22" t="s">
        <v>81</v>
      </c>
      <c r="D171" s="22" t="s">
        <v>412</v>
      </c>
      <c r="E171" s="22" t="s">
        <v>412</v>
      </c>
      <c r="F171" s="22" t="s">
        <v>19</v>
      </c>
      <c r="G171" s="23" t="n">
        <v>1</v>
      </c>
      <c r="H171" s="24" t="n">
        <v>100</v>
      </c>
      <c r="I171" s="24" t="n">
        <v>100</v>
      </c>
      <c r="J171" s="24" t="n">
        <v>0</v>
      </c>
      <c r="K171" s="24" t="n">
        <v>0</v>
      </c>
      <c r="L171" s="24" t="n">
        <v>0</v>
      </c>
      <c r="M171" s="6" t="s">
        <f>=I171+J171+K171+L171</f>
      </c>
      <c r="N171" s="22"/>
    </row>
    <row collapsed="false" customFormat="false" customHeight="false" hidden="false" ht="12.1" outlineLevel="0" r="172">
      <c r="A172" s="20" t="n">
        <v>44082.462627315</v>
      </c>
      <c r="B172" s="16" t="s">
        <v>334</v>
      </c>
      <c r="C172" s="16" t="s">
        <v>425</v>
      </c>
      <c r="D172" s="16" t="s">
        <v>323</v>
      </c>
      <c r="E172" s="16" t="s">
        <v>415</v>
      </c>
      <c r="F172" s="16" t="s">
        <v>19</v>
      </c>
      <c r="G172" s="7" t="n">
        <v>4</v>
      </c>
      <c r="H172" s="6" t="n">
        <v>105.57</v>
      </c>
      <c r="I172" s="6" t="n">
        <v>-1689.12</v>
      </c>
      <c r="J172" s="6" t="n">
        <v>-2.56</v>
      </c>
      <c r="K172" s="6" t="n">
        <v>-0.91</v>
      </c>
      <c r="L172" s="6" t="n">
        <v>-0.12</v>
      </c>
      <c r="M172" s="6" t="s">
        <f>=I172+J172+K172+L172</f>
      </c>
      <c r="N172" s="16"/>
    </row>
    <row collapsed="false" customFormat="false" customHeight="false" hidden="false" ht="12.1" outlineLevel="0" r="173">
      <c r="A173" s="21" t="n">
        <v>44090</v>
      </c>
      <c r="B173" s="22" t="s">
        <v>419</v>
      </c>
      <c r="C173" s="22" t="s">
        <v>445</v>
      </c>
      <c r="D173" s="22" t="s">
        <v>419</v>
      </c>
      <c r="E173" s="22" t="s">
        <v>419</v>
      </c>
      <c r="F173" s="22" t="s">
        <v>19</v>
      </c>
      <c r="G173" s="23" t="n">
        <v>1</v>
      </c>
      <c r="H173" s="24" t="n">
        <v>67.2</v>
      </c>
      <c r="I173" s="24" t="n">
        <v>67.2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2"/>
    </row>
    <row collapsed="false" customFormat="false" customHeight="false" hidden="false" ht="12.1" outlineLevel="0" r="174">
      <c r="A174" s="21" t="n">
        <v>44097</v>
      </c>
      <c r="B174" s="22" t="s">
        <v>419</v>
      </c>
      <c r="C174" s="22" t="s">
        <v>420</v>
      </c>
      <c r="D174" s="22" t="s">
        <v>419</v>
      </c>
      <c r="E174" s="22" t="s">
        <v>419</v>
      </c>
      <c r="F174" s="22" t="s">
        <v>19</v>
      </c>
      <c r="G174" s="23" t="n">
        <v>1</v>
      </c>
      <c r="H174" s="24" t="n">
        <v>159.53</v>
      </c>
      <c r="I174" s="24" t="n">
        <v>159.53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2"/>
    </row>
    <row collapsed="false" customFormat="false" customHeight="false" hidden="false" ht="12.1" outlineLevel="0" r="175">
      <c r="A175" s="21" t="n">
        <v>44098</v>
      </c>
      <c r="B175" s="22" t="s">
        <v>412</v>
      </c>
      <c r="C175" s="22" t="s">
        <v>81</v>
      </c>
      <c r="D175" s="22" t="s">
        <v>412</v>
      </c>
      <c r="E175" s="22" t="s">
        <v>412</v>
      </c>
      <c r="F175" s="22" t="s">
        <v>19</v>
      </c>
      <c r="G175" s="23" t="n">
        <v>1</v>
      </c>
      <c r="H175" s="24" t="n">
        <v>200</v>
      </c>
      <c r="I175" s="24" t="n">
        <v>200</v>
      </c>
      <c r="J175" s="24" t="n">
        <v>0</v>
      </c>
      <c r="K175" s="24" t="n">
        <v>0</v>
      </c>
      <c r="L175" s="24" t="n">
        <v>0</v>
      </c>
      <c r="M175" s="6" t="s">
        <f>=I175+J175+K175+L175</f>
      </c>
      <c r="N175" s="22"/>
    </row>
    <row collapsed="false" customFormat="false" customHeight="false" hidden="false" ht="12.1" outlineLevel="0" r="176">
      <c r="A176" s="20" t="n">
        <v>44098.757326389</v>
      </c>
      <c r="B176" s="16" t="s">
        <v>334</v>
      </c>
      <c r="C176" s="16" t="s">
        <v>425</v>
      </c>
      <c r="D176" s="16" t="s">
        <v>323</v>
      </c>
      <c r="E176" s="16" t="s">
        <v>415</v>
      </c>
      <c r="F176" s="16" t="s">
        <v>19</v>
      </c>
      <c r="G176" s="7" t="n">
        <v>1</v>
      </c>
      <c r="H176" s="6" t="n">
        <v>105.47</v>
      </c>
      <c r="I176" s="6" t="n">
        <v>-421.88</v>
      </c>
      <c r="J176" s="6" t="n">
        <v>-2.69</v>
      </c>
      <c r="K176" s="6" t="n">
        <v>-0.22</v>
      </c>
      <c r="L176" s="6" t="n">
        <v>-0.03</v>
      </c>
      <c r="M176" s="6" t="s">
        <f>=I176+J176+K176+L176</f>
      </c>
      <c r="N176" s="16"/>
    </row>
    <row collapsed="false" customFormat="false" customHeight="false" hidden="false" ht="12.1" outlineLevel="0" r="177">
      <c r="A177" s="21" t="n">
        <v>44111</v>
      </c>
      <c r="B177" s="22" t="s">
        <v>419</v>
      </c>
      <c r="C177" s="22" t="s">
        <v>452</v>
      </c>
      <c r="D177" s="22" t="s">
        <v>419</v>
      </c>
      <c r="E177" s="22" t="s">
        <v>419</v>
      </c>
      <c r="F177" s="22" t="s">
        <v>19</v>
      </c>
      <c r="G177" s="23" t="n">
        <v>1</v>
      </c>
      <c r="H177" s="24" t="n">
        <v>60.6</v>
      </c>
      <c r="I177" s="24" t="n">
        <v>60.6</v>
      </c>
      <c r="J177" s="24" t="n">
        <v>0</v>
      </c>
      <c r="K177" s="24" t="n">
        <v>0</v>
      </c>
      <c r="L177" s="24" t="n">
        <v>0</v>
      </c>
      <c r="M177" s="6" t="s">
        <f>=I177+J177+K177+L177</f>
      </c>
      <c r="N177" s="22"/>
    </row>
    <row collapsed="false" customFormat="false" customHeight="false" hidden="false" ht="12.1" outlineLevel="0" r="178">
      <c r="A178" s="21" t="n">
        <v>44117</v>
      </c>
      <c r="B178" s="22" t="s">
        <v>419</v>
      </c>
      <c r="C178" s="22" t="s">
        <v>453</v>
      </c>
      <c r="D178" s="22" t="s">
        <v>419</v>
      </c>
      <c r="E178" s="22" t="s">
        <v>419</v>
      </c>
      <c r="F178" s="22" t="s">
        <v>19</v>
      </c>
      <c r="G178" s="23" t="n">
        <v>1</v>
      </c>
      <c r="H178" s="24" t="n">
        <v>155.4</v>
      </c>
      <c r="I178" s="24" t="n">
        <v>155.4</v>
      </c>
      <c r="J178" s="24" t="n">
        <v>0</v>
      </c>
      <c r="K178" s="24" t="n">
        <v>0</v>
      </c>
      <c r="L178" s="24" t="n">
        <v>0</v>
      </c>
      <c r="M178" s="6" t="s">
        <f>=I178+J178+K178+L178</f>
      </c>
      <c r="N178" s="22"/>
    </row>
    <row collapsed="false" customFormat="false" customHeight="false" hidden="false" ht="12.1" outlineLevel="0" r="179">
      <c r="A179" s="21" t="n">
        <v>44125</v>
      </c>
      <c r="B179" s="22" t="s">
        <v>419</v>
      </c>
      <c r="C179" s="22" t="s">
        <v>454</v>
      </c>
      <c r="D179" s="22" t="s">
        <v>419</v>
      </c>
      <c r="E179" s="22" t="s">
        <v>419</v>
      </c>
      <c r="F179" s="22" t="s">
        <v>19</v>
      </c>
      <c r="G179" s="23" t="n">
        <v>1</v>
      </c>
      <c r="H179" s="24" t="n">
        <v>326</v>
      </c>
      <c r="I179" s="24" t="n">
        <v>326</v>
      </c>
      <c r="J179" s="24" t="n">
        <v>0</v>
      </c>
      <c r="K179" s="24" t="n">
        <v>0</v>
      </c>
      <c r="L179" s="24" t="n">
        <v>0</v>
      </c>
      <c r="M179" s="6" t="s">
        <f>=I179+J179+K179+L179</f>
      </c>
      <c r="N179" s="22"/>
    </row>
    <row collapsed="false" customFormat="false" customHeight="false" hidden="false" ht="12.1" outlineLevel="0" r="180">
      <c r="A180" s="21" t="n">
        <v>44126</v>
      </c>
      <c r="B180" s="22" t="s">
        <v>419</v>
      </c>
      <c r="C180" s="22" t="s">
        <v>455</v>
      </c>
      <c r="D180" s="22" t="s">
        <v>419</v>
      </c>
      <c r="E180" s="22" t="s">
        <v>419</v>
      </c>
      <c r="F180" s="22" t="s">
        <v>19</v>
      </c>
      <c r="G180" s="23" t="n">
        <v>1</v>
      </c>
      <c r="H180" s="24" t="n">
        <v>78.3</v>
      </c>
      <c r="I180" s="24" t="n">
        <v>78.3</v>
      </c>
      <c r="J180" s="24" t="n">
        <v>0</v>
      </c>
      <c r="K180" s="24" t="n">
        <v>0</v>
      </c>
      <c r="L180" s="24" t="n">
        <v>0</v>
      </c>
      <c r="M180" s="6" t="s">
        <f>=I180+J180+K180+L180</f>
      </c>
      <c r="N180" s="22"/>
    </row>
    <row collapsed="false" customFormat="false" customHeight="false" hidden="false" ht="12.1" outlineLevel="0" r="181">
      <c r="A181" s="20" t="n">
        <v>44126.650104167</v>
      </c>
      <c r="B181" s="16" t="s">
        <v>335</v>
      </c>
      <c r="C181" s="16" t="s">
        <v>435</v>
      </c>
      <c r="D181" s="16" t="s">
        <v>323</v>
      </c>
      <c r="E181" s="16" t="s">
        <v>17</v>
      </c>
      <c r="F181" s="16" t="s">
        <v>19</v>
      </c>
      <c r="G181" s="7" t="n">
        <v>1</v>
      </c>
      <c r="H181" s="6" t="n">
        <v>402.7</v>
      </c>
      <c r="I181" s="6" t="n">
        <v>-402.7</v>
      </c>
      <c r="J181" s="6" t="n">
        <v>0</v>
      </c>
      <c r="K181" s="6" t="n">
        <v>-0.22</v>
      </c>
      <c r="L181" s="6" t="n">
        <v>-0.02</v>
      </c>
      <c r="M181" s="6" t="s">
        <f>=I181+J181+K181+L181</f>
      </c>
      <c r="N181" s="16"/>
    </row>
    <row collapsed="false" customFormat="false" customHeight="false" hidden="false" ht="12.1" outlineLevel="0" r="182">
      <c r="A182" s="21" t="n">
        <v>44127</v>
      </c>
      <c r="B182" s="22" t="s">
        <v>419</v>
      </c>
      <c r="C182" s="22" t="s">
        <v>426</v>
      </c>
      <c r="D182" s="22" t="s">
        <v>419</v>
      </c>
      <c r="E182" s="22" t="s">
        <v>419</v>
      </c>
      <c r="F182" s="22" t="s">
        <v>19</v>
      </c>
      <c r="G182" s="23" t="n">
        <v>1</v>
      </c>
      <c r="H182" s="24" t="n">
        <v>206.5</v>
      </c>
      <c r="I182" s="24" t="n">
        <v>206.5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2"/>
    </row>
    <row collapsed="false" customFormat="false" customHeight="false" hidden="false" ht="12.1" outlineLevel="0" r="183">
      <c r="A183" s="20" t="n">
        <v>44130.497013889</v>
      </c>
      <c r="B183" s="16" t="s">
        <v>335</v>
      </c>
      <c r="C183" s="16" t="s">
        <v>435</v>
      </c>
      <c r="D183" s="16" t="s">
        <v>323</v>
      </c>
      <c r="E183" s="16" t="s">
        <v>17</v>
      </c>
      <c r="F183" s="16" t="s">
        <v>19</v>
      </c>
      <c r="G183" s="7" t="n">
        <v>1</v>
      </c>
      <c r="H183" s="6" t="n">
        <v>410.4</v>
      </c>
      <c r="I183" s="6" t="n">
        <v>-410.4</v>
      </c>
      <c r="J183" s="6" t="n">
        <v>0</v>
      </c>
      <c r="K183" s="6" t="n">
        <v>-0.22</v>
      </c>
      <c r="L183" s="6" t="n">
        <v>-0.02</v>
      </c>
      <c r="M183" s="6" t="s">
        <f>=I183+J183+K183+L183</f>
      </c>
      <c r="N183" s="16"/>
    </row>
    <row collapsed="false" customFormat="false" customHeight="false" hidden="false" ht="12.1" outlineLevel="0" r="184">
      <c r="A184" s="21" t="n">
        <v>44132</v>
      </c>
      <c r="B184" s="22" t="s">
        <v>419</v>
      </c>
      <c r="C184" s="22" t="s">
        <v>447</v>
      </c>
      <c r="D184" s="22" t="s">
        <v>419</v>
      </c>
      <c r="E184" s="22" t="s">
        <v>419</v>
      </c>
      <c r="F184" s="22" t="s">
        <v>19</v>
      </c>
      <c r="G184" s="23" t="n">
        <v>1</v>
      </c>
      <c r="H184" s="24" t="n">
        <v>77.46</v>
      </c>
      <c r="I184" s="24" t="n">
        <v>77.46</v>
      </c>
      <c r="J184" s="24" t="n">
        <v>0</v>
      </c>
      <c r="K184" s="24" t="n">
        <v>0</v>
      </c>
      <c r="L184" s="24" t="n">
        <v>0</v>
      </c>
      <c r="M184" s="6" t="s">
        <f>=I184+J184+K184+L184</f>
      </c>
      <c r="N184" s="22"/>
    </row>
    <row collapsed="false" customFormat="false" customHeight="false" hidden="false" ht="12.1" outlineLevel="0" r="185">
      <c r="A185" s="21" t="n">
        <v>44137</v>
      </c>
      <c r="B185" s="22" t="s">
        <v>412</v>
      </c>
      <c r="C185" s="22" t="s">
        <v>81</v>
      </c>
      <c r="D185" s="22" t="s">
        <v>412</v>
      </c>
      <c r="E185" s="22" t="s">
        <v>412</v>
      </c>
      <c r="F185" s="22" t="s">
        <v>19</v>
      </c>
      <c r="G185" s="23" t="n">
        <v>1</v>
      </c>
      <c r="H185" s="24" t="n">
        <v>200</v>
      </c>
      <c r="I185" s="24" t="n">
        <v>200</v>
      </c>
      <c r="J185" s="24" t="n">
        <v>0</v>
      </c>
      <c r="K185" s="24" t="n">
        <v>0</v>
      </c>
      <c r="L185" s="24" t="n">
        <v>0</v>
      </c>
      <c r="M185" s="6" t="s">
        <f>=I185+J185+K185+L185</f>
      </c>
      <c r="N185" s="22"/>
    </row>
    <row collapsed="false" customFormat="false" customHeight="false" hidden="false" ht="12.1" outlineLevel="0" r="186">
      <c r="A186" s="20" t="n">
        <v>44137.517465278</v>
      </c>
      <c r="B186" s="16" t="s">
        <v>64</v>
      </c>
      <c r="C186" s="16" t="s">
        <v>449</v>
      </c>
      <c r="D186" s="16" t="s">
        <v>323</v>
      </c>
      <c r="E186" s="16" t="s">
        <v>65</v>
      </c>
      <c r="F186" s="16" t="s">
        <v>19</v>
      </c>
      <c r="G186" s="7" t="n">
        <v>2</v>
      </c>
      <c r="H186" s="6" t="n">
        <v>102.65</v>
      </c>
      <c r="I186" s="6" t="n">
        <v>-205.3</v>
      </c>
      <c r="J186" s="6" t="n">
        <v>0</v>
      </c>
      <c r="K186" s="6" t="n">
        <v>-0.12</v>
      </c>
      <c r="L186" s="6" t="n">
        <v>0</v>
      </c>
      <c r="M186" s="6" t="s">
        <f>=I186+J186+K186+L186</f>
      </c>
      <c r="N186" s="16"/>
    </row>
    <row collapsed="false" customFormat="false" customHeight="false" hidden="false" ht="12.1" outlineLevel="0" r="187">
      <c r="A187" s="21" t="n">
        <v>44165</v>
      </c>
      <c r="B187" s="22" t="s">
        <v>412</v>
      </c>
      <c r="C187" s="22" t="s">
        <v>81</v>
      </c>
      <c r="D187" s="22" t="s">
        <v>412</v>
      </c>
      <c r="E187" s="22" t="s">
        <v>412</v>
      </c>
      <c r="F187" s="22" t="s">
        <v>19</v>
      </c>
      <c r="G187" s="23" t="n">
        <v>1</v>
      </c>
      <c r="H187" s="24" t="n">
        <v>1200</v>
      </c>
      <c r="I187" s="24" t="n">
        <v>1200</v>
      </c>
      <c r="J187" s="24" t="n">
        <v>0</v>
      </c>
      <c r="K187" s="24" t="n">
        <v>0</v>
      </c>
      <c r="L187" s="24" t="n">
        <v>0</v>
      </c>
      <c r="M187" s="6" t="s">
        <f>=I187+J187+K187+L187</f>
      </c>
      <c r="N187" s="22"/>
    </row>
    <row collapsed="false" customFormat="false" customHeight="false" hidden="false" ht="12.1" outlineLevel="0" r="188">
      <c r="A188" s="20" t="n">
        <v>44165.546145833</v>
      </c>
      <c r="B188" s="16" t="s">
        <v>331</v>
      </c>
      <c r="C188" s="16" t="s">
        <v>421</v>
      </c>
      <c r="D188" s="16" t="s">
        <v>323</v>
      </c>
      <c r="E188" s="16" t="s">
        <v>17</v>
      </c>
      <c r="F188" s="16" t="s">
        <v>19</v>
      </c>
      <c r="G188" s="7" t="n">
        <v>1</v>
      </c>
      <c r="H188" s="6" t="n">
        <v>1242.5</v>
      </c>
      <c r="I188" s="6" t="n">
        <v>-1242.5</v>
      </c>
      <c r="J188" s="6" t="n">
        <v>0</v>
      </c>
      <c r="K188" s="6" t="n">
        <v>-0.72</v>
      </c>
      <c r="L188" s="6" t="n">
        <v>0</v>
      </c>
      <c r="M188" s="6" t="s">
        <f>=I188+J188+K188+L188</f>
      </c>
      <c r="N188" s="16"/>
    </row>
    <row collapsed="false" customFormat="false" customHeight="false" hidden="false" ht="12.1" outlineLevel="0" r="189">
      <c r="A189" s="21" t="n">
        <v>44172</v>
      </c>
      <c r="B189" s="22" t="s">
        <v>412</v>
      </c>
      <c r="C189" s="22" t="s">
        <v>81</v>
      </c>
      <c r="D189" s="22" t="s">
        <v>412</v>
      </c>
      <c r="E189" s="22" t="s">
        <v>412</v>
      </c>
      <c r="F189" s="22" t="s">
        <v>19</v>
      </c>
      <c r="G189" s="23" t="n">
        <v>1</v>
      </c>
      <c r="H189" s="24" t="n">
        <v>1000</v>
      </c>
      <c r="I189" s="24" t="n">
        <v>1000</v>
      </c>
      <c r="J189" s="24" t="n">
        <v>0</v>
      </c>
      <c r="K189" s="24" t="n">
        <v>0</v>
      </c>
      <c r="L189" s="24" t="n">
        <v>0</v>
      </c>
      <c r="M189" s="6" t="s">
        <f>=I189+J189+K189+L189</f>
      </c>
      <c r="N189" s="22"/>
    </row>
    <row collapsed="false" customFormat="false" customHeight="false" hidden="false" ht="12.1" outlineLevel="0" r="190">
      <c r="A190" s="21" t="n">
        <v>44172</v>
      </c>
      <c r="B190" s="22" t="s">
        <v>419</v>
      </c>
      <c r="C190" s="22" t="s">
        <v>427</v>
      </c>
      <c r="D190" s="22" t="s">
        <v>419</v>
      </c>
      <c r="E190" s="22" t="s">
        <v>419</v>
      </c>
      <c r="F190" s="22" t="s">
        <v>19</v>
      </c>
      <c r="G190" s="23" t="n">
        <v>1</v>
      </c>
      <c r="H190" s="24" t="n">
        <v>116.7</v>
      </c>
      <c r="I190" s="24" t="n">
        <v>116.7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2"/>
    </row>
    <row collapsed="false" customFormat="false" customHeight="false" hidden="false" ht="12.1" outlineLevel="0" r="191">
      <c r="A191" s="20" t="n">
        <v>44172.695138889</v>
      </c>
      <c r="B191" s="16" t="s">
        <v>330</v>
      </c>
      <c r="C191" s="16" t="s">
        <v>417</v>
      </c>
      <c r="D191" s="16" t="s">
        <v>323</v>
      </c>
      <c r="E191" s="16" t="s">
        <v>415</v>
      </c>
      <c r="F191" s="16" t="s">
        <v>19</v>
      </c>
      <c r="G191" s="7" t="n">
        <v>1</v>
      </c>
      <c r="H191" s="6" t="n">
        <v>104.19</v>
      </c>
      <c r="I191" s="6" t="n">
        <v>-1041.9</v>
      </c>
      <c r="J191" s="6" t="n">
        <v>-19.28</v>
      </c>
      <c r="K191" s="6" t="n">
        <v>-0.61</v>
      </c>
      <c r="L191" s="6" t="n">
        <v>0</v>
      </c>
      <c r="M191" s="6" t="s">
        <f>=I191+J191+K191+L191</f>
      </c>
      <c r="N191" s="16"/>
    </row>
    <row collapsed="false" customFormat="false" customHeight="false" hidden="false" ht="12.1" outlineLevel="0" r="192">
      <c r="A192" s="21" t="n">
        <v>44173</v>
      </c>
      <c r="B192" s="22" t="s">
        <v>419</v>
      </c>
      <c r="C192" s="22" t="s">
        <v>446</v>
      </c>
      <c r="D192" s="22" t="s">
        <v>419</v>
      </c>
      <c r="E192" s="22" t="s">
        <v>419</v>
      </c>
      <c r="F192" s="22" t="s">
        <v>19</v>
      </c>
      <c r="G192" s="23" t="n">
        <v>1</v>
      </c>
      <c r="H192" s="24" t="n">
        <v>222</v>
      </c>
      <c r="I192" s="24" t="n">
        <v>222</v>
      </c>
      <c r="J192" s="24" t="n">
        <v>0</v>
      </c>
      <c r="K192" s="24" t="n">
        <v>0</v>
      </c>
      <c r="L192" s="24" t="n">
        <v>0</v>
      </c>
      <c r="M192" s="6" t="s">
        <f>=I192+J192+K192+L192</f>
      </c>
      <c r="N192" s="22"/>
    </row>
    <row collapsed="false" customFormat="false" customHeight="false" hidden="false" ht="12.1" outlineLevel="0" r="193">
      <c r="A193" s="21" t="n">
        <v>44174</v>
      </c>
      <c r="B193" s="22" t="s">
        <v>412</v>
      </c>
      <c r="C193" s="22" t="s">
        <v>81</v>
      </c>
      <c r="D193" s="22" t="s">
        <v>412</v>
      </c>
      <c r="E193" s="22" t="s">
        <v>412</v>
      </c>
      <c r="F193" s="22" t="s">
        <v>19</v>
      </c>
      <c r="G193" s="23" t="n">
        <v>1</v>
      </c>
      <c r="H193" s="24" t="n">
        <v>277</v>
      </c>
      <c r="I193" s="24" t="n">
        <v>277</v>
      </c>
      <c r="J193" s="24" t="n">
        <v>0</v>
      </c>
      <c r="K193" s="24" t="n">
        <v>0</v>
      </c>
      <c r="L193" s="24" t="n">
        <v>0</v>
      </c>
      <c r="M193" s="6" t="s">
        <f>=I193+J193+K193+L193</f>
      </c>
      <c r="N193" s="22"/>
    </row>
    <row collapsed="false" customFormat="false" customHeight="false" hidden="false" ht="12.1" outlineLevel="0" r="194">
      <c r="A194" s="20" t="n">
        <v>44174.505659722</v>
      </c>
      <c r="B194" s="16" t="s">
        <v>344</v>
      </c>
      <c r="C194" s="16" t="s">
        <v>451</v>
      </c>
      <c r="D194" s="16" t="s">
        <v>323</v>
      </c>
      <c r="E194" s="16" t="s">
        <v>65</v>
      </c>
      <c r="F194" s="16" t="s">
        <v>19</v>
      </c>
      <c r="G194" s="7" t="n">
        <v>235</v>
      </c>
      <c r="H194" s="6" t="n">
        <v>1.1538</v>
      </c>
      <c r="I194" s="6" t="n">
        <v>-271.14</v>
      </c>
      <c r="J194" s="6" t="n">
        <v>0</v>
      </c>
      <c r="K194" s="6" t="n">
        <v>-0.16</v>
      </c>
      <c r="L194" s="6" t="n">
        <v>0</v>
      </c>
      <c r="M194" s="6" t="s">
        <f>=I194+J194+K194+L194</f>
      </c>
      <c r="N194" s="16"/>
    </row>
    <row collapsed="false" customFormat="false" customHeight="false" hidden="false" ht="12.1" outlineLevel="0" r="195">
      <c r="A195" s="20" t="n">
        <v>44176.422199074</v>
      </c>
      <c r="B195" s="16" t="s">
        <v>345</v>
      </c>
      <c r="C195" s="16" t="s">
        <v>456</v>
      </c>
      <c r="D195" s="16" t="s">
        <v>323</v>
      </c>
      <c r="E195" s="16" t="s">
        <v>65</v>
      </c>
      <c r="F195" s="16" t="s">
        <v>19</v>
      </c>
      <c r="G195" s="7" t="n">
        <v>31</v>
      </c>
      <c r="H195" s="6" t="n">
        <v>11.37</v>
      </c>
      <c r="I195" s="6" t="n">
        <v>-352.47</v>
      </c>
      <c r="J195" s="6" t="n">
        <v>0</v>
      </c>
      <c r="K195" s="6" t="n">
        <v>-0.21</v>
      </c>
      <c r="L195" s="6" t="n">
        <v>0</v>
      </c>
      <c r="M195" s="6" t="s">
        <f>=I195+J195+K195+L195</f>
      </c>
      <c r="N195" s="16"/>
    </row>
    <row collapsed="false" customFormat="false" customHeight="false" hidden="false" ht="12.1" outlineLevel="0" r="196">
      <c r="A196" s="21" t="n">
        <v>44181</v>
      </c>
      <c r="B196" s="22" t="s">
        <v>412</v>
      </c>
      <c r="C196" s="22" t="s">
        <v>81</v>
      </c>
      <c r="D196" s="22" t="s">
        <v>412</v>
      </c>
      <c r="E196" s="22" t="s">
        <v>412</v>
      </c>
      <c r="F196" s="22" t="s">
        <v>19</v>
      </c>
      <c r="G196" s="23" t="n">
        <v>1</v>
      </c>
      <c r="H196" s="24" t="n">
        <v>1000</v>
      </c>
      <c r="I196" s="24" t="n">
        <v>1000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2"/>
    </row>
    <row collapsed="false" customFormat="false" customHeight="false" hidden="false" ht="12.1" outlineLevel="0" r="197">
      <c r="A197" s="21" t="n">
        <v>44181</v>
      </c>
      <c r="B197" s="22" t="s">
        <v>412</v>
      </c>
      <c r="C197" s="22" t="s">
        <v>81</v>
      </c>
      <c r="D197" s="22" t="s">
        <v>412</v>
      </c>
      <c r="E197" s="22" t="s">
        <v>412</v>
      </c>
      <c r="F197" s="22" t="s">
        <v>19</v>
      </c>
      <c r="G197" s="23" t="n">
        <v>1</v>
      </c>
      <c r="H197" s="24" t="n">
        <v>500</v>
      </c>
      <c r="I197" s="24" t="n">
        <v>500</v>
      </c>
      <c r="J197" s="24" t="n">
        <v>0</v>
      </c>
      <c r="K197" s="24" t="n">
        <v>0</v>
      </c>
      <c r="L197" s="24" t="n">
        <v>0</v>
      </c>
      <c r="M197" s="6" t="s">
        <f>=I197+J197+K197+L197</f>
      </c>
      <c r="N197" s="22"/>
    </row>
    <row collapsed="false" customFormat="false" customHeight="false" hidden="false" ht="12.1" outlineLevel="0" r="198">
      <c r="A198" s="20" t="n">
        <v>44181.548125</v>
      </c>
      <c r="B198" s="16" t="s">
        <v>336</v>
      </c>
      <c r="C198" s="16" t="s">
        <v>437</v>
      </c>
      <c r="D198" s="16" t="s">
        <v>323</v>
      </c>
      <c r="E198" s="16" t="s">
        <v>17</v>
      </c>
      <c r="F198" s="16" t="s">
        <v>19</v>
      </c>
      <c r="G198" s="7" t="n">
        <v>1000</v>
      </c>
      <c r="H198" s="6" t="n">
        <v>0.7815</v>
      </c>
      <c r="I198" s="6" t="n">
        <v>-781.5</v>
      </c>
      <c r="J198" s="6" t="n">
        <v>0</v>
      </c>
      <c r="K198" s="6" t="n">
        <v>-0.45</v>
      </c>
      <c r="L198" s="6" t="n">
        <v>0</v>
      </c>
      <c r="M198" s="6" t="s">
        <f>=I198+J198+K198+L198</f>
      </c>
      <c r="N198" s="16"/>
    </row>
    <row collapsed="false" customFormat="false" customHeight="false" hidden="false" ht="12.1" outlineLevel="0" r="199">
      <c r="A199" s="20" t="n">
        <v>44181.548703704</v>
      </c>
      <c r="B199" s="16" t="s">
        <v>345</v>
      </c>
      <c r="C199" s="16" t="s">
        <v>456</v>
      </c>
      <c r="D199" s="16" t="s">
        <v>323</v>
      </c>
      <c r="E199" s="16" t="s">
        <v>65</v>
      </c>
      <c r="F199" s="16" t="s">
        <v>19</v>
      </c>
      <c r="G199" s="7" t="n">
        <v>19</v>
      </c>
      <c r="H199" s="6" t="n">
        <v>11.53</v>
      </c>
      <c r="I199" s="6" t="n">
        <v>-219.07</v>
      </c>
      <c r="J199" s="6" t="n">
        <v>0</v>
      </c>
      <c r="K199" s="6" t="n">
        <v>-0.13</v>
      </c>
      <c r="L199" s="6" t="n">
        <v>0</v>
      </c>
      <c r="M199" s="6" t="s">
        <f>=I199+J199+K199+L199</f>
      </c>
      <c r="N199" s="16"/>
    </row>
    <row collapsed="false" customFormat="false" customHeight="false" hidden="false" ht="12.1" outlineLevel="0" r="200">
      <c r="A200" s="20" t="n">
        <v>44181.571365741</v>
      </c>
      <c r="B200" s="16" t="s">
        <v>64</v>
      </c>
      <c r="C200" s="16" t="s">
        <v>449</v>
      </c>
      <c r="D200" s="16" t="s">
        <v>323</v>
      </c>
      <c r="E200" s="16" t="s">
        <v>65</v>
      </c>
      <c r="F200" s="16" t="s">
        <v>19</v>
      </c>
      <c r="G200" s="7" t="n">
        <v>2</v>
      </c>
      <c r="H200" s="6" t="n">
        <v>123.75</v>
      </c>
      <c r="I200" s="6" t="n">
        <v>-247.5</v>
      </c>
      <c r="J200" s="6" t="n">
        <v>0</v>
      </c>
      <c r="K200" s="6" t="n">
        <v>-0.15</v>
      </c>
      <c r="L200" s="6" t="n">
        <v>0</v>
      </c>
      <c r="M200" s="6" t="s">
        <f>=I200+J200+K200+L200</f>
      </c>
      <c r="N200" s="16"/>
    </row>
    <row collapsed="false" customFormat="false" customHeight="false" hidden="false" ht="12.1" outlineLevel="0" r="201">
      <c r="A201" s="20" t="n">
        <v>44181.571979167</v>
      </c>
      <c r="B201" s="16" t="s">
        <v>344</v>
      </c>
      <c r="C201" s="16" t="s">
        <v>451</v>
      </c>
      <c r="D201" s="16" t="s">
        <v>323</v>
      </c>
      <c r="E201" s="16" t="s">
        <v>65</v>
      </c>
      <c r="F201" s="16" t="s">
        <v>19</v>
      </c>
      <c r="G201" s="7" t="n">
        <v>219</v>
      </c>
      <c r="H201" s="6" t="n">
        <v>1.1533</v>
      </c>
      <c r="I201" s="6" t="n">
        <v>-252.57</v>
      </c>
      <c r="J201" s="6" t="n">
        <v>0</v>
      </c>
      <c r="K201" s="6" t="n">
        <v>-0.15</v>
      </c>
      <c r="L201" s="6" t="n">
        <v>0</v>
      </c>
      <c r="M201" s="6" t="s">
        <f>=I201+J201+K201+L201</f>
      </c>
      <c r="N201" s="16"/>
    </row>
    <row collapsed="false" customFormat="false" customHeight="false" hidden="false" ht="12.1" outlineLevel="0" r="202">
      <c r="A202" s="21" t="n">
        <v>44186</v>
      </c>
      <c r="B202" s="22" t="s">
        <v>419</v>
      </c>
      <c r="C202" s="22" t="s">
        <v>445</v>
      </c>
      <c r="D202" s="22" t="s">
        <v>419</v>
      </c>
      <c r="E202" s="22" t="s">
        <v>419</v>
      </c>
      <c r="F202" s="22" t="s">
        <v>19</v>
      </c>
      <c r="G202" s="23" t="n">
        <v>1</v>
      </c>
      <c r="H202" s="24" t="n">
        <v>162.7</v>
      </c>
      <c r="I202" s="24" t="n">
        <v>162.7</v>
      </c>
      <c r="J202" s="24" t="n">
        <v>0</v>
      </c>
      <c r="K202" s="24" t="n">
        <v>0</v>
      </c>
      <c r="L202" s="24" t="n">
        <v>0</v>
      </c>
      <c r="M202" s="6" t="s">
        <f>=I202+J202+K202+L202</f>
      </c>
      <c r="N202" s="22"/>
    </row>
    <row collapsed="false" customFormat="false" customHeight="false" hidden="false" ht="12.1" outlineLevel="0" r="203">
      <c r="A203" s="21" t="n">
        <v>44188</v>
      </c>
      <c r="B203" s="22" t="s">
        <v>419</v>
      </c>
      <c r="C203" s="22" t="s">
        <v>420</v>
      </c>
      <c r="D203" s="22" t="s">
        <v>419</v>
      </c>
      <c r="E203" s="22" t="s">
        <v>419</v>
      </c>
      <c r="F203" s="22" t="s">
        <v>19</v>
      </c>
      <c r="G203" s="23" t="n">
        <v>1</v>
      </c>
      <c r="H203" s="24" t="n">
        <v>182.32</v>
      </c>
      <c r="I203" s="24" t="n">
        <v>182.32</v>
      </c>
      <c r="J203" s="24" t="n">
        <v>0</v>
      </c>
      <c r="K203" s="24" t="n">
        <v>0</v>
      </c>
      <c r="L203" s="24" t="n">
        <v>0</v>
      </c>
      <c r="M203" s="6" t="s">
        <f>=I203+J203+K203+L203</f>
      </c>
      <c r="N203" s="22"/>
    </row>
    <row collapsed="false" customFormat="false" customHeight="false" hidden="false" ht="12.1" outlineLevel="0" r="204">
      <c r="A204" s="20" t="n">
        <v>44189.538229167</v>
      </c>
      <c r="B204" s="16" t="s">
        <v>345</v>
      </c>
      <c r="C204" s="16" t="s">
        <v>456</v>
      </c>
      <c r="D204" s="16" t="s">
        <v>323</v>
      </c>
      <c r="E204" s="16" t="s">
        <v>65</v>
      </c>
      <c r="F204" s="16" t="s">
        <v>19</v>
      </c>
      <c r="G204" s="7" t="n">
        <v>29</v>
      </c>
      <c r="H204" s="6" t="n">
        <v>11.657</v>
      </c>
      <c r="I204" s="6" t="n">
        <v>-338.05</v>
      </c>
      <c r="J204" s="6" t="n">
        <v>0</v>
      </c>
      <c r="K204" s="6" t="n">
        <v>-0.2</v>
      </c>
      <c r="L204" s="6" t="n">
        <v>0</v>
      </c>
      <c r="M204" s="6" t="s">
        <f>=I204+J204+K204+L204</f>
      </c>
      <c r="N204" s="16"/>
    </row>
    <row collapsed="false" customFormat="false" customHeight="false" hidden="false" ht="12.1" outlineLevel="0" r="205">
      <c r="A205" s="21" t="n">
        <v>44210</v>
      </c>
      <c r="B205" s="22" t="s">
        <v>419</v>
      </c>
      <c r="C205" s="22" t="s">
        <v>426</v>
      </c>
      <c r="D205" s="22" t="s">
        <v>419</v>
      </c>
      <c r="E205" s="22" t="s">
        <v>419</v>
      </c>
      <c r="F205" s="22" t="s">
        <v>19</v>
      </c>
      <c r="G205" s="23" t="n">
        <v>1</v>
      </c>
      <c r="H205" s="24" t="n">
        <v>279.5</v>
      </c>
      <c r="I205" s="24" t="n">
        <v>279.5</v>
      </c>
      <c r="J205" s="24" t="n">
        <v>0</v>
      </c>
      <c r="K205" s="24" t="n">
        <v>0</v>
      </c>
      <c r="L205" s="24" t="n">
        <v>0</v>
      </c>
      <c r="M205" s="6" t="s">
        <f>=I205+J205+K205+L205</f>
      </c>
      <c r="N205" s="22"/>
    </row>
    <row collapsed="false" customFormat="false" customHeight="false" hidden="false" ht="12.1" outlineLevel="0" r="206">
      <c r="A206" s="21" t="n">
        <v>44211</v>
      </c>
      <c r="B206" s="22" t="s">
        <v>412</v>
      </c>
      <c r="C206" s="22" t="s">
        <v>81</v>
      </c>
      <c r="D206" s="22" t="s">
        <v>412</v>
      </c>
      <c r="E206" s="22" t="s">
        <v>412</v>
      </c>
      <c r="F206" s="22" t="s">
        <v>19</v>
      </c>
      <c r="G206" s="23" t="n">
        <v>1</v>
      </c>
      <c r="H206" s="24" t="n">
        <v>500</v>
      </c>
      <c r="I206" s="24" t="n">
        <v>500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2"/>
    </row>
    <row collapsed="false" customFormat="false" customHeight="false" hidden="false" ht="12.1" outlineLevel="0" r="207">
      <c r="A207" s="20" t="n">
        <v>44211.523032407</v>
      </c>
      <c r="B207" s="16" t="s">
        <v>335</v>
      </c>
      <c r="C207" s="16" t="s">
        <v>435</v>
      </c>
      <c r="D207" s="16" t="s">
        <v>323</v>
      </c>
      <c r="E207" s="16" t="s">
        <v>17</v>
      </c>
      <c r="F207" s="16" t="s">
        <v>19</v>
      </c>
      <c r="G207" s="7" t="n">
        <v>1</v>
      </c>
      <c r="H207" s="6" t="n">
        <v>506.1</v>
      </c>
      <c r="I207" s="6" t="n">
        <v>-506.1</v>
      </c>
      <c r="J207" s="6" t="n">
        <v>0</v>
      </c>
      <c r="K207" s="6" t="n">
        <v>-0.29</v>
      </c>
      <c r="L207" s="6" t="n">
        <v>0</v>
      </c>
      <c r="M207" s="6" t="s">
        <f>=I207+J207+K207+L207</f>
      </c>
      <c r="N207" s="16"/>
    </row>
    <row collapsed="false" customFormat="false" customHeight="false" hidden="false" ht="12.1" outlineLevel="0" r="208">
      <c r="A208" s="20" t="n">
        <v>44211.523460648</v>
      </c>
      <c r="B208" s="16" t="s">
        <v>345</v>
      </c>
      <c r="C208" s="16" t="s">
        <v>456</v>
      </c>
      <c r="D208" s="16" t="s">
        <v>323</v>
      </c>
      <c r="E208" s="16" t="s">
        <v>65</v>
      </c>
      <c r="F208" s="16" t="s">
        <v>19</v>
      </c>
      <c r="G208" s="7" t="n">
        <v>22</v>
      </c>
      <c r="H208" s="6" t="n">
        <v>12.515</v>
      </c>
      <c r="I208" s="6" t="n">
        <v>-275.33</v>
      </c>
      <c r="J208" s="6" t="n">
        <v>0</v>
      </c>
      <c r="K208" s="6" t="n">
        <v>-0.16</v>
      </c>
      <c r="L208" s="6" t="n">
        <v>0</v>
      </c>
      <c r="M208" s="6" t="s">
        <f>=I208+J208+K208+L208</f>
      </c>
      <c r="N208" s="16"/>
    </row>
    <row collapsed="false" customFormat="false" customHeight="false" hidden="false" ht="12.1" outlineLevel="0" r="209">
      <c r="A209" s="21" t="n">
        <v>44231</v>
      </c>
      <c r="B209" s="22" t="s">
        <v>419</v>
      </c>
      <c r="C209" s="22" t="s">
        <v>440</v>
      </c>
      <c r="D209" s="22" t="s">
        <v>419</v>
      </c>
      <c r="E209" s="22" t="s">
        <v>419</v>
      </c>
      <c r="F209" s="22" t="s">
        <v>19</v>
      </c>
      <c r="G209" s="23" t="n">
        <v>1</v>
      </c>
      <c r="H209" s="24" t="n">
        <v>326.6</v>
      </c>
      <c r="I209" s="24" t="n">
        <v>326.6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2"/>
    </row>
    <row collapsed="false" customFormat="false" customHeight="false" hidden="false" ht="12.1" outlineLevel="0" r="210">
      <c r="A210" s="20" t="n">
        <v>44232.448425926</v>
      </c>
      <c r="B210" s="16" t="s">
        <v>345</v>
      </c>
      <c r="C210" s="16" t="s">
        <v>456</v>
      </c>
      <c r="D210" s="16" t="s">
        <v>323</v>
      </c>
      <c r="E210" s="16" t="s">
        <v>65</v>
      </c>
      <c r="F210" s="16" t="s">
        <v>19</v>
      </c>
      <c r="G210" s="7" t="n">
        <v>27</v>
      </c>
      <c r="H210" s="6" t="n">
        <v>12.275</v>
      </c>
      <c r="I210" s="6" t="n">
        <v>-331.43</v>
      </c>
      <c r="J210" s="6" t="n">
        <v>0</v>
      </c>
      <c r="K210" s="6" t="n">
        <v>-0.19</v>
      </c>
      <c r="L210" s="6" t="n">
        <v>0</v>
      </c>
      <c r="M210" s="6" t="s">
        <f>=I210+J210+K210+L210</f>
      </c>
      <c r="N210" s="16"/>
    </row>
    <row collapsed="false" customFormat="false" customHeight="false" hidden="false" ht="12.1" outlineLevel="0" r="211">
      <c r="A211" s="21" t="n">
        <v>44265</v>
      </c>
      <c r="B211" s="22" t="s">
        <v>419</v>
      </c>
      <c r="C211" s="22" t="s">
        <v>427</v>
      </c>
      <c r="D211" s="22" t="s">
        <v>419</v>
      </c>
      <c r="E211" s="22" t="s">
        <v>419</v>
      </c>
      <c r="F211" s="22" t="s">
        <v>19</v>
      </c>
      <c r="G211" s="23" t="n">
        <v>1</v>
      </c>
      <c r="H211" s="24" t="n">
        <v>116.7</v>
      </c>
      <c r="I211" s="24" t="n">
        <v>116.7</v>
      </c>
      <c r="J211" s="24" t="n">
        <v>0</v>
      </c>
      <c r="K211" s="24" t="n">
        <v>0</v>
      </c>
      <c r="L211" s="24" t="n">
        <v>0</v>
      </c>
      <c r="M211" s="6" t="s">
        <f>=I211+J211+K211+L211</f>
      </c>
      <c r="N211" s="22"/>
    </row>
    <row collapsed="false" customFormat="false" customHeight="false" hidden="false" ht="12.1" outlineLevel="0" r="212">
      <c r="A212" s="21" t="n">
        <v>44280</v>
      </c>
      <c r="B212" s="22" t="s">
        <v>419</v>
      </c>
      <c r="C212" s="22" t="s">
        <v>420</v>
      </c>
      <c r="D212" s="22" t="s">
        <v>419</v>
      </c>
      <c r="E212" s="22" t="s">
        <v>419</v>
      </c>
      <c r="F212" s="22" t="s">
        <v>19</v>
      </c>
      <c r="G212" s="23" t="n">
        <v>1</v>
      </c>
      <c r="H212" s="24" t="n">
        <v>182.32</v>
      </c>
      <c r="I212" s="24" t="n">
        <v>182.32</v>
      </c>
      <c r="J212" s="24" t="n">
        <v>0</v>
      </c>
      <c r="K212" s="24" t="n">
        <v>0</v>
      </c>
      <c r="L212" s="24" t="n">
        <v>0</v>
      </c>
      <c r="M212" s="6" t="s">
        <f>=I212+J212+K212+L212</f>
      </c>
      <c r="N212" s="22"/>
    </row>
    <row collapsed="false" customFormat="false" customHeight="false" hidden="false" ht="12.1" outlineLevel="0" r="213">
      <c r="A213" s="21" t="n">
        <v>44300</v>
      </c>
      <c r="B213" s="22" t="s">
        <v>412</v>
      </c>
      <c r="C213" s="22" t="s">
        <v>81</v>
      </c>
      <c r="D213" s="22" t="s">
        <v>412</v>
      </c>
      <c r="E213" s="22" t="s">
        <v>412</v>
      </c>
      <c r="F213" s="22" t="s">
        <v>19</v>
      </c>
      <c r="G213" s="23" t="n">
        <v>1</v>
      </c>
      <c r="H213" s="24" t="n">
        <v>4600</v>
      </c>
      <c r="I213" s="24" t="n">
        <v>4600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2"/>
    </row>
    <row collapsed="false" customFormat="false" customHeight="false" hidden="false" ht="12.1" outlineLevel="0" r="214">
      <c r="A214" s="20" t="n">
        <v>44300.452858796</v>
      </c>
      <c r="B214" s="16" t="s">
        <v>33</v>
      </c>
      <c r="C214" s="16" t="s">
        <v>457</v>
      </c>
      <c r="D214" s="16" t="s">
        <v>323</v>
      </c>
      <c r="E214" s="16" t="s">
        <v>17</v>
      </c>
      <c r="F214" s="16" t="s">
        <v>19</v>
      </c>
      <c r="G214" s="7" t="n">
        <v>10</v>
      </c>
      <c r="H214" s="6" t="n">
        <v>358.45</v>
      </c>
      <c r="I214" s="6" t="n">
        <v>-3584.5</v>
      </c>
      <c r="J214" s="6" t="n">
        <v>0</v>
      </c>
      <c r="K214" s="6" t="n">
        <v>-2.07</v>
      </c>
      <c r="L214" s="6" t="n">
        <v>0</v>
      </c>
      <c r="M214" s="6" t="s">
        <f>=I214+J214+K214+L214</f>
      </c>
      <c r="N214" s="16"/>
    </row>
    <row collapsed="false" customFormat="false" customHeight="false" hidden="false" ht="12.1" outlineLevel="0" r="215">
      <c r="A215" s="20" t="n">
        <v>44300.453229167</v>
      </c>
      <c r="B215" s="16" t="s">
        <v>346</v>
      </c>
      <c r="C215" s="16" t="s">
        <v>458</v>
      </c>
      <c r="D215" s="16" t="s">
        <v>323</v>
      </c>
      <c r="E215" s="16" t="s">
        <v>17</v>
      </c>
      <c r="F215" s="16" t="s">
        <v>19</v>
      </c>
      <c r="G215" s="7" t="n">
        <v>1</v>
      </c>
      <c r="H215" s="6" t="n">
        <v>1220</v>
      </c>
      <c r="I215" s="6" t="n">
        <v>-1220</v>
      </c>
      <c r="J215" s="6" t="n">
        <v>0</v>
      </c>
      <c r="K215" s="6" t="n">
        <v>-0.7</v>
      </c>
      <c r="L215" s="6" t="n">
        <v>0</v>
      </c>
      <c r="M215" s="6" t="s">
        <f>=I215+J215+K215+L215</f>
      </c>
      <c r="N215" s="16"/>
    </row>
    <row collapsed="false" customFormat="false" customHeight="false" hidden="false" ht="12.1" outlineLevel="0" r="216">
      <c r="A216" s="20" t="n">
        <v>44300.454016204</v>
      </c>
      <c r="B216" s="16" t="s">
        <v>345</v>
      </c>
      <c r="C216" s="16" t="s">
        <v>456</v>
      </c>
      <c r="D216" s="16" t="s">
        <v>323</v>
      </c>
      <c r="E216" s="16" t="s">
        <v>65</v>
      </c>
      <c r="F216" s="16" t="s">
        <v>19</v>
      </c>
      <c r="G216" s="7" t="n">
        <v>7</v>
      </c>
      <c r="H216" s="6" t="n">
        <v>13.023</v>
      </c>
      <c r="I216" s="6" t="n">
        <v>-91.16</v>
      </c>
      <c r="J216" s="6" t="n">
        <v>0</v>
      </c>
      <c r="K216" s="6" t="n">
        <v>-0.05</v>
      </c>
      <c r="L216" s="6" t="n">
        <v>0</v>
      </c>
      <c r="M216" s="6" t="s">
        <f>=I216+J216+K216+L216</f>
      </c>
      <c r="N216" s="16"/>
    </row>
    <row collapsed="false" customFormat="false" customHeight="false" hidden="false" ht="12.1" outlineLevel="0" r="217">
      <c r="A217" s="21" t="n">
        <v>44302</v>
      </c>
      <c r="B217" s="22" t="s">
        <v>412</v>
      </c>
      <c r="C217" s="22" t="s">
        <v>81</v>
      </c>
      <c r="D217" s="22" t="s">
        <v>412</v>
      </c>
      <c r="E217" s="22" t="s">
        <v>412</v>
      </c>
      <c r="F217" s="22" t="s">
        <v>19</v>
      </c>
      <c r="G217" s="23" t="n">
        <v>1</v>
      </c>
      <c r="H217" s="24" t="n">
        <v>2000</v>
      </c>
      <c r="I217" s="24" t="n">
        <v>2000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2"/>
    </row>
    <row collapsed="false" customFormat="false" customHeight="false" hidden="false" ht="12.1" outlineLevel="0" r="218">
      <c r="A218" s="20" t="n">
        <v>44302.536087963</v>
      </c>
      <c r="B218" s="16" t="s">
        <v>347</v>
      </c>
      <c r="C218" s="16" t="s">
        <v>459</v>
      </c>
      <c r="D218" s="16" t="s">
        <v>323</v>
      </c>
      <c r="E218" s="16" t="s">
        <v>17</v>
      </c>
      <c r="F218" s="16" t="s">
        <v>19</v>
      </c>
      <c r="G218" s="7" t="n">
        <v>2</v>
      </c>
      <c r="H218" s="6" t="n">
        <v>858.8</v>
      </c>
      <c r="I218" s="6" t="n">
        <v>-1717.6</v>
      </c>
      <c r="J218" s="6" t="n">
        <v>0</v>
      </c>
      <c r="K218" s="6" t="n">
        <v>-0.99</v>
      </c>
      <c r="L218" s="6" t="n">
        <v>0</v>
      </c>
      <c r="M218" s="6" t="s">
        <f>=I218+J218+K218+L218</f>
      </c>
      <c r="N218" s="16"/>
    </row>
    <row collapsed="false" customFormat="false" customHeight="false" hidden="false" ht="12.1" outlineLevel="0" r="219">
      <c r="A219" s="20" t="n">
        <v>44302.537418981</v>
      </c>
      <c r="B219" s="16" t="s">
        <v>345</v>
      </c>
      <c r="C219" s="16" t="s">
        <v>456</v>
      </c>
      <c r="D219" s="16" t="s">
        <v>323</v>
      </c>
      <c r="E219" s="16" t="s">
        <v>65</v>
      </c>
      <c r="F219" s="16" t="s">
        <v>19</v>
      </c>
      <c r="G219" s="7" t="n">
        <v>21</v>
      </c>
      <c r="H219" s="6" t="n">
        <v>13.1</v>
      </c>
      <c r="I219" s="6" t="n">
        <v>-275.1</v>
      </c>
      <c r="J219" s="6" t="n">
        <v>0</v>
      </c>
      <c r="K219" s="6" t="n">
        <v>-0.16</v>
      </c>
      <c r="L219" s="6" t="n">
        <v>0</v>
      </c>
      <c r="M219" s="6" t="s">
        <f>=I219+J219+K219+L219</f>
      </c>
      <c r="N219" s="16"/>
    </row>
    <row collapsed="false" customFormat="false" customHeight="false" hidden="false" ht="12.1" outlineLevel="0" r="220">
      <c r="A220" s="21" t="n">
        <v>44308</v>
      </c>
      <c r="B220" s="22" t="s">
        <v>412</v>
      </c>
      <c r="C220" s="22" t="s">
        <v>81</v>
      </c>
      <c r="D220" s="22" t="s">
        <v>412</v>
      </c>
      <c r="E220" s="22" t="s">
        <v>412</v>
      </c>
      <c r="F220" s="22" t="s">
        <v>19</v>
      </c>
      <c r="G220" s="23" t="n">
        <v>1</v>
      </c>
      <c r="H220" s="24" t="n">
        <v>100</v>
      </c>
      <c r="I220" s="24" t="n">
        <v>100</v>
      </c>
      <c r="J220" s="24" t="n">
        <v>0</v>
      </c>
      <c r="K220" s="24" t="n">
        <v>0</v>
      </c>
      <c r="L220" s="24" t="n">
        <v>0</v>
      </c>
      <c r="M220" s="6" t="s">
        <f>=I220+J220+K220+L220</f>
      </c>
      <c r="N220" s="22"/>
    </row>
    <row collapsed="false" customFormat="false" customHeight="false" hidden="false" ht="12.1" outlineLevel="0" r="221">
      <c r="A221" s="20" t="n">
        <v>44308.446145833</v>
      </c>
      <c r="B221" s="16" t="s">
        <v>348</v>
      </c>
      <c r="C221" s="16" t="s">
        <v>460</v>
      </c>
      <c r="D221" s="16" t="s">
        <v>323</v>
      </c>
      <c r="E221" s="16" t="s">
        <v>65</v>
      </c>
      <c r="F221" s="16" t="s">
        <v>19</v>
      </c>
      <c r="G221" s="7" t="n">
        <v>1</v>
      </c>
      <c r="H221" s="6" t="n">
        <v>104</v>
      </c>
      <c r="I221" s="6" t="n">
        <v>-104</v>
      </c>
      <c r="J221" s="6" t="n">
        <v>0</v>
      </c>
      <c r="K221" s="6" t="n">
        <v>-0.06</v>
      </c>
      <c r="L221" s="6" t="n">
        <v>0</v>
      </c>
      <c r="M221" s="6" t="s">
        <f>=I221+J221+K221+L221</f>
      </c>
      <c r="N221" s="16"/>
    </row>
    <row collapsed="false" customFormat="false" customHeight="false" hidden="false" ht="12.1" outlineLevel="0" r="222">
      <c r="A222" s="21" t="n">
        <v>44309</v>
      </c>
      <c r="B222" s="22" t="s">
        <v>412</v>
      </c>
      <c r="C222" s="22" t="s">
        <v>81</v>
      </c>
      <c r="D222" s="22" t="s">
        <v>412</v>
      </c>
      <c r="E222" s="22" t="s">
        <v>412</v>
      </c>
      <c r="F222" s="22" t="s">
        <v>19</v>
      </c>
      <c r="G222" s="23" t="n">
        <v>1</v>
      </c>
      <c r="H222" s="24" t="n">
        <v>900</v>
      </c>
      <c r="I222" s="24" t="n">
        <v>900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2"/>
    </row>
    <row collapsed="false" customFormat="false" customHeight="false" hidden="false" ht="12.1" outlineLevel="0" r="223">
      <c r="A223" s="25" t="n">
        <v>44309.465601852</v>
      </c>
      <c r="B223" s="26" t="s">
        <v>331</v>
      </c>
      <c r="C223" s="26" t="s">
        <v>421</v>
      </c>
      <c r="D223" s="26" t="s">
        <v>324</v>
      </c>
      <c r="E223" s="26" t="s">
        <v>17</v>
      </c>
      <c r="F223" s="26" t="s">
        <v>19</v>
      </c>
      <c r="G223" s="27" t="n">
        <v>-5</v>
      </c>
      <c r="H223" s="28" t="n">
        <v>1182</v>
      </c>
      <c r="I223" s="28" t="n">
        <v>5910</v>
      </c>
      <c r="J223" s="28" t="n">
        <v>0</v>
      </c>
      <c r="K223" s="28" t="n">
        <v>-3.4</v>
      </c>
      <c r="L223" s="28" t="n">
        <v>0</v>
      </c>
      <c r="M223" s="6" t="s">
        <f>=I223+J223+K223+L223</f>
      </c>
      <c r="N223" s="26"/>
    </row>
    <row collapsed="false" customFormat="false" customHeight="false" hidden="false" ht="12.1" outlineLevel="0" r="224">
      <c r="A224" s="25" t="n">
        <v>44309.466365741</v>
      </c>
      <c r="B224" s="26" t="s">
        <v>345</v>
      </c>
      <c r="C224" s="26" t="s">
        <v>456</v>
      </c>
      <c r="D224" s="26" t="s">
        <v>324</v>
      </c>
      <c r="E224" s="26" t="s">
        <v>65</v>
      </c>
      <c r="F224" s="26" t="s">
        <v>19</v>
      </c>
      <c r="G224" s="27" t="n">
        <v>-5</v>
      </c>
      <c r="H224" s="28" t="n">
        <v>13.173</v>
      </c>
      <c r="I224" s="28" t="n">
        <v>65.87</v>
      </c>
      <c r="J224" s="28" t="n">
        <v>0</v>
      </c>
      <c r="K224" s="28" t="n">
        <v>-0.04</v>
      </c>
      <c r="L224" s="28" t="n">
        <v>0</v>
      </c>
      <c r="M224" s="6" t="s">
        <f>=I224+J224+K224+L224</f>
      </c>
      <c r="N224" s="26"/>
    </row>
    <row collapsed="false" customFormat="false" customHeight="false" hidden="false" ht="12.1" outlineLevel="0" r="225">
      <c r="A225" s="20" t="n">
        <v>44309.466678241</v>
      </c>
      <c r="B225" s="16" t="s">
        <v>16</v>
      </c>
      <c r="C225" s="16" t="s">
        <v>461</v>
      </c>
      <c r="D225" s="16" t="s">
        <v>323</v>
      </c>
      <c r="E225" s="16" t="s">
        <v>17</v>
      </c>
      <c r="F225" s="16" t="s">
        <v>19</v>
      </c>
      <c r="G225" s="7" t="n">
        <v>1</v>
      </c>
      <c r="H225" s="6" t="n">
        <v>5968.5</v>
      </c>
      <c r="I225" s="6" t="n">
        <v>-5968.5</v>
      </c>
      <c r="J225" s="6" t="n">
        <v>0</v>
      </c>
      <c r="K225" s="6" t="n">
        <v>-3.44</v>
      </c>
      <c r="L225" s="6" t="n">
        <v>0</v>
      </c>
      <c r="M225" s="6" t="s">
        <f>=I225+J225+K225+L225</f>
      </c>
      <c r="N225" s="16"/>
    </row>
    <row collapsed="false" customFormat="false" customHeight="false" hidden="false" ht="12.1" outlineLevel="0" r="226">
      <c r="A226" s="20" t="n">
        <v>44309.550671296</v>
      </c>
      <c r="B226" s="16" t="s">
        <v>348</v>
      </c>
      <c r="C226" s="16" t="s">
        <v>460</v>
      </c>
      <c r="D226" s="16" t="s">
        <v>323</v>
      </c>
      <c r="E226" s="16" t="s">
        <v>65</v>
      </c>
      <c r="F226" s="16" t="s">
        <v>19</v>
      </c>
      <c r="G226" s="7" t="n">
        <v>8</v>
      </c>
      <c r="H226" s="6" t="n">
        <v>102.18</v>
      </c>
      <c r="I226" s="6" t="n">
        <v>-817.44</v>
      </c>
      <c r="J226" s="6" t="n">
        <v>0</v>
      </c>
      <c r="K226" s="6" t="n">
        <v>-0.48</v>
      </c>
      <c r="L226" s="6" t="n">
        <v>0</v>
      </c>
      <c r="M226" s="6" t="s">
        <f>=I226+J226+K226+L226</f>
      </c>
      <c r="N226" s="16"/>
    </row>
    <row collapsed="false" customFormat="false" customHeight="false" hidden="false" ht="12.1" outlineLevel="0" r="227">
      <c r="A227" s="20" t="n">
        <v>44309.551481481</v>
      </c>
      <c r="B227" s="16" t="s">
        <v>344</v>
      </c>
      <c r="C227" s="16" t="s">
        <v>451</v>
      </c>
      <c r="D227" s="16" t="s">
        <v>323</v>
      </c>
      <c r="E227" s="16" t="s">
        <v>65</v>
      </c>
      <c r="F227" s="16" t="s">
        <v>19</v>
      </c>
      <c r="G227" s="7" t="n">
        <v>74</v>
      </c>
      <c r="H227" s="6" t="n">
        <v>1.1247</v>
      </c>
      <c r="I227" s="6" t="n">
        <v>-83.23</v>
      </c>
      <c r="J227" s="6" t="n">
        <v>0</v>
      </c>
      <c r="K227" s="6" t="n">
        <v>-0.05</v>
      </c>
      <c r="L227" s="6" t="n">
        <v>0</v>
      </c>
      <c r="M227" s="6" t="s">
        <f>=I227+J227+K227+L227</f>
      </c>
      <c r="N227" s="16"/>
    </row>
    <row collapsed="false" customFormat="false" customHeight="false" hidden="false" ht="12.1" outlineLevel="0" r="228">
      <c r="A228" s="21" t="n">
        <v>44316</v>
      </c>
      <c r="B228" s="22" t="s">
        <v>412</v>
      </c>
      <c r="C228" s="22" t="s">
        <v>81</v>
      </c>
      <c r="D228" s="22" t="s">
        <v>412</v>
      </c>
      <c r="E228" s="22" t="s">
        <v>412</v>
      </c>
      <c r="F228" s="22" t="s">
        <v>19</v>
      </c>
      <c r="G228" s="23" t="n">
        <v>1</v>
      </c>
      <c r="H228" s="24" t="n">
        <v>2000</v>
      </c>
      <c r="I228" s="24" t="n">
        <v>2000</v>
      </c>
      <c r="J228" s="24" t="n">
        <v>0</v>
      </c>
      <c r="K228" s="24" t="n">
        <v>0</v>
      </c>
      <c r="L228" s="24" t="n">
        <v>0</v>
      </c>
      <c r="M228" s="6" t="s">
        <f>=I228+J228+K228+L228</f>
      </c>
      <c r="N228" s="22"/>
    </row>
    <row collapsed="false" customFormat="false" customHeight="false" hidden="false" ht="12.1" outlineLevel="0" r="229">
      <c r="A229" s="21" t="n">
        <v>44316</v>
      </c>
      <c r="B229" s="22" t="s">
        <v>419</v>
      </c>
      <c r="C229" s="22" t="s">
        <v>462</v>
      </c>
      <c r="D229" s="22" t="s">
        <v>419</v>
      </c>
      <c r="E229" s="22" t="s">
        <v>419</v>
      </c>
      <c r="F229" s="22" t="s">
        <v>19</v>
      </c>
      <c r="G229" s="23" t="n">
        <v>1</v>
      </c>
      <c r="H229" s="24" t="n">
        <v>16.59</v>
      </c>
      <c r="I229" s="24" t="n">
        <v>16.59</v>
      </c>
      <c r="J229" s="24" t="n">
        <v>0</v>
      </c>
      <c r="K229" s="24" t="n">
        <v>0</v>
      </c>
      <c r="L229" s="24" t="n">
        <v>0</v>
      </c>
      <c r="M229" s="6" t="s">
        <f>=I229+J229+K229+L229</f>
      </c>
      <c r="N229" s="22"/>
    </row>
    <row collapsed="false" customFormat="false" customHeight="false" hidden="false" ht="12.1" outlineLevel="0" r="230">
      <c r="A230" s="21" t="n">
        <v>44316</v>
      </c>
      <c r="B230" s="22" t="s">
        <v>412</v>
      </c>
      <c r="C230" s="22" t="s">
        <v>81</v>
      </c>
      <c r="D230" s="22" t="s">
        <v>412</v>
      </c>
      <c r="E230" s="22" t="s">
        <v>412</v>
      </c>
      <c r="F230" s="22" t="s">
        <v>19</v>
      </c>
      <c r="G230" s="23" t="n">
        <v>1</v>
      </c>
      <c r="H230" s="24" t="n">
        <v>127</v>
      </c>
      <c r="I230" s="24" t="n">
        <v>127</v>
      </c>
      <c r="J230" s="24" t="n">
        <v>0</v>
      </c>
      <c r="K230" s="24" t="n">
        <v>0</v>
      </c>
      <c r="L230" s="24" t="n">
        <v>0</v>
      </c>
      <c r="M230" s="6" t="s">
        <f>=I230+J230+K230+L230</f>
      </c>
      <c r="N230" s="22"/>
    </row>
    <row collapsed="false" customFormat="false" customHeight="false" hidden="false" ht="12.1" outlineLevel="0" r="231">
      <c r="A231" s="20" t="n">
        <v>44316.445925926</v>
      </c>
      <c r="B231" s="16" t="s">
        <v>348</v>
      </c>
      <c r="C231" s="16" t="s">
        <v>460</v>
      </c>
      <c r="D231" s="16" t="s">
        <v>323</v>
      </c>
      <c r="E231" s="16" t="s">
        <v>65</v>
      </c>
      <c r="F231" s="16" t="s">
        <v>19</v>
      </c>
      <c r="G231" s="7" t="n">
        <v>1</v>
      </c>
      <c r="H231" s="6" t="n">
        <v>102.18</v>
      </c>
      <c r="I231" s="6" t="n">
        <v>-102.18</v>
      </c>
      <c r="J231" s="6" t="n">
        <v>0</v>
      </c>
      <c r="K231" s="6" t="n">
        <v>-0.07</v>
      </c>
      <c r="L231" s="6" t="n">
        <v>0</v>
      </c>
      <c r="M231" s="6" t="s">
        <f>=I231+J231+K231+L231</f>
      </c>
      <c r="N231" s="16"/>
    </row>
    <row collapsed="false" customFormat="false" customHeight="false" hidden="false" ht="12.1" outlineLevel="0" r="232">
      <c r="A232" s="20" t="n">
        <v>44316.446354167</v>
      </c>
      <c r="B232" s="16" t="s">
        <v>344</v>
      </c>
      <c r="C232" s="16" t="s">
        <v>451</v>
      </c>
      <c r="D232" s="16" t="s">
        <v>323</v>
      </c>
      <c r="E232" s="16" t="s">
        <v>65</v>
      </c>
      <c r="F232" s="16" t="s">
        <v>19</v>
      </c>
      <c r="G232" s="7" t="n">
        <v>7</v>
      </c>
      <c r="H232" s="6" t="n">
        <v>1.1092</v>
      </c>
      <c r="I232" s="6" t="n">
        <v>-7.76</v>
      </c>
      <c r="J232" s="6" t="n">
        <v>0</v>
      </c>
      <c r="K232" s="6" t="n">
        <v>0</v>
      </c>
      <c r="L232" s="6" t="n">
        <v>0</v>
      </c>
      <c r="M232" s="6" t="s">
        <f>=I232+J232+K232+L232</f>
      </c>
      <c r="N232" s="16"/>
    </row>
    <row collapsed="false" customFormat="false" customHeight="false" hidden="false" ht="12.1" outlineLevel="0" r="233">
      <c r="A233" s="20" t="n">
        <v>44316.446689815</v>
      </c>
      <c r="B233" s="16" t="s">
        <v>342</v>
      </c>
      <c r="C233" s="16" t="s">
        <v>448</v>
      </c>
      <c r="D233" s="16" t="s">
        <v>323</v>
      </c>
      <c r="E233" s="16" t="s">
        <v>65</v>
      </c>
      <c r="F233" s="16" t="s">
        <v>19</v>
      </c>
      <c r="G233" s="7" t="n">
        <v>3</v>
      </c>
      <c r="H233" s="6" t="n">
        <v>1.0549</v>
      </c>
      <c r="I233" s="6" t="n">
        <v>-3.16</v>
      </c>
      <c r="J233" s="6" t="n">
        <v>0</v>
      </c>
      <c r="K233" s="6" t="n">
        <v>0</v>
      </c>
      <c r="L233" s="6" t="n">
        <v>0</v>
      </c>
      <c r="M233" s="6" t="s">
        <f>=I233+J233+K233+L233</f>
      </c>
      <c r="N233" s="16"/>
    </row>
    <row collapsed="false" customFormat="false" customHeight="false" hidden="false" ht="12.1" outlineLevel="0" r="234">
      <c r="A234" s="20" t="n">
        <v>44316.463819444</v>
      </c>
      <c r="B234" s="16" t="s">
        <v>335</v>
      </c>
      <c r="C234" s="16" t="s">
        <v>435</v>
      </c>
      <c r="D234" s="16" t="s">
        <v>323</v>
      </c>
      <c r="E234" s="16" t="s">
        <v>17</v>
      </c>
      <c r="F234" s="16" t="s">
        <v>19</v>
      </c>
      <c r="G234" s="7" t="n">
        <v>2</v>
      </c>
      <c r="H234" s="6" t="n">
        <v>463</v>
      </c>
      <c r="I234" s="6" t="n">
        <v>-926</v>
      </c>
      <c r="J234" s="6" t="n">
        <v>0</v>
      </c>
      <c r="K234" s="6" t="n">
        <v>-0.53</v>
      </c>
      <c r="L234" s="6" t="n">
        <v>0</v>
      </c>
      <c r="M234" s="6" t="s">
        <f>=I234+J234+K234+L234</f>
      </c>
      <c r="N234" s="16"/>
    </row>
    <row collapsed="false" customFormat="false" customHeight="false" hidden="false" ht="12.1" outlineLevel="0" r="235">
      <c r="A235" s="20" t="n">
        <v>44316.465416667</v>
      </c>
      <c r="B235" s="16" t="s">
        <v>330</v>
      </c>
      <c r="C235" s="16" t="s">
        <v>417</v>
      </c>
      <c r="D235" s="16" t="s">
        <v>323</v>
      </c>
      <c r="E235" s="16" t="s">
        <v>415</v>
      </c>
      <c r="F235" s="16" t="s">
        <v>19</v>
      </c>
      <c r="G235" s="7" t="n">
        <v>1</v>
      </c>
      <c r="H235" s="6" t="n">
        <v>102.15</v>
      </c>
      <c r="I235" s="6" t="n">
        <v>-1021.5</v>
      </c>
      <c r="J235" s="6" t="n">
        <v>-10.52</v>
      </c>
      <c r="K235" s="6" t="n">
        <v>-0.59</v>
      </c>
      <c r="L235" s="6" t="n">
        <v>0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44316.465983796</v>
      </c>
      <c r="B236" s="16" t="s">
        <v>345</v>
      </c>
      <c r="C236" s="16" t="s">
        <v>456</v>
      </c>
      <c r="D236" s="16" t="s">
        <v>323</v>
      </c>
      <c r="E236" s="16" t="s">
        <v>65</v>
      </c>
      <c r="F236" s="16" t="s">
        <v>19</v>
      </c>
      <c r="G236" s="7" t="n">
        <v>3</v>
      </c>
      <c r="H236" s="6" t="n">
        <v>12.98</v>
      </c>
      <c r="I236" s="6" t="n">
        <v>-38.94</v>
      </c>
      <c r="J236" s="6" t="n">
        <v>0</v>
      </c>
      <c r="K236" s="6" t="n">
        <v>-0.02</v>
      </c>
      <c r="L236" s="6" t="n">
        <v>0</v>
      </c>
      <c r="M236" s="6" t="s">
        <f>=I236+J236+K236+L236</f>
      </c>
      <c r="N236" s="16"/>
    </row>
    <row collapsed="false" customFormat="false" customHeight="false" hidden="false" ht="12.1" outlineLevel="0" r="237">
      <c r="A237" s="25" t="n">
        <v>44326.491354167</v>
      </c>
      <c r="B237" s="26" t="s">
        <v>334</v>
      </c>
      <c r="C237" s="26" t="s">
        <v>425</v>
      </c>
      <c r="D237" s="26" t="s">
        <v>324</v>
      </c>
      <c r="E237" s="26" t="s">
        <v>415</v>
      </c>
      <c r="F237" s="26" t="s">
        <v>19</v>
      </c>
      <c r="G237" s="27" t="n">
        <v>-1</v>
      </c>
      <c r="H237" s="28" t="n">
        <v>101.58</v>
      </c>
      <c r="I237" s="28" t="n">
        <v>406.32</v>
      </c>
      <c r="J237" s="28" t="n">
        <v>8.59</v>
      </c>
      <c r="K237" s="28" t="n">
        <v>-0.23</v>
      </c>
      <c r="L237" s="28" t="n">
        <v>0</v>
      </c>
      <c r="M237" s="6" t="s">
        <f>=I237+J237+K237+L237</f>
      </c>
      <c r="N237" s="26"/>
    </row>
    <row collapsed="false" customFormat="false" customHeight="false" hidden="false" ht="12.1" outlineLevel="0" r="238">
      <c r="A238" s="25" t="n">
        <v>44326.491354167</v>
      </c>
      <c r="B238" s="26" t="s">
        <v>334</v>
      </c>
      <c r="C238" s="26" t="s">
        <v>425</v>
      </c>
      <c r="D238" s="26" t="s">
        <v>324</v>
      </c>
      <c r="E238" s="26" t="s">
        <v>415</v>
      </c>
      <c r="F238" s="26" t="s">
        <v>19</v>
      </c>
      <c r="G238" s="27" t="n">
        <v>-4</v>
      </c>
      <c r="H238" s="28" t="n">
        <v>101.59</v>
      </c>
      <c r="I238" s="28" t="n">
        <v>1625.44</v>
      </c>
      <c r="J238" s="28" t="n">
        <v>34.36</v>
      </c>
      <c r="K238" s="28" t="n">
        <v>-0.94</v>
      </c>
      <c r="L238" s="28" t="n">
        <v>0</v>
      </c>
      <c r="M238" s="6" t="s">
        <f>=I238+J238+K238+L238</f>
      </c>
      <c r="N238" s="26"/>
    </row>
    <row collapsed="false" customFormat="false" customHeight="false" hidden="false" ht="12.1" outlineLevel="0" r="239">
      <c r="A239" s="25" t="n">
        <v>44326.491354167</v>
      </c>
      <c r="B239" s="26" t="s">
        <v>334</v>
      </c>
      <c r="C239" s="26" t="s">
        <v>425</v>
      </c>
      <c r="D239" s="26" t="s">
        <v>324</v>
      </c>
      <c r="E239" s="26" t="s">
        <v>415</v>
      </c>
      <c r="F239" s="26" t="s">
        <v>19</v>
      </c>
      <c r="G239" s="27" t="n">
        <v>-5</v>
      </c>
      <c r="H239" s="28" t="n">
        <v>101.51</v>
      </c>
      <c r="I239" s="28" t="n">
        <v>2030.2</v>
      </c>
      <c r="J239" s="28" t="n">
        <v>42.95</v>
      </c>
      <c r="K239" s="28" t="n">
        <v>-1.17</v>
      </c>
      <c r="L239" s="28" t="n">
        <v>0</v>
      </c>
      <c r="M239" s="6" t="s">
        <f>=I239+J239+K239+L239</f>
      </c>
      <c r="N239" s="26"/>
    </row>
    <row collapsed="false" customFormat="false" customHeight="false" hidden="false" ht="12.1" outlineLevel="0" r="240">
      <c r="A240" s="20" t="n">
        <v>44326.491759259</v>
      </c>
      <c r="B240" s="16" t="s">
        <v>349</v>
      </c>
      <c r="C240" s="16" t="s">
        <v>463</v>
      </c>
      <c r="D240" s="16" t="s">
        <v>323</v>
      </c>
      <c r="E240" s="16" t="s">
        <v>415</v>
      </c>
      <c r="F240" s="16" t="s">
        <v>19</v>
      </c>
      <c r="G240" s="7" t="n">
        <v>1</v>
      </c>
      <c r="H240" s="6" t="n">
        <v>102.98</v>
      </c>
      <c r="I240" s="6" t="n">
        <v>-1029.8</v>
      </c>
      <c r="J240" s="6" t="n">
        <v>-9.58</v>
      </c>
      <c r="K240" s="6" t="n">
        <v>-0.59</v>
      </c>
      <c r="L240" s="6" t="n">
        <v>0</v>
      </c>
      <c r="M240" s="6" t="s">
        <f>=I240+J240+K240+L240</f>
      </c>
      <c r="N240" s="16"/>
    </row>
    <row collapsed="false" customFormat="false" customHeight="false" hidden="false" ht="12.1" outlineLevel="0" r="241">
      <c r="A241" s="20" t="n">
        <v>44326.491759259</v>
      </c>
      <c r="B241" s="16" t="s">
        <v>349</v>
      </c>
      <c r="C241" s="16" t="s">
        <v>463</v>
      </c>
      <c r="D241" s="16" t="s">
        <v>323</v>
      </c>
      <c r="E241" s="16" t="s">
        <v>415</v>
      </c>
      <c r="F241" s="16" t="s">
        <v>19</v>
      </c>
      <c r="G241" s="7" t="n">
        <v>3</v>
      </c>
      <c r="H241" s="6" t="n">
        <v>102.99</v>
      </c>
      <c r="I241" s="6" t="n">
        <v>-3089.7</v>
      </c>
      <c r="J241" s="6" t="n">
        <v>-28.74</v>
      </c>
      <c r="K241" s="6" t="n">
        <v>-1.78</v>
      </c>
      <c r="L241" s="6" t="n">
        <v>0</v>
      </c>
      <c r="M241" s="6" t="s">
        <f>=I241+J241+K241+L241</f>
      </c>
      <c r="N241" s="16"/>
    </row>
    <row collapsed="false" customFormat="false" customHeight="false" hidden="false" ht="12.1" outlineLevel="0" r="242">
      <c r="A242" s="25" t="n">
        <v>44326.51537037</v>
      </c>
      <c r="B242" s="26" t="s">
        <v>342</v>
      </c>
      <c r="C242" s="26" t="s">
        <v>448</v>
      </c>
      <c r="D242" s="26" t="s">
        <v>324</v>
      </c>
      <c r="E242" s="26" t="s">
        <v>65</v>
      </c>
      <c r="F242" s="26" t="s">
        <v>19</v>
      </c>
      <c r="G242" s="27" t="n">
        <v>-200</v>
      </c>
      <c r="H242" s="28" t="n">
        <v>1.0555</v>
      </c>
      <c r="I242" s="28" t="n">
        <v>211.1</v>
      </c>
      <c r="J242" s="28" t="n">
        <v>0</v>
      </c>
      <c r="K242" s="28" t="n">
        <v>-0.12</v>
      </c>
      <c r="L242" s="28" t="n">
        <v>0</v>
      </c>
      <c r="M242" s="6" t="s">
        <f>=I242+J242+K242+L242</f>
      </c>
      <c r="N242" s="26"/>
    </row>
    <row collapsed="false" customFormat="false" customHeight="false" hidden="false" ht="12.1" outlineLevel="0" r="243">
      <c r="A243" s="20" t="n">
        <v>44326.516527778</v>
      </c>
      <c r="B243" s="16" t="s">
        <v>350</v>
      </c>
      <c r="C243" s="16" t="s">
        <v>464</v>
      </c>
      <c r="D243" s="16" t="s">
        <v>323</v>
      </c>
      <c r="E243" s="16" t="s">
        <v>65</v>
      </c>
      <c r="F243" s="16" t="s">
        <v>19</v>
      </c>
      <c r="G243" s="7" t="n">
        <v>2</v>
      </c>
      <c r="H243" s="6" t="n">
        <v>97.8</v>
      </c>
      <c r="I243" s="6" t="n">
        <v>-195.6</v>
      </c>
      <c r="J243" s="6" t="n">
        <v>0</v>
      </c>
      <c r="K243" s="6" t="n">
        <v>-0.12</v>
      </c>
      <c r="L243" s="6" t="n">
        <v>0</v>
      </c>
      <c r="M243" s="6" t="s">
        <f>=I243+J243+K243+L243</f>
      </c>
      <c r="N243" s="16"/>
    </row>
    <row collapsed="false" customFormat="false" customHeight="false" hidden="false" ht="12.1" outlineLevel="0" r="244">
      <c r="A244" s="21" t="n">
        <v>44328</v>
      </c>
      <c r="B244" s="22" t="s">
        <v>412</v>
      </c>
      <c r="C244" s="22" t="s">
        <v>81</v>
      </c>
      <c r="D244" s="22" t="s">
        <v>412</v>
      </c>
      <c r="E244" s="22" t="s">
        <v>412</v>
      </c>
      <c r="F244" s="22" t="s">
        <v>19</v>
      </c>
      <c r="G244" s="23" t="n">
        <v>1</v>
      </c>
      <c r="H244" s="24" t="n">
        <v>66</v>
      </c>
      <c r="I244" s="24" t="n">
        <v>66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/>
    </row>
    <row collapsed="false" customFormat="false" customHeight="false" hidden="false" ht="12.1" outlineLevel="0" r="245">
      <c r="A245" s="20" t="n">
        <v>44328.474178241</v>
      </c>
      <c r="B245" s="16" t="s">
        <v>350</v>
      </c>
      <c r="C245" s="16" t="s">
        <v>464</v>
      </c>
      <c r="D245" s="16" t="s">
        <v>323</v>
      </c>
      <c r="E245" s="16" t="s">
        <v>65</v>
      </c>
      <c r="F245" s="16" t="s">
        <v>19</v>
      </c>
      <c r="G245" s="7" t="n">
        <v>1</v>
      </c>
      <c r="H245" s="6" t="n">
        <v>95.36</v>
      </c>
      <c r="I245" s="6" t="n">
        <v>-95.36</v>
      </c>
      <c r="J245" s="6" t="n">
        <v>0</v>
      </c>
      <c r="K245" s="6" t="n">
        <v>-0.06</v>
      </c>
      <c r="L245" s="6" t="n">
        <v>0</v>
      </c>
      <c r="M245" s="6" t="s">
        <f>=I245+J245+K245+L245</f>
      </c>
      <c r="N245" s="16"/>
    </row>
    <row collapsed="false" customFormat="false" customHeight="false" hidden="false" ht="12.1" outlineLevel="0" r="246">
      <c r="A246" s="21" t="n">
        <v>44330</v>
      </c>
      <c r="B246" s="22" t="s">
        <v>419</v>
      </c>
      <c r="C246" s="22" t="s">
        <v>465</v>
      </c>
      <c r="D246" s="22" t="s">
        <v>419</v>
      </c>
      <c r="E246" s="22" t="s">
        <v>419</v>
      </c>
      <c r="F246" s="22" t="s">
        <v>19</v>
      </c>
      <c r="G246" s="23" t="n">
        <v>1</v>
      </c>
      <c r="H246" s="24" t="n">
        <v>68</v>
      </c>
      <c r="I246" s="24" t="n">
        <v>68</v>
      </c>
      <c r="J246" s="24" t="n">
        <v>0</v>
      </c>
      <c r="K246" s="24" t="n">
        <v>0</v>
      </c>
      <c r="L246" s="24" t="n">
        <v>0</v>
      </c>
      <c r="M246" s="6" t="s">
        <f>=I246+J246+K246+L246</f>
      </c>
      <c r="N246" s="22"/>
    </row>
    <row collapsed="false" customFormat="false" customHeight="false" hidden="false" ht="12.1" outlineLevel="0" r="247">
      <c r="A247" s="21" t="n">
        <v>44330</v>
      </c>
      <c r="B247" s="22" t="s">
        <v>412</v>
      </c>
      <c r="C247" s="22" t="s">
        <v>81</v>
      </c>
      <c r="D247" s="22" t="s">
        <v>412</v>
      </c>
      <c r="E247" s="22" t="s">
        <v>412</v>
      </c>
      <c r="F247" s="22" t="s">
        <v>19</v>
      </c>
      <c r="G247" s="23" t="n">
        <v>1</v>
      </c>
      <c r="H247" s="24" t="n">
        <v>2000</v>
      </c>
      <c r="I247" s="24" t="n">
        <v>2000</v>
      </c>
      <c r="J247" s="24" t="n">
        <v>0</v>
      </c>
      <c r="K247" s="24" t="n">
        <v>0</v>
      </c>
      <c r="L247" s="24" t="n">
        <v>0</v>
      </c>
      <c r="M247" s="6" t="s">
        <f>=I247+J247+K247+L247</f>
      </c>
      <c r="N247" s="22"/>
    </row>
    <row collapsed="false" customFormat="false" customHeight="false" hidden="false" ht="12.1" outlineLevel="0" r="248">
      <c r="A248" s="20" t="n">
        <v>44330.463506944</v>
      </c>
      <c r="B248" s="16" t="s">
        <v>330</v>
      </c>
      <c r="C248" s="16" t="s">
        <v>417</v>
      </c>
      <c r="D248" s="16" t="s">
        <v>323</v>
      </c>
      <c r="E248" s="16" t="s">
        <v>415</v>
      </c>
      <c r="F248" s="16" t="s">
        <v>19</v>
      </c>
      <c r="G248" s="7" t="n">
        <v>1</v>
      </c>
      <c r="H248" s="6" t="n">
        <v>102.18</v>
      </c>
      <c r="I248" s="6" t="n">
        <v>-1021.8</v>
      </c>
      <c r="J248" s="6" t="n">
        <v>-13.77</v>
      </c>
      <c r="K248" s="6" t="n">
        <v>-0.59</v>
      </c>
      <c r="L248" s="6" t="n">
        <v>0</v>
      </c>
      <c r="M248" s="6" t="s">
        <f>=I248+J248+K248+L248</f>
      </c>
      <c r="N248" s="16"/>
    </row>
    <row collapsed="false" customFormat="false" customHeight="false" hidden="false" ht="12.1" outlineLevel="0" r="249">
      <c r="A249" s="20" t="n">
        <v>44330.464710648</v>
      </c>
      <c r="B249" s="16" t="s">
        <v>347</v>
      </c>
      <c r="C249" s="16" t="s">
        <v>459</v>
      </c>
      <c r="D249" s="16" t="s">
        <v>323</v>
      </c>
      <c r="E249" s="16" t="s">
        <v>17</v>
      </c>
      <c r="F249" s="16" t="s">
        <v>19</v>
      </c>
      <c r="G249" s="7" t="n">
        <v>1</v>
      </c>
      <c r="H249" s="6" t="n">
        <v>751.8</v>
      </c>
      <c r="I249" s="6" t="n">
        <v>-751.8</v>
      </c>
      <c r="J249" s="6" t="n">
        <v>0</v>
      </c>
      <c r="K249" s="6" t="n">
        <v>-0.43</v>
      </c>
      <c r="L249" s="6" t="n">
        <v>0</v>
      </c>
      <c r="M249" s="6" t="s">
        <f>=I249+J249+K249+L249</f>
      </c>
      <c r="N249" s="16"/>
    </row>
    <row collapsed="false" customFormat="false" customHeight="false" hidden="false" ht="12.1" outlineLevel="0" r="250">
      <c r="A250" s="20" t="n">
        <v>44330.466458333</v>
      </c>
      <c r="B250" s="16" t="s">
        <v>345</v>
      </c>
      <c r="C250" s="16" t="s">
        <v>456</v>
      </c>
      <c r="D250" s="16" t="s">
        <v>323</v>
      </c>
      <c r="E250" s="16" t="s">
        <v>65</v>
      </c>
      <c r="F250" s="16" t="s">
        <v>19</v>
      </c>
      <c r="G250" s="7" t="n">
        <v>17</v>
      </c>
      <c r="H250" s="6" t="n">
        <v>13.119</v>
      </c>
      <c r="I250" s="6" t="n">
        <v>-223.02</v>
      </c>
      <c r="J250" s="6" t="n">
        <v>0</v>
      </c>
      <c r="K250" s="6" t="n">
        <v>-0.13</v>
      </c>
      <c r="L250" s="6" t="n">
        <v>0</v>
      </c>
      <c r="M250" s="6" t="s">
        <f>=I250+J250+K250+L250</f>
      </c>
      <c r="N250" s="16"/>
    </row>
    <row collapsed="false" customFormat="false" customHeight="false" hidden="false" ht="12.1" outlineLevel="0" r="251">
      <c r="A251" s="20" t="n">
        <v>44333.446550926</v>
      </c>
      <c r="B251" s="16" t="s">
        <v>345</v>
      </c>
      <c r="C251" s="16" t="s">
        <v>456</v>
      </c>
      <c r="D251" s="16" t="s">
        <v>323</v>
      </c>
      <c r="E251" s="16" t="s">
        <v>65</v>
      </c>
      <c r="F251" s="16" t="s">
        <v>19</v>
      </c>
      <c r="G251" s="7" t="n">
        <v>5</v>
      </c>
      <c r="H251" s="6" t="n">
        <v>13.107</v>
      </c>
      <c r="I251" s="6" t="n">
        <v>-65.54</v>
      </c>
      <c r="J251" s="6" t="n">
        <v>0</v>
      </c>
      <c r="K251" s="6" t="n">
        <v>-0.04</v>
      </c>
      <c r="L251" s="6" t="n">
        <v>0</v>
      </c>
      <c r="M251" s="6" t="s">
        <f>=I251+J251+K251+L251</f>
      </c>
      <c r="N251" s="16"/>
    </row>
    <row collapsed="false" customFormat="false" customHeight="false" hidden="false" ht="12.1" outlineLevel="0" r="252">
      <c r="A252" s="21" t="n">
        <v>44336</v>
      </c>
      <c r="B252" s="22" t="s">
        <v>419</v>
      </c>
      <c r="C252" s="22" t="s">
        <v>426</v>
      </c>
      <c r="D252" s="22" t="s">
        <v>419</v>
      </c>
      <c r="E252" s="22" t="s">
        <v>419</v>
      </c>
      <c r="F252" s="22" t="s">
        <v>19</v>
      </c>
      <c r="G252" s="23" t="n">
        <v>1</v>
      </c>
      <c r="H252" s="24" t="n">
        <v>315.5</v>
      </c>
      <c r="I252" s="24" t="n">
        <v>315.5</v>
      </c>
      <c r="J252" s="24" t="n">
        <v>0</v>
      </c>
      <c r="K252" s="24" t="n">
        <v>0</v>
      </c>
      <c r="L252" s="24" t="n">
        <v>0</v>
      </c>
      <c r="M252" s="6" t="s">
        <f>=I252+J252+K252+L252</f>
      </c>
      <c r="N252" s="22"/>
    </row>
    <row collapsed="false" customFormat="false" customHeight="false" hidden="false" ht="12.1" outlineLevel="0" r="253">
      <c r="A253" s="21" t="n">
        <v>44337</v>
      </c>
      <c r="B253" s="22" t="s">
        <v>412</v>
      </c>
      <c r="C253" s="22" t="s">
        <v>81</v>
      </c>
      <c r="D253" s="22" t="s">
        <v>412</v>
      </c>
      <c r="E253" s="22" t="s">
        <v>412</v>
      </c>
      <c r="F253" s="22" t="s">
        <v>19</v>
      </c>
      <c r="G253" s="23" t="n">
        <v>1</v>
      </c>
      <c r="H253" s="24" t="n">
        <v>340</v>
      </c>
      <c r="I253" s="24" t="n">
        <v>340</v>
      </c>
      <c r="J253" s="24" t="n">
        <v>0</v>
      </c>
      <c r="K253" s="24" t="n">
        <v>0</v>
      </c>
      <c r="L253" s="24" t="n">
        <v>0</v>
      </c>
      <c r="M253" s="6" t="s">
        <f>=I253+J253+K253+L253</f>
      </c>
      <c r="N253" s="22"/>
    </row>
    <row collapsed="false" customFormat="false" customHeight="false" hidden="false" ht="12.1" outlineLevel="0" r="254">
      <c r="A254" s="20" t="n">
        <v>44337.437233796</v>
      </c>
      <c r="B254" s="16" t="s">
        <v>345</v>
      </c>
      <c r="C254" s="16" t="s">
        <v>456</v>
      </c>
      <c r="D254" s="16" t="s">
        <v>323</v>
      </c>
      <c r="E254" s="16" t="s">
        <v>65</v>
      </c>
      <c r="F254" s="16" t="s">
        <v>19</v>
      </c>
      <c r="G254" s="7" t="n">
        <v>24</v>
      </c>
      <c r="H254" s="6" t="n">
        <v>13.141</v>
      </c>
      <c r="I254" s="6" t="n">
        <v>-315.38</v>
      </c>
      <c r="J254" s="6" t="n">
        <v>0</v>
      </c>
      <c r="K254" s="6" t="n">
        <v>-0.18</v>
      </c>
      <c r="L254" s="6" t="n">
        <v>0</v>
      </c>
      <c r="M254" s="6" t="s">
        <f>=I254+J254+K254+L254</f>
      </c>
      <c r="N254" s="16"/>
    </row>
    <row collapsed="false" customFormat="false" customHeight="false" hidden="false" ht="12.1" outlineLevel="0" r="255">
      <c r="A255" s="20" t="n">
        <v>44337.557569444</v>
      </c>
      <c r="B255" s="16" t="s">
        <v>350</v>
      </c>
      <c r="C255" s="16" t="s">
        <v>464</v>
      </c>
      <c r="D255" s="16" t="s">
        <v>323</v>
      </c>
      <c r="E255" s="16" t="s">
        <v>65</v>
      </c>
      <c r="F255" s="16" t="s">
        <v>19</v>
      </c>
      <c r="G255" s="7" t="n">
        <v>2</v>
      </c>
      <c r="H255" s="6" t="n">
        <v>95.22</v>
      </c>
      <c r="I255" s="6" t="n">
        <v>-190.44</v>
      </c>
      <c r="J255" s="6" t="n">
        <v>0</v>
      </c>
      <c r="K255" s="6" t="n">
        <v>-0.11</v>
      </c>
      <c r="L255" s="6" t="n">
        <v>0</v>
      </c>
      <c r="M255" s="6" t="s">
        <f>=I255+J255+K255+L255</f>
      </c>
      <c r="N255" s="16"/>
    </row>
    <row collapsed="false" customFormat="false" customHeight="false" hidden="false" ht="12.1" outlineLevel="0" r="256">
      <c r="A256" s="20" t="n">
        <v>44337.5578125</v>
      </c>
      <c r="B256" s="16" t="s">
        <v>64</v>
      </c>
      <c r="C256" s="16" t="s">
        <v>449</v>
      </c>
      <c r="D256" s="16" t="s">
        <v>323</v>
      </c>
      <c r="E256" s="16" t="s">
        <v>65</v>
      </c>
      <c r="F256" s="16" t="s">
        <v>19</v>
      </c>
      <c r="G256" s="7" t="n">
        <v>1</v>
      </c>
      <c r="H256" s="6" t="n">
        <v>139.9</v>
      </c>
      <c r="I256" s="6" t="n">
        <v>-139.9</v>
      </c>
      <c r="J256" s="6" t="n">
        <v>0</v>
      </c>
      <c r="K256" s="6" t="n">
        <v>-0.08</v>
      </c>
      <c r="L256" s="6" t="n">
        <v>0</v>
      </c>
      <c r="M256" s="6" t="s">
        <f>=I256+J256+K256+L256</f>
      </c>
      <c r="N256" s="16"/>
    </row>
    <row collapsed="false" customFormat="false" customHeight="false" hidden="false" ht="12.1" outlineLevel="0" r="257">
      <c r="A257" s="21" t="n">
        <v>44343</v>
      </c>
      <c r="B257" s="22" t="s">
        <v>419</v>
      </c>
      <c r="C257" s="22" t="s">
        <v>454</v>
      </c>
      <c r="D257" s="22" t="s">
        <v>419</v>
      </c>
      <c r="E257" s="22" t="s">
        <v>419</v>
      </c>
      <c r="F257" s="22" t="s">
        <v>19</v>
      </c>
      <c r="G257" s="23" t="n">
        <v>1</v>
      </c>
      <c r="H257" s="24" t="n">
        <v>325</v>
      </c>
      <c r="I257" s="24" t="n">
        <v>325</v>
      </c>
      <c r="J257" s="24" t="n">
        <v>0</v>
      </c>
      <c r="K257" s="24" t="n">
        <v>0</v>
      </c>
      <c r="L257" s="24" t="n">
        <v>0</v>
      </c>
      <c r="M257" s="6" t="s">
        <f>=I257+J257+K257+L257</f>
      </c>
      <c r="N257" s="22"/>
    </row>
    <row collapsed="false" customFormat="false" customHeight="false" hidden="false" ht="12.1" outlineLevel="0" r="258">
      <c r="A258" s="21" t="n">
        <v>44347</v>
      </c>
      <c r="B258" s="22" t="s">
        <v>412</v>
      </c>
      <c r="C258" s="22" t="s">
        <v>81</v>
      </c>
      <c r="D258" s="22" t="s">
        <v>412</v>
      </c>
      <c r="E258" s="22" t="s">
        <v>412</v>
      </c>
      <c r="F258" s="22" t="s">
        <v>19</v>
      </c>
      <c r="G258" s="23" t="n">
        <v>1</v>
      </c>
      <c r="H258" s="24" t="n">
        <v>2000</v>
      </c>
      <c r="I258" s="24" t="n">
        <v>2000</v>
      </c>
      <c r="J258" s="24" t="n">
        <v>0</v>
      </c>
      <c r="K258" s="24" t="n">
        <v>0</v>
      </c>
      <c r="L258" s="24" t="n">
        <v>0</v>
      </c>
      <c r="M258" s="6" t="s">
        <f>=I258+J258+K258+L258</f>
      </c>
      <c r="N258" s="22"/>
    </row>
    <row collapsed="false" customFormat="false" customHeight="false" hidden="false" ht="12.1" outlineLevel="0" r="259">
      <c r="A259" s="21" t="n">
        <v>44347</v>
      </c>
      <c r="B259" s="22" t="s">
        <v>412</v>
      </c>
      <c r="C259" s="22" t="s">
        <v>81</v>
      </c>
      <c r="D259" s="22" t="s">
        <v>412</v>
      </c>
      <c r="E259" s="22" t="s">
        <v>412</v>
      </c>
      <c r="F259" s="22" t="s">
        <v>19</v>
      </c>
      <c r="G259" s="23" t="n">
        <v>1</v>
      </c>
      <c r="H259" s="24" t="n">
        <v>541</v>
      </c>
      <c r="I259" s="24" t="n">
        <v>541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2"/>
    </row>
    <row collapsed="false" customFormat="false" customHeight="false" hidden="false" ht="12.1" outlineLevel="0" r="260">
      <c r="A260" s="20" t="n">
        <v>44347.467233796</v>
      </c>
      <c r="B260" s="16" t="s">
        <v>329</v>
      </c>
      <c r="C260" s="16" t="s">
        <v>416</v>
      </c>
      <c r="D260" s="16" t="s">
        <v>323</v>
      </c>
      <c r="E260" s="16" t="s">
        <v>17</v>
      </c>
      <c r="F260" s="16" t="s">
        <v>19</v>
      </c>
      <c r="G260" s="7" t="n">
        <v>10000</v>
      </c>
      <c r="H260" s="6" t="n">
        <v>0.2192</v>
      </c>
      <c r="I260" s="6" t="n">
        <v>-2192</v>
      </c>
      <c r="J260" s="6" t="n">
        <v>0</v>
      </c>
      <c r="K260" s="6" t="n">
        <v>-1.26</v>
      </c>
      <c r="L260" s="6" t="n">
        <v>0</v>
      </c>
      <c r="M260" s="6" t="s">
        <f>=I260+J260+K260+L260</f>
      </c>
      <c r="N260" s="16"/>
    </row>
    <row collapsed="false" customFormat="false" customHeight="false" hidden="false" ht="12.1" outlineLevel="0" r="261">
      <c r="A261" s="20" t="n">
        <v>44347.468449074</v>
      </c>
      <c r="B261" s="16" t="s">
        <v>345</v>
      </c>
      <c r="C261" s="16" t="s">
        <v>456</v>
      </c>
      <c r="D261" s="16" t="s">
        <v>323</v>
      </c>
      <c r="E261" s="16" t="s">
        <v>65</v>
      </c>
      <c r="F261" s="16" t="s">
        <v>19</v>
      </c>
      <c r="G261" s="7" t="n">
        <v>10</v>
      </c>
      <c r="H261" s="6" t="n">
        <v>13.158</v>
      </c>
      <c r="I261" s="6" t="n">
        <v>-131.58</v>
      </c>
      <c r="J261" s="6" t="n">
        <v>0</v>
      </c>
      <c r="K261" s="6" t="n">
        <v>-0.08</v>
      </c>
      <c r="L261" s="6" t="n">
        <v>0</v>
      </c>
      <c r="M261" s="6" t="s">
        <f>=I261+J261+K261+L261</f>
      </c>
      <c r="N261" s="16"/>
    </row>
    <row collapsed="false" customFormat="false" customHeight="false" hidden="false" ht="12.1" outlineLevel="0" r="262">
      <c r="A262" s="20" t="n">
        <v>44347.534247685</v>
      </c>
      <c r="B262" s="16" t="s">
        <v>350</v>
      </c>
      <c r="C262" s="16" t="s">
        <v>464</v>
      </c>
      <c r="D262" s="16" t="s">
        <v>323</v>
      </c>
      <c r="E262" s="16" t="s">
        <v>65</v>
      </c>
      <c r="F262" s="16" t="s">
        <v>19</v>
      </c>
      <c r="G262" s="7" t="n">
        <v>5</v>
      </c>
      <c r="H262" s="6" t="n">
        <v>98.36</v>
      </c>
      <c r="I262" s="6" t="n">
        <v>-491.8</v>
      </c>
      <c r="J262" s="6" t="n">
        <v>0</v>
      </c>
      <c r="K262" s="6" t="n">
        <v>-0.29</v>
      </c>
      <c r="L262" s="6" t="n">
        <v>0</v>
      </c>
      <c r="M262" s="6" t="s">
        <f>=I262+J262+K262+L262</f>
      </c>
      <c r="N262" s="16"/>
    </row>
    <row collapsed="false" customFormat="false" customHeight="false" hidden="false" ht="12.1" outlineLevel="0" r="263">
      <c r="A263" s="20" t="n">
        <v>44347.536018519</v>
      </c>
      <c r="B263" s="16" t="s">
        <v>344</v>
      </c>
      <c r="C263" s="16" t="s">
        <v>451</v>
      </c>
      <c r="D263" s="16" t="s">
        <v>323</v>
      </c>
      <c r="E263" s="16" t="s">
        <v>65</v>
      </c>
      <c r="F263" s="16" t="s">
        <v>19</v>
      </c>
      <c r="G263" s="7" t="n">
        <v>50</v>
      </c>
      <c r="H263" s="6" t="n">
        <v>1.1704</v>
      </c>
      <c r="I263" s="6" t="n">
        <v>-58.52</v>
      </c>
      <c r="J263" s="6" t="n">
        <v>0</v>
      </c>
      <c r="K263" s="6" t="n">
        <v>-0.03</v>
      </c>
      <c r="L263" s="6" t="n">
        <v>0</v>
      </c>
      <c r="M263" s="6" t="s">
        <f>=I263+J263+K263+L263</f>
      </c>
      <c r="N263" s="16"/>
    </row>
    <row collapsed="false" customFormat="false" customHeight="false" hidden="false" ht="12.1" outlineLevel="0" r="264">
      <c r="A264" s="21" t="n">
        <v>44355</v>
      </c>
      <c r="B264" s="22" t="s">
        <v>419</v>
      </c>
      <c r="C264" s="22" t="s">
        <v>445</v>
      </c>
      <c r="D264" s="22" t="s">
        <v>419</v>
      </c>
      <c r="E264" s="22" t="s">
        <v>419</v>
      </c>
      <c r="F264" s="22" t="s">
        <v>19</v>
      </c>
      <c r="G264" s="23" t="n">
        <v>1</v>
      </c>
      <c r="H264" s="24" t="n">
        <v>157.35</v>
      </c>
      <c r="I264" s="24" t="n">
        <v>157.35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2"/>
    </row>
    <row collapsed="false" customFormat="false" customHeight="false" hidden="false" ht="12.1" outlineLevel="0" r="265">
      <c r="A265" s="21" t="n">
        <v>44356</v>
      </c>
      <c r="B265" s="22" t="s">
        <v>419</v>
      </c>
      <c r="C265" s="22" t="s">
        <v>445</v>
      </c>
      <c r="D265" s="22" t="s">
        <v>419</v>
      </c>
      <c r="E265" s="22" t="s">
        <v>419</v>
      </c>
      <c r="F265" s="22" t="s">
        <v>19</v>
      </c>
      <c r="G265" s="23" t="n">
        <v>1</v>
      </c>
      <c r="H265" s="24" t="n">
        <v>203.85</v>
      </c>
      <c r="I265" s="24" t="n">
        <v>203.85</v>
      </c>
      <c r="J265" s="24" t="n">
        <v>0</v>
      </c>
      <c r="K265" s="24" t="n">
        <v>0</v>
      </c>
      <c r="L265" s="24" t="n">
        <v>0</v>
      </c>
      <c r="M265" s="6" t="s">
        <f>=I265+J265+K265+L265</f>
      </c>
      <c r="N265" s="22"/>
    </row>
    <row collapsed="false" customFormat="false" customHeight="false" hidden="false" ht="12.1" outlineLevel="0" r="266">
      <c r="A266" s="25" t="n">
        <v>44357.439108796</v>
      </c>
      <c r="B266" s="26" t="s">
        <v>345</v>
      </c>
      <c r="C266" s="26" t="s">
        <v>456</v>
      </c>
      <c r="D266" s="26" t="s">
        <v>324</v>
      </c>
      <c r="E266" s="26" t="s">
        <v>65</v>
      </c>
      <c r="F266" s="26" t="s">
        <v>19</v>
      </c>
      <c r="G266" s="27" t="n">
        <v>-35</v>
      </c>
      <c r="H266" s="28" t="n">
        <v>13.581</v>
      </c>
      <c r="I266" s="28" t="n">
        <v>475.34</v>
      </c>
      <c r="J266" s="28" t="n">
        <v>0</v>
      </c>
      <c r="K266" s="28" t="n">
        <v>-0.27</v>
      </c>
      <c r="L266" s="28" t="n">
        <v>0</v>
      </c>
      <c r="M266" s="6" t="s">
        <f>=I266+J266+K266+L266</f>
      </c>
      <c r="N266" s="26"/>
    </row>
    <row collapsed="false" customFormat="false" customHeight="false" hidden="false" ht="12.1" outlineLevel="0" r="267">
      <c r="A267" s="20" t="n">
        <v>44357.439583333</v>
      </c>
      <c r="B267" s="16" t="s">
        <v>336</v>
      </c>
      <c r="C267" s="16" t="s">
        <v>437</v>
      </c>
      <c r="D267" s="16" t="s">
        <v>323</v>
      </c>
      <c r="E267" s="16" t="s">
        <v>17</v>
      </c>
      <c r="F267" s="16" t="s">
        <v>19</v>
      </c>
      <c r="G267" s="7" t="n">
        <v>1000</v>
      </c>
      <c r="H267" s="6" t="n">
        <v>0.834</v>
      </c>
      <c r="I267" s="6" t="n">
        <v>-834</v>
      </c>
      <c r="J267" s="6" t="n">
        <v>0</v>
      </c>
      <c r="K267" s="6" t="n">
        <v>-0.48</v>
      </c>
      <c r="L267" s="6" t="n">
        <v>0</v>
      </c>
      <c r="M267" s="6" t="s">
        <f>=I267+J267+K267+L267</f>
      </c>
      <c r="N267" s="16"/>
    </row>
    <row collapsed="false" customFormat="false" customHeight="false" hidden="false" ht="12.1" outlineLevel="0" r="268">
      <c r="A268" s="21" t="n">
        <v>44362</v>
      </c>
      <c r="B268" s="22" t="s">
        <v>412</v>
      </c>
      <c r="C268" s="22" t="s">
        <v>81</v>
      </c>
      <c r="D268" s="22" t="s">
        <v>412</v>
      </c>
      <c r="E268" s="22" t="s">
        <v>412</v>
      </c>
      <c r="F268" s="22" t="s">
        <v>19</v>
      </c>
      <c r="G268" s="23" t="n">
        <v>1</v>
      </c>
      <c r="H268" s="24" t="n">
        <v>260</v>
      </c>
      <c r="I268" s="24" t="n">
        <v>260</v>
      </c>
      <c r="J268" s="24" t="n">
        <v>0</v>
      </c>
      <c r="K268" s="24" t="n">
        <v>0</v>
      </c>
      <c r="L268" s="24" t="n">
        <v>0</v>
      </c>
      <c r="M268" s="6" t="s">
        <f>=I268+J268+K268+L268</f>
      </c>
      <c r="N268" s="22"/>
    </row>
    <row collapsed="false" customFormat="false" customHeight="false" hidden="false" ht="12.1" outlineLevel="0" r="269">
      <c r="A269" s="20" t="n">
        <v>44362.697604167</v>
      </c>
      <c r="B269" s="16" t="s">
        <v>344</v>
      </c>
      <c r="C269" s="16" t="s">
        <v>451</v>
      </c>
      <c r="D269" s="16" t="s">
        <v>323</v>
      </c>
      <c r="E269" s="16" t="s">
        <v>65</v>
      </c>
      <c r="F269" s="16" t="s">
        <v>19</v>
      </c>
      <c r="G269" s="7" t="n">
        <v>100</v>
      </c>
      <c r="H269" s="6" t="n">
        <v>1.1271</v>
      </c>
      <c r="I269" s="6" t="n">
        <v>-112.71</v>
      </c>
      <c r="J269" s="6" t="n">
        <v>0</v>
      </c>
      <c r="K269" s="6" t="n">
        <v>-0.06</v>
      </c>
      <c r="L269" s="6" t="n">
        <v>0</v>
      </c>
      <c r="M269" s="6" t="s">
        <f>=I269+J269+K269+L269</f>
      </c>
      <c r="N269" s="16"/>
    </row>
    <row collapsed="false" customFormat="false" customHeight="false" hidden="false" ht="12.1" outlineLevel="0" r="270">
      <c r="A270" s="20" t="n">
        <v>44362.698773148</v>
      </c>
      <c r="B270" s="16" t="s">
        <v>348</v>
      </c>
      <c r="C270" s="16" t="s">
        <v>460</v>
      </c>
      <c r="D270" s="16" t="s">
        <v>323</v>
      </c>
      <c r="E270" s="16" t="s">
        <v>65</v>
      </c>
      <c r="F270" s="16" t="s">
        <v>19</v>
      </c>
      <c r="G270" s="7" t="n">
        <v>1</v>
      </c>
      <c r="H270" s="6" t="n">
        <v>99.86</v>
      </c>
      <c r="I270" s="6" t="n">
        <v>-99.86</v>
      </c>
      <c r="J270" s="6" t="n">
        <v>0</v>
      </c>
      <c r="K270" s="6" t="n">
        <v>-0.06</v>
      </c>
      <c r="L270" s="6" t="n">
        <v>0</v>
      </c>
      <c r="M270" s="6" t="s">
        <f>=I270+J270+K270+L270</f>
      </c>
      <c r="N270" s="16"/>
    </row>
    <row collapsed="false" customFormat="false" customHeight="false" hidden="false" ht="12.1" outlineLevel="0" r="271">
      <c r="A271" s="21" t="n">
        <v>44363</v>
      </c>
      <c r="B271" s="22" t="s">
        <v>412</v>
      </c>
      <c r="C271" s="22" t="s">
        <v>81</v>
      </c>
      <c r="D271" s="22" t="s">
        <v>412</v>
      </c>
      <c r="E271" s="22" t="s">
        <v>412</v>
      </c>
      <c r="F271" s="22" t="s">
        <v>19</v>
      </c>
      <c r="G271" s="23" t="n">
        <v>1</v>
      </c>
      <c r="H271" s="24" t="n">
        <v>4000</v>
      </c>
      <c r="I271" s="24" t="n">
        <v>4000</v>
      </c>
      <c r="J271" s="24" t="n">
        <v>0</v>
      </c>
      <c r="K271" s="24" t="n">
        <v>0</v>
      </c>
      <c r="L271" s="24" t="n">
        <v>0</v>
      </c>
      <c r="M271" s="6" t="s">
        <f>=I271+J271+K271+L271</f>
      </c>
      <c r="N271" s="22"/>
    </row>
    <row collapsed="false" customFormat="false" customHeight="false" hidden="false" ht="12.1" outlineLevel="0" r="272">
      <c r="A272" s="20" t="n">
        <v>44363.465717593</v>
      </c>
      <c r="B272" s="16" t="s">
        <v>341</v>
      </c>
      <c r="C272" s="16" t="s">
        <v>444</v>
      </c>
      <c r="D272" s="16" t="s">
        <v>323</v>
      </c>
      <c r="E272" s="16" t="s">
        <v>17</v>
      </c>
      <c r="F272" s="16" t="s">
        <v>19</v>
      </c>
      <c r="G272" s="7" t="n">
        <v>10</v>
      </c>
      <c r="H272" s="6" t="n">
        <v>291.72</v>
      </c>
      <c r="I272" s="6" t="n">
        <v>-2917.2</v>
      </c>
      <c r="J272" s="6" t="n">
        <v>0</v>
      </c>
      <c r="K272" s="6" t="n">
        <v>-1.68</v>
      </c>
      <c r="L272" s="6" t="n">
        <v>0</v>
      </c>
      <c r="M272" s="6" t="s">
        <f>=I272+J272+K272+L272</f>
      </c>
      <c r="N272" s="16"/>
    </row>
    <row collapsed="false" customFormat="false" customHeight="false" hidden="false" ht="12.1" outlineLevel="0" r="273">
      <c r="A273" s="20" t="n">
        <v>44363.466134259</v>
      </c>
      <c r="B273" s="16" t="s">
        <v>347</v>
      </c>
      <c r="C273" s="16" t="s">
        <v>459</v>
      </c>
      <c r="D273" s="16" t="s">
        <v>323</v>
      </c>
      <c r="E273" s="16" t="s">
        <v>17</v>
      </c>
      <c r="F273" s="16" t="s">
        <v>19</v>
      </c>
      <c r="G273" s="7" t="n">
        <v>1</v>
      </c>
      <c r="H273" s="6" t="n">
        <v>765.4</v>
      </c>
      <c r="I273" s="6" t="n">
        <v>-765.4</v>
      </c>
      <c r="J273" s="6" t="n">
        <v>0</v>
      </c>
      <c r="K273" s="6" t="n">
        <v>-0.44</v>
      </c>
      <c r="L273" s="6" t="n">
        <v>0</v>
      </c>
      <c r="M273" s="6" t="s">
        <f>=I273+J273+K273+L273</f>
      </c>
      <c r="N273" s="16"/>
    </row>
    <row collapsed="false" customFormat="false" customHeight="false" hidden="false" ht="12.1" outlineLevel="0" r="274">
      <c r="A274" s="20" t="n">
        <v>44363.466597222</v>
      </c>
      <c r="B274" s="16" t="s">
        <v>345</v>
      </c>
      <c r="C274" s="16" t="s">
        <v>456</v>
      </c>
      <c r="D274" s="16" t="s">
        <v>323</v>
      </c>
      <c r="E274" s="16" t="s">
        <v>65</v>
      </c>
      <c r="F274" s="16" t="s">
        <v>19</v>
      </c>
      <c r="G274" s="7" t="n">
        <v>23</v>
      </c>
      <c r="H274" s="6" t="n">
        <v>13.63</v>
      </c>
      <c r="I274" s="6" t="n">
        <v>-313.49</v>
      </c>
      <c r="J274" s="6" t="n">
        <v>0</v>
      </c>
      <c r="K274" s="6" t="n">
        <v>-0.18</v>
      </c>
      <c r="L274" s="6" t="n">
        <v>0</v>
      </c>
      <c r="M274" s="6" t="s">
        <f>=I274+J274+K274+L274</f>
      </c>
      <c r="N274" s="16"/>
    </row>
    <row collapsed="false" customFormat="false" customHeight="false" hidden="false" ht="12.1" outlineLevel="0" r="275">
      <c r="A275" s="21" t="n">
        <v>44370</v>
      </c>
      <c r="B275" s="22" t="s">
        <v>419</v>
      </c>
      <c r="C275" s="22" t="s">
        <v>420</v>
      </c>
      <c r="D275" s="22" t="s">
        <v>419</v>
      </c>
      <c r="E275" s="22" t="s">
        <v>419</v>
      </c>
      <c r="F275" s="22" t="s">
        <v>19</v>
      </c>
      <c r="G275" s="23" t="n">
        <v>1</v>
      </c>
      <c r="H275" s="24" t="n">
        <v>227.9</v>
      </c>
      <c r="I275" s="24" t="n">
        <v>227.9</v>
      </c>
      <c r="J275" s="24" t="n">
        <v>0</v>
      </c>
      <c r="K275" s="24" t="n">
        <v>0</v>
      </c>
      <c r="L275" s="24" t="n">
        <v>0</v>
      </c>
      <c r="M275" s="6" t="s">
        <f>=I275+J275+K275+L275</f>
      </c>
      <c r="N275" s="22"/>
    </row>
    <row collapsed="false" customFormat="false" customHeight="false" hidden="false" ht="12.1" outlineLevel="0" r="276">
      <c r="A276" s="21" t="n">
        <v>44370</v>
      </c>
      <c r="B276" s="22" t="s">
        <v>412</v>
      </c>
      <c r="C276" s="22" t="s">
        <v>81</v>
      </c>
      <c r="D276" s="22" t="s">
        <v>412</v>
      </c>
      <c r="E276" s="22" t="s">
        <v>412</v>
      </c>
      <c r="F276" s="22" t="s">
        <v>19</v>
      </c>
      <c r="G276" s="23" t="n">
        <v>1</v>
      </c>
      <c r="H276" s="24" t="n">
        <v>242</v>
      </c>
      <c r="I276" s="24" t="n">
        <v>242</v>
      </c>
      <c r="J276" s="24" t="n">
        <v>0</v>
      </c>
      <c r="K276" s="24" t="n">
        <v>0</v>
      </c>
      <c r="L276" s="24" t="n">
        <v>0</v>
      </c>
      <c r="M276" s="6" t="s">
        <f>=I276+J276+K276+L276</f>
      </c>
      <c r="N276" s="22"/>
    </row>
    <row collapsed="false" customFormat="false" customHeight="false" hidden="false" ht="12.1" outlineLevel="0" r="277">
      <c r="A277" s="20" t="n">
        <v>44370.528217593</v>
      </c>
      <c r="B277" s="16" t="s">
        <v>64</v>
      </c>
      <c r="C277" s="16" t="s">
        <v>449</v>
      </c>
      <c r="D277" s="16" t="s">
        <v>323</v>
      </c>
      <c r="E277" s="16" t="s">
        <v>65</v>
      </c>
      <c r="F277" s="16" t="s">
        <v>19</v>
      </c>
      <c r="G277" s="7" t="n">
        <v>1</v>
      </c>
      <c r="H277" s="6" t="n">
        <v>148.35</v>
      </c>
      <c r="I277" s="6" t="n">
        <v>-148.35</v>
      </c>
      <c r="J277" s="6" t="n">
        <v>0</v>
      </c>
      <c r="K277" s="6" t="n">
        <v>-0.09</v>
      </c>
      <c r="L277" s="6" t="n">
        <v>0</v>
      </c>
      <c r="M277" s="6" t="s">
        <f>=I277+J277+K277+L277</f>
      </c>
      <c r="N277" s="16"/>
    </row>
    <row collapsed="false" customFormat="false" customHeight="false" hidden="false" ht="12.1" outlineLevel="0" r="278">
      <c r="A278" s="20" t="n">
        <v>44370.528831019</v>
      </c>
      <c r="B278" s="16" t="s">
        <v>351</v>
      </c>
      <c r="C278" s="16" t="s">
        <v>466</v>
      </c>
      <c r="D278" s="16" t="s">
        <v>323</v>
      </c>
      <c r="E278" s="16" t="s">
        <v>65</v>
      </c>
      <c r="F278" s="16" t="s">
        <v>19</v>
      </c>
      <c r="G278" s="7" t="n">
        <v>1</v>
      </c>
      <c r="H278" s="6" t="n">
        <v>106.39</v>
      </c>
      <c r="I278" s="6" t="n">
        <v>-106.39</v>
      </c>
      <c r="J278" s="6" t="n">
        <v>0</v>
      </c>
      <c r="K278" s="6" t="n">
        <v>-0.06</v>
      </c>
      <c r="L278" s="6" t="n">
        <v>0</v>
      </c>
      <c r="M278" s="6" t="s">
        <f>=I278+J278+K278+L278</f>
      </c>
      <c r="N278" s="16"/>
    </row>
    <row collapsed="false" customFormat="false" customHeight="false" hidden="false" ht="12.1" outlineLevel="0" r="279">
      <c r="A279" s="20" t="n">
        <v>44371.664409722</v>
      </c>
      <c r="B279" s="16" t="s">
        <v>345</v>
      </c>
      <c r="C279" s="16" t="s">
        <v>456</v>
      </c>
      <c r="D279" s="16" t="s">
        <v>323</v>
      </c>
      <c r="E279" s="16" t="s">
        <v>65</v>
      </c>
      <c r="F279" s="16" t="s">
        <v>19</v>
      </c>
      <c r="G279" s="7" t="n">
        <v>10</v>
      </c>
      <c r="H279" s="6" t="n">
        <v>13.399</v>
      </c>
      <c r="I279" s="6" t="n">
        <v>-133.99</v>
      </c>
      <c r="J279" s="6" t="n">
        <v>0</v>
      </c>
      <c r="K279" s="6" t="n">
        <v>-0.08</v>
      </c>
      <c r="L279" s="6" t="n">
        <v>0</v>
      </c>
      <c r="M279" s="6" t="s">
        <f>=I279+J279+K279+L279</f>
      </c>
      <c r="N279" s="16"/>
    </row>
    <row collapsed="false" customFormat="false" customHeight="false" hidden="false" ht="12.1" outlineLevel="0" r="280">
      <c r="A280" s="20" t="n">
        <v>44371.664837963</v>
      </c>
      <c r="B280" s="16" t="s">
        <v>345</v>
      </c>
      <c r="C280" s="16" t="s">
        <v>456</v>
      </c>
      <c r="D280" s="16" t="s">
        <v>323</v>
      </c>
      <c r="E280" s="16" t="s">
        <v>65</v>
      </c>
      <c r="F280" s="16" t="s">
        <v>19</v>
      </c>
      <c r="G280" s="7" t="n">
        <v>7</v>
      </c>
      <c r="H280" s="6" t="n">
        <v>13.4</v>
      </c>
      <c r="I280" s="6" t="n">
        <v>-93.8</v>
      </c>
      <c r="J280" s="6" t="n">
        <v>0</v>
      </c>
      <c r="K280" s="6" t="n">
        <v>-0.05</v>
      </c>
      <c r="L280" s="6" t="n">
        <v>0</v>
      </c>
      <c r="M280" s="6" t="s">
        <f>=I280+J280+K280+L280</f>
      </c>
      <c r="N280" s="16"/>
    </row>
    <row collapsed="false" customFormat="false" customHeight="false" hidden="false" ht="12.1" outlineLevel="0" r="281">
      <c r="A281" s="21" t="n">
        <v>44377</v>
      </c>
      <c r="B281" s="22" t="s">
        <v>419</v>
      </c>
      <c r="C281" s="22" t="s">
        <v>467</v>
      </c>
      <c r="D281" s="22" t="s">
        <v>419</v>
      </c>
      <c r="E281" s="22" t="s">
        <v>419</v>
      </c>
      <c r="F281" s="22" t="s">
        <v>19</v>
      </c>
      <c r="G281" s="23" t="n">
        <v>1</v>
      </c>
      <c r="H281" s="24" t="n">
        <v>79.28</v>
      </c>
      <c r="I281" s="24" t="n">
        <v>79.28</v>
      </c>
      <c r="J281" s="24" t="n">
        <v>0</v>
      </c>
      <c r="K281" s="24" t="n">
        <v>0</v>
      </c>
      <c r="L281" s="24" t="n">
        <v>0</v>
      </c>
      <c r="M281" s="6" t="s">
        <f>=I281+J281+K281+L281</f>
      </c>
      <c r="N281" s="22"/>
    </row>
    <row collapsed="false" customFormat="false" customHeight="false" hidden="false" ht="12.1" outlineLevel="0" r="282">
      <c r="A282" s="21" t="n">
        <v>44377</v>
      </c>
      <c r="B282" s="22" t="s">
        <v>419</v>
      </c>
      <c r="C282" s="22" t="s">
        <v>446</v>
      </c>
      <c r="D282" s="22" t="s">
        <v>419</v>
      </c>
      <c r="E282" s="22" t="s">
        <v>419</v>
      </c>
      <c r="F282" s="22" t="s">
        <v>19</v>
      </c>
      <c r="G282" s="23" t="n">
        <v>1</v>
      </c>
      <c r="H282" s="24" t="n">
        <v>170</v>
      </c>
      <c r="I282" s="24" t="n">
        <v>170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2"/>
    </row>
    <row collapsed="false" customFormat="false" customHeight="false" hidden="false" ht="12.1" outlineLevel="0" r="283">
      <c r="A283" s="21" t="n">
        <v>44377</v>
      </c>
      <c r="B283" s="22" t="s">
        <v>412</v>
      </c>
      <c r="C283" s="22" t="s">
        <v>81</v>
      </c>
      <c r="D283" s="22" t="s">
        <v>412</v>
      </c>
      <c r="E283" s="22" t="s">
        <v>412</v>
      </c>
      <c r="F283" s="22" t="s">
        <v>19</v>
      </c>
      <c r="G283" s="23" t="n">
        <v>1</v>
      </c>
      <c r="H283" s="24" t="n">
        <v>547</v>
      </c>
      <c r="I283" s="24" t="n">
        <v>547</v>
      </c>
      <c r="J283" s="24" t="n">
        <v>0</v>
      </c>
      <c r="K283" s="24" t="n">
        <v>0</v>
      </c>
      <c r="L283" s="24" t="n">
        <v>0</v>
      </c>
      <c r="M283" s="6" t="s">
        <f>=I283+J283+K283+L283</f>
      </c>
      <c r="N283" s="22"/>
    </row>
    <row collapsed="false" customFormat="false" customHeight="false" hidden="false" ht="12.1" outlineLevel="0" r="284">
      <c r="A284" s="20" t="n">
        <v>44377.609861111</v>
      </c>
      <c r="B284" s="16" t="s">
        <v>351</v>
      </c>
      <c r="C284" s="16" t="s">
        <v>466</v>
      </c>
      <c r="D284" s="16" t="s">
        <v>323</v>
      </c>
      <c r="E284" s="16" t="s">
        <v>65</v>
      </c>
      <c r="F284" s="16" t="s">
        <v>19</v>
      </c>
      <c r="G284" s="7" t="n">
        <v>5</v>
      </c>
      <c r="H284" s="6" t="n">
        <v>107.99</v>
      </c>
      <c r="I284" s="6" t="n">
        <v>-539.95</v>
      </c>
      <c r="J284" s="6" t="n">
        <v>0</v>
      </c>
      <c r="K284" s="6" t="n">
        <v>-0.32</v>
      </c>
      <c r="L284" s="6" t="n">
        <v>0</v>
      </c>
      <c r="M284" s="6" t="s">
        <f>=I284+J284+K284+L284</f>
      </c>
      <c r="N284" s="16"/>
    </row>
    <row collapsed="false" customFormat="false" customHeight="false" hidden="false" ht="12.1" outlineLevel="0" r="285">
      <c r="A285" s="20" t="n">
        <v>44378.460706019</v>
      </c>
      <c r="B285" s="16" t="s">
        <v>345</v>
      </c>
      <c r="C285" s="16" t="s">
        <v>456</v>
      </c>
      <c r="D285" s="16" t="s">
        <v>323</v>
      </c>
      <c r="E285" s="16" t="s">
        <v>65</v>
      </c>
      <c r="F285" s="16" t="s">
        <v>19</v>
      </c>
      <c r="G285" s="7" t="n">
        <v>19</v>
      </c>
      <c r="H285" s="6" t="n">
        <v>13.45</v>
      </c>
      <c r="I285" s="6" t="n">
        <v>-255.55</v>
      </c>
      <c r="J285" s="6" t="n">
        <v>0</v>
      </c>
      <c r="K285" s="6" t="n">
        <v>-0.15</v>
      </c>
      <c r="L285" s="6" t="n">
        <v>0</v>
      </c>
      <c r="M285" s="6" t="s">
        <f>=I285+J285+K285+L285</f>
      </c>
      <c r="N285" s="16"/>
    </row>
    <row collapsed="false" customFormat="false" customHeight="false" hidden="false" ht="12.1" outlineLevel="0" r="286">
      <c r="A286" s="21" t="n">
        <v>44384</v>
      </c>
      <c r="B286" s="22" t="s">
        <v>419</v>
      </c>
      <c r="C286" s="22" t="s">
        <v>426</v>
      </c>
      <c r="D286" s="22" t="s">
        <v>419</v>
      </c>
      <c r="E286" s="22" t="s">
        <v>419</v>
      </c>
      <c r="F286" s="22" t="s">
        <v>19</v>
      </c>
      <c r="G286" s="23" t="n">
        <v>1</v>
      </c>
      <c r="H286" s="24" t="n">
        <v>335.5</v>
      </c>
      <c r="I286" s="24" t="n">
        <v>335.5</v>
      </c>
      <c r="J286" s="24" t="n">
        <v>0</v>
      </c>
      <c r="K286" s="24" t="n">
        <v>0</v>
      </c>
      <c r="L286" s="24" t="n">
        <v>0</v>
      </c>
      <c r="M286" s="6" t="s">
        <f>=I286+J286+K286+L286</f>
      </c>
      <c r="N286" s="22"/>
    </row>
    <row collapsed="false" customFormat="false" customHeight="false" hidden="false" ht="12.1" outlineLevel="0" r="287">
      <c r="A287" s="21" t="n">
        <v>44390</v>
      </c>
      <c r="B287" s="22" t="s">
        <v>419</v>
      </c>
      <c r="C287" s="22" t="s">
        <v>468</v>
      </c>
      <c r="D287" s="22" t="s">
        <v>419</v>
      </c>
      <c r="E287" s="22" t="s">
        <v>419</v>
      </c>
      <c r="F287" s="22" t="s">
        <v>19</v>
      </c>
      <c r="G287" s="23" t="n">
        <v>1</v>
      </c>
      <c r="H287" s="24" t="n">
        <v>87</v>
      </c>
      <c r="I287" s="24" t="n">
        <v>87</v>
      </c>
      <c r="J287" s="24" t="n">
        <v>0</v>
      </c>
      <c r="K287" s="24" t="n">
        <v>0</v>
      </c>
      <c r="L287" s="24" t="n">
        <v>0</v>
      </c>
      <c r="M287" s="6" t="s">
        <f>=I287+J287+K287+L287</f>
      </c>
      <c r="N287" s="22"/>
    </row>
    <row collapsed="false" customFormat="false" customHeight="false" hidden="false" ht="12.1" outlineLevel="0" r="288">
      <c r="A288" s="21" t="n">
        <v>44390</v>
      </c>
      <c r="B288" s="22" t="s">
        <v>412</v>
      </c>
      <c r="C288" s="22" t="s">
        <v>81</v>
      </c>
      <c r="D288" s="22" t="s">
        <v>412</v>
      </c>
      <c r="E288" s="22" t="s">
        <v>412</v>
      </c>
      <c r="F288" s="22" t="s">
        <v>19</v>
      </c>
      <c r="G288" s="23" t="n">
        <v>1</v>
      </c>
      <c r="H288" s="24" t="n">
        <v>74</v>
      </c>
      <c r="I288" s="24" t="n">
        <v>74</v>
      </c>
      <c r="J288" s="24" t="n">
        <v>0</v>
      </c>
      <c r="K288" s="24" t="n">
        <v>0</v>
      </c>
      <c r="L288" s="24" t="n">
        <v>0</v>
      </c>
      <c r="M288" s="6" t="s">
        <f>=I288+J288+K288+L288</f>
      </c>
      <c r="N288" s="22"/>
    </row>
    <row collapsed="false" customFormat="false" customHeight="false" hidden="false" ht="12.1" outlineLevel="0" r="289">
      <c r="A289" s="20" t="n">
        <v>44390.52712963</v>
      </c>
      <c r="B289" s="16" t="s">
        <v>351</v>
      </c>
      <c r="C289" s="16" t="s">
        <v>466</v>
      </c>
      <c r="D289" s="16" t="s">
        <v>323</v>
      </c>
      <c r="E289" s="16" t="s">
        <v>65</v>
      </c>
      <c r="F289" s="16" t="s">
        <v>19</v>
      </c>
      <c r="G289" s="7" t="n">
        <v>1</v>
      </c>
      <c r="H289" s="6" t="n">
        <v>111.91</v>
      </c>
      <c r="I289" s="6" t="n">
        <v>-111.91</v>
      </c>
      <c r="J289" s="6" t="n">
        <v>0</v>
      </c>
      <c r="K289" s="6" t="n">
        <v>-0.07</v>
      </c>
      <c r="L289" s="6" t="n">
        <v>0</v>
      </c>
      <c r="M289" s="6" t="s">
        <f>=I289+J289+K289+L289</f>
      </c>
      <c r="N289" s="16"/>
    </row>
    <row collapsed="false" customFormat="false" customHeight="false" hidden="false" ht="12.1" outlineLevel="0" r="290">
      <c r="A290" s="21" t="n">
        <v>44393</v>
      </c>
      <c r="B290" s="22" t="s">
        <v>412</v>
      </c>
      <c r="C290" s="22" t="s">
        <v>81</v>
      </c>
      <c r="D290" s="22" t="s">
        <v>412</v>
      </c>
      <c r="E290" s="22" t="s">
        <v>412</v>
      </c>
      <c r="F290" s="22" t="s">
        <v>19</v>
      </c>
      <c r="G290" s="23" t="n">
        <v>1</v>
      </c>
      <c r="H290" s="24" t="n">
        <v>2000</v>
      </c>
      <c r="I290" s="24" t="n">
        <v>2000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2"/>
    </row>
    <row collapsed="false" customFormat="false" customHeight="false" hidden="false" ht="12.1" outlineLevel="0" r="291">
      <c r="A291" s="21" t="n">
        <v>44393</v>
      </c>
      <c r="B291" s="22" t="s">
        <v>419</v>
      </c>
      <c r="C291" s="22" t="s">
        <v>469</v>
      </c>
      <c r="D291" s="22" t="s">
        <v>419</v>
      </c>
      <c r="E291" s="22" t="s">
        <v>419</v>
      </c>
      <c r="F291" s="22" t="s">
        <v>19</v>
      </c>
      <c r="G291" s="23" t="n">
        <v>1</v>
      </c>
      <c r="H291" s="24" t="n">
        <v>185</v>
      </c>
      <c r="I291" s="24" t="n">
        <v>185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2"/>
    </row>
    <row collapsed="false" customFormat="false" customHeight="false" hidden="false" ht="12.1" outlineLevel="0" r="292">
      <c r="A292" s="21" t="n">
        <v>44393</v>
      </c>
      <c r="B292" s="22" t="s">
        <v>412</v>
      </c>
      <c r="C292" s="22" t="s">
        <v>81</v>
      </c>
      <c r="D292" s="22" t="s">
        <v>412</v>
      </c>
      <c r="E292" s="22" t="s">
        <v>412</v>
      </c>
      <c r="F292" s="22" t="s">
        <v>19</v>
      </c>
      <c r="G292" s="23" t="n">
        <v>1</v>
      </c>
      <c r="H292" s="24" t="n">
        <v>120</v>
      </c>
      <c r="I292" s="24" t="n">
        <v>120</v>
      </c>
      <c r="J292" s="24" t="n">
        <v>0</v>
      </c>
      <c r="K292" s="24" t="n">
        <v>0</v>
      </c>
      <c r="L292" s="24" t="n">
        <v>0</v>
      </c>
      <c r="M292" s="6" t="s">
        <f>=I292+J292+K292+L292</f>
      </c>
      <c r="N292" s="22"/>
    </row>
    <row collapsed="false" customFormat="false" customHeight="false" hidden="false" ht="12.1" outlineLevel="0" r="293">
      <c r="A293" s="20" t="n">
        <v>44393.552337963</v>
      </c>
      <c r="B293" s="16" t="s">
        <v>351</v>
      </c>
      <c r="C293" s="16" t="s">
        <v>466</v>
      </c>
      <c r="D293" s="16" t="s">
        <v>323</v>
      </c>
      <c r="E293" s="16" t="s">
        <v>65</v>
      </c>
      <c r="F293" s="16" t="s">
        <v>19</v>
      </c>
      <c r="G293" s="7" t="n">
        <v>1</v>
      </c>
      <c r="H293" s="6" t="n">
        <v>111.59</v>
      </c>
      <c r="I293" s="6" t="n">
        <v>-111.59</v>
      </c>
      <c r="J293" s="6" t="n">
        <v>0</v>
      </c>
      <c r="K293" s="6" t="n">
        <v>-0.07</v>
      </c>
      <c r="L293" s="6" t="n">
        <v>0</v>
      </c>
      <c r="M293" s="6" t="s">
        <f>=I293+J293+K293+L293</f>
      </c>
      <c r="N293" s="16"/>
    </row>
    <row collapsed="false" customFormat="false" customHeight="false" hidden="false" ht="12.1" outlineLevel="0" r="294">
      <c r="A294" s="20" t="n">
        <v>44393.554155093</v>
      </c>
      <c r="B294" s="16" t="s">
        <v>48</v>
      </c>
      <c r="C294" s="16" t="s">
        <v>470</v>
      </c>
      <c r="D294" s="16" t="s">
        <v>323</v>
      </c>
      <c r="E294" s="16" t="s">
        <v>17</v>
      </c>
      <c r="F294" s="16" t="s">
        <v>19</v>
      </c>
      <c r="G294" s="7" t="n">
        <v>1</v>
      </c>
      <c r="H294" s="6" t="n">
        <v>1566.6</v>
      </c>
      <c r="I294" s="6" t="n">
        <v>-1566.6</v>
      </c>
      <c r="J294" s="6" t="n">
        <v>0</v>
      </c>
      <c r="K294" s="6" t="n">
        <v>-0.9</v>
      </c>
      <c r="L294" s="6" t="n">
        <v>0</v>
      </c>
      <c r="M294" s="6" t="s">
        <f>=I294+J294+K294+L294</f>
      </c>
      <c r="N294" s="16"/>
    </row>
    <row collapsed="false" customFormat="false" customHeight="false" hidden="false" ht="12.1" outlineLevel="0" r="295">
      <c r="A295" s="20" t="n">
        <v>44393.556215278</v>
      </c>
      <c r="B295" s="16" t="s">
        <v>352</v>
      </c>
      <c r="C295" s="16" t="s">
        <v>471</v>
      </c>
      <c r="D295" s="16" t="s">
        <v>323</v>
      </c>
      <c r="E295" s="16" t="s">
        <v>17</v>
      </c>
      <c r="F295" s="16" t="s">
        <v>19</v>
      </c>
      <c r="G295" s="7" t="n">
        <v>1000</v>
      </c>
      <c r="H295" s="6" t="n">
        <v>0.6985</v>
      </c>
      <c r="I295" s="6" t="n">
        <v>-698.5</v>
      </c>
      <c r="J295" s="6" t="n">
        <v>0</v>
      </c>
      <c r="K295" s="6" t="n">
        <v>-0.4</v>
      </c>
      <c r="L295" s="6" t="n">
        <v>0</v>
      </c>
      <c r="M295" s="6" t="s">
        <f>=I295+J295+K295+L295</f>
      </c>
      <c r="N295" s="16"/>
    </row>
    <row collapsed="false" customFormat="false" customHeight="false" hidden="false" ht="12.1" outlineLevel="0" r="296">
      <c r="A296" s="20" t="n">
        <v>44393.558530093</v>
      </c>
      <c r="B296" s="16" t="s">
        <v>345</v>
      </c>
      <c r="C296" s="16" t="s">
        <v>456</v>
      </c>
      <c r="D296" s="16" t="s">
        <v>323</v>
      </c>
      <c r="E296" s="16" t="s">
        <v>65</v>
      </c>
      <c r="F296" s="16" t="s">
        <v>19</v>
      </c>
      <c r="G296" s="7" t="n">
        <v>11</v>
      </c>
      <c r="H296" s="6" t="n">
        <v>13.471</v>
      </c>
      <c r="I296" s="6" t="n">
        <v>-148.18</v>
      </c>
      <c r="J296" s="6" t="n">
        <v>0</v>
      </c>
      <c r="K296" s="6" t="n">
        <v>-0.08</v>
      </c>
      <c r="L296" s="6" t="n">
        <v>0</v>
      </c>
      <c r="M296" s="6" t="s">
        <f>=I296+J296+K296+L296</f>
      </c>
      <c r="N296" s="16"/>
    </row>
    <row collapsed="false" customFormat="false" customHeight="false" hidden="false" ht="12.1" outlineLevel="0" r="297">
      <c r="A297" s="21" t="n">
        <v>44396</v>
      </c>
      <c r="B297" s="22" t="s">
        <v>419</v>
      </c>
      <c r="C297" s="22" t="s">
        <v>429</v>
      </c>
      <c r="D297" s="22" t="s">
        <v>419</v>
      </c>
      <c r="E297" s="22" t="s">
        <v>419</v>
      </c>
      <c r="F297" s="22" t="s">
        <v>19</v>
      </c>
      <c r="G297" s="23" t="n">
        <v>1</v>
      </c>
      <c r="H297" s="24" t="n">
        <v>669.2</v>
      </c>
      <c r="I297" s="24" t="n">
        <v>669.2</v>
      </c>
      <c r="J297" s="24" t="n">
        <v>0</v>
      </c>
      <c r="K297" s="24" t="n">
        <v>0</v>
      </c>
      <c r="L297" s="24" t="n">
        <v>0</v>
      </c>
      <c r="M297" s="6" t="s">
        <f>=I297+J297+K297+L297</f>
      </c>
      <c r="N297" s="22"/>
    </row>
    <row collapsed="false" customFormat="false" customHeight="false" hidden="false" ht="12.1" outlineLevel="0" r="298">
      <c r="A298" s="21" t="n">
        <v>44396</v>
      </c>
      <c r="B298" s="22" t="s">
        <v>412</v>
      </c>
      <c r="C298" s="22" t="s">
        <v>81</v>
      </c>
      <c r="D298" s="22" t="s">
        <v>412</v>
      </c>
      <c r="E298" s="22" t="s">
        <v>412</v>
      </c>
      <c r="F298" s="22" t="s">
        <v>19</v>
      </c>
      <c r="G298" s="23" t="n">
        <v>1</v>
      </c>
      <c r="H298" s="24" t="n">
        <v>182</v>
      </c>
      <c r="I298" s="24" t="n">
        <v>182</v>
      </c>
      <c r="J298" s="24" t="n">
        <v>0</v>
      </c>
      <c r="K298" s="24" t="n">
        <v>0</v>
      </c>
      <c r="L298" s="24" t="n">
        <v>0</v>
      </c>
      <c r="M298" s="6" t="s">
        <f>=I298+J298+K298+L298</f>
      </c>
      <c r="N298" s="22"/>
    </row>
    <row collapsed="false" customFormat="false" customHeight="false" hidden="false" ht="12.1" outlineLevel="0" r="299">
      <c r="A299" s="20" t="n">
        <v>44396.44724537</v>
      </c>
      <c r="B299" s="16" t="s">
        <v>351</v>
      </c>
      <c r="C299" s="16" t="s">
        <v>466</v>
      </c>
      <c r="D299" s="16" t="s">
        <v>323</v>
      </c>
      <c r="E299" s="16" t="s">
        <v>65</v>
      </c>
      <c r="F299" s="16" t="s">
        <v>19</v>
      </c>
      <c r="G299" s="7" t="n">
        <v>1</v>
      </c>
      <c r="H299" s="6" t="n">
        <v>110.1</v>
      </c>
      <c r="I299" s="6" t="n">
        <v>-110.1</v>
      </c>
      <c r="J299" s="6" t="n">
        <v>0</v>
      </c>
      <c r="K299" s="6" t="n">
        <v>-0.06</v>
      </c>
      <c r="L299" s="6" t="n">
        <v>0</v>
      </c>
      <c r="M299" s="6" t="s">
        <f>=I299+J299+K299+L299</f>
      </c>
      <c r="N299" s="16"/>
    </row>
    <row collapsed="false" customFormat="false" customHeight="false" hidden="false" ht="12.1" outlineLevel="0" r="300">
      <c r="A300" s="20" t="n">
        <v>44396.449016204</v>
      </c>
      <c r="B300" s="16" t="s">
        <v>353</v>
      </c>
      <c r="C300" s="16" t="s">
        <v>472</v>
      </c>
      <c r="D300" s="16" t="s">
        <v>323</v>
      </c>
      <c r="E300" s="16" t="s">
        <v>65</v>
      </c>
      <c r="F300" s="16" t="s">
        <v>19</v>
      </c>
      <c r="G300" s="7" t="n">
        <v>1</v>
      </c>
      <c r="H300" s="6" t="n">
        <v>81.94</v>
      </c>
      <c r="I300" s="6" t="n">
        <v>-81.94</v>
      </c>
      <c r="J300" s="6" t="n">
        <v>0</v>
      </c>
      <c r="K300" s="6" t="n">
        <v>-0.05</v>
      </c>
      <c r="L300" s="6" t="n">
        <v>0</v>
      </c>
      <c r="M300" s="6" t="s">
        <f>=I300+J300+K300+L300</f>
      </c>
      <c r="N300" s="16"/>
    </row>
    <row collapsed="false" customFormat="false" customHeight="false" hidden="false" ht="12.1" outlineLevel="0" r="301">
      <c r="A301" s="21" t="n">
        <v>44398</v>
      </c>
      <c r="B301" s="22" t="s">
        <v>419</v>
      </c>
      <c r="C301" s="22" t="s">
        <v>455</v>
      </c>
      <c r="D301" s="22" t="s">
        <v>419</v>
      </c>
      <c r="E301" s="22" t="s">
        <v>419</v>
      </c>
      <c r="F301" s="22" t="s">
        <v>19</v>
      </c>
      <c r="G301" s="23" t="n">
        <v>1</v>
      </c>
      <c r="H301" s="24" t="n">
        <v>233.1</v>
      </c>
      <c r="I301" s="24" t="n">
        <v>233.1</v>
      </c>
      <c r="J301" s="24" t="n">
        <v>0</v>
      </c>
      <c r="K301" s="24" t="n">
        <v>0</v>
      </c>
      <c r="L301" s="24" t="n">
        <v>0</v>
      </c>
      <c r="M301" s="6" t="s">
        <f>=I301+J301+K301+L301</f>
      </c>
      <c r="N301" s="22"/>
    </row>
    <row collapsed="false" customFormat="false" customHeight="false" hidden="false" ht="12.1" outlineLevel="0" r="302">
      <c r="A302" s="20" t="n">
        <v>44398.474016204</v>
      </c>
      <c r="B302" s="16" t="s">
        <v>352</v>
      </c>
      <c r="C302" s="16" t="s">
        <v>471</v>
      </c>
      <c r="D302" s="16" t="s">
        <v>323</v>
      </c>
      <c r="E302" s="16" t="s">
        <v>17</v>
      </c>
      <c r="F302" s="16" t="s">
        <v>19</v>
      </c>
      <c r="G302" s="7" t="n">
        <v>1000</v>
      </c>
      <c r="H302" s="6" t="n">
        <v>0.6843</v>
      </c>
      <c r="I302" s="6" t="n">
        <v>-684.3</v>
      </c>
      <c r="J302" s="6" t="n">
        <v>0</v>
      </c>
      <c r="K302" s="6" t="n">
        <v>-0.39</v>
      </c>
      <c r="L302" s="6" t="n">
        <v>0</v>
      </c>
      <c r="M302" s="6" t="s">
        <f>=I302+J302+K302+L302</f>
      </c>
      <c r="N302" s="16"/>
    </row>
    <row collapsed="false" customFormat="false" customHeight="false" hidden="false" ht="12.1" outlineLevel="0" r="303">
      <c r="A303" s="20" t="n">
        <v>44398.475486111</v>
      </c>
      <c r="B303" s="16" t="s">
        <v>345</v>
      </c>
      <c r="C303" s="16" t="s">
        <v>456</v>
      </c>
      <c r="D303" s="16" t="s">
        <v>323</v>
      </c>
      <c r="E303" s="16" t="s">
        <v>65</v>
      </c>
      <c r="F303" s="16" t="s">
        <v>19</v>
      </c>
      <c r="G303" s="7" t="n">
        <v>13</v>
      </c>
      <c r="H303" s="6" t="n">
        <v>13.225</v>
      </c>
      <c r="I303" s="6" t="n">
        <v>-171.93</v>
      </c>
      <c r="J303" s="6" t="n">
        <v>0</v>
      </c>
      <c r="K303" s="6" t="n">
        <v>-0.1</v>
      </c>
      <c r="L303" s="6" t="n">
        <v>0</v>
      </c>
      <c r="M303" s="6" t="s">
        <f>=I303+J303+K303+L303</f>
      </c>
      <c r="N303" s="16"/>
    </row>
    <row collapsed="false" customFormat="false" customHeight="false" hidden="false" ht="12.1" outlineLevel="0" r="304">
      <c r="A304" s="21" t="n">
        <v>44403</v>
      </c>
      <c r="B304" s="22" t="s">
        <v>419</v>
      </c>
      <c r="C304" s="22" t="s">
        <v>453</v>
      </c>
      <c r="D304" s="22" t="s">
        <v>419</v>
      </c>
      <c r="E304" s="22" t="s">
        <v>419</v>
      </c>
      <c r="F304" s="22" t="s">
        <v>19</v>
      </c>
      <c r="G304" s="23" t="n">
        <v>1</v>
      </c>
      <c r="H304" s="24" t="n">
        <v>323.34</v>
      </c>
      <c r="I304" s="24" t="n">
        <v>323.34</v>
      </c>
      <c r="J304" s="24" t="n">
        <v>0</v>
      </c>
      <c r="K304" s="24" t="n">
        <v>0</v>
      </c>
      <c r="L304" s="24" t="n">
        <v>0</v>
      </c>
      <c r="M304" s="6" t="s">
        <f>=I304+J304+K304+L304</f>
      </c>
      <c r="N304" s="22"/>
    </row>
    <row collapsed="false" customFormat="false" customHeight="false" hidden="false" ht="12.1" outlineLevel="0" r="305">
      <c r="A305" s="21" t="n">
        <v>44403</v>
      </c>
      <c r="B305" s="22" t="s">
        <v>419</v>
      </c>
      <c r="C305" s="22" t="s">
        <v>447</v>
      </c>
      <c r="D305" s="22" t="s">
        <v>419</v>
      </c>
      <c r="E305" s="22" t="s">
        <v>419</v>
      </c>
      <c r="F305" s="22" t="s">
        <v>19</v>
      </c>
      <c r="G305" s="23" t="n">
        <v>1</v>
      </c>
      <c r="H305" s="24" t="n">
        <v>150.2</v>
      </c>
      <c r="I305" s="24" t="n">
        <v>150.2</v>
      </c>
      <c r="J305" s="24" t="n">
        <v>0</v>
      </c>
      <c r="K305" s="24" t="n">
        <v>0</v>
      </c>
      <c r="L305" s="24" t="n">
        <v>0</v>
      </c>
      <c r="M305" s="6" t="s">
        <f>=I305+J305+K305+L305</f>
      </c>
      <c r="N305" s="22"/>
    </row>
    <row collapsed="false" customFormat="false" customHeight="false" hidden="false" ht="12.1" outlineLevel="0" r="306">
      <c r="A306" s="21" t="n">
        <v>44404</v>
      </c>
      <c r="B306" s="22" t="s">
        <v>412</v>
      </c>
      <c r="C306" s="22" t="s">
        <v>81</v>
      </c>
      <c r="D306" s="22" t="s">
        <v>412</v>
      </c>
      <c r="E306" s="22" t="s">
        <v>412</v>
      </c>
      <c r="F306" s="22" t="s">
        <v>19</v>
      </c>
      <c r="G306" s="23" t="n">
        <v>1</v>
      </c>
      <c r="H306" s="24" t="n">
        <v>128</v>
      </c>
      <c r="I306" s="24" t="n">
        <v>128</v>
      </c>
      <c r="J306" s="24" t="n">
        <v>0</v>
      </c>
      <c r="K306" s="24" t="n">
        <v>0</v>
      </c>
      <c r="L306" s="24" t="n">
        <v>0</v>
      </c>
      <c r="M306" s="6" t="s">
        <f>=I306+J306+K306+L306</f>
      </c>
      <c r="N306" s="22"/>
    </row>
    <row collapsed="false" customFormat="false" customHeight="false" hidden="false" ht="12.1" outlineLevel="0" r="307">
      <c r="A307" s="20" t="n">
        <v>44404.461018519</v>
      </c>
      <c r="B307" s="16" t="s">
        <v>351</v>
      </c>
      <c r="C307" s="16" t="s">
        <v>466</v>
      </c>
      <c r="D307" s="16" t="s">
        <v>323</v>
      </c>
      <c r="E307" s="16" t="s">
        <v>65</v>
      </c>
      <c r="F307" s="16" t="s">
        <v>19</v>
      </c>
      <c r="G307" s="7" t="n">
        <v>1</v>
      </c>
      <c r="H307" s="6" t="n">
        <v>111.81</v>
      </c>
      <c r="I307" s="6" t="n">
        <v>-111.81</v>
      </c>
      <c r="J307" s="6" t="n">
        <v>0</v>
      </c>
      <c r="K307" s="6" t="n">
        <v>-0.07</v>
      </c>
      <c r="L307" s="6" t="n">
        <v>0</v>
      </c>
      <c r="M307" s="6" t="s">
        <f>=I307+J307+K307+L307</f>
      </c>
      <c r="N307" s="16"/>
    </row>
    <row collapsed="false" customFormat="false" customHeight="false" hidden="false" ht="12.1" outlineLevel="0" r="308">
      <c r="A308" s="21" t="n">
        <v>44407</v>
      </c>
      <c r="B308" s="22" t="s">
        <v>412</v>
      </c>
      <c r="C308" s="22" t="s">
        <v>81</v>
      </c>
      <c r="D308" s="22" t="s">
        <v>412</v>
      </c>
      <c r="E308" s="22" t="s">
        <v>412</v>
      </c>
      <c r="F308" s="22" t="s">
        <v>19</v>
      </c>
      <c r="G308" s="23" t="n">
        <v>1</v>
      </c>
      <c r="H308" s="24" t="n">
        <v>2000</v>
      </c>
      <c r="I308" s="24" t="n">
        <v>2000</v>
      </c>
      <c r="J308" s="24" t="n">
        <v>0</v>
      </c>
      <c r="K308" s="24" t="n">
        <v>0</v>
      </c>
      <c r="L308" s="24" t="n">
        <v>0</v>
      </c>
      <c r="M308" s="6" t="s">
        <f>=I308+J308+K308+L308</f>
      </c>
      <c r="N308" s="22"/>
    </row>
    <row collapsed="false" customFormat="false" customHeight="false" hidden="false" ht="12.1" outlineLevel="0" r="309">
      <c r="A309" s="20" t="n">
        <v>44407.468842593</v>
      </c>
      <c r="B309" s="16" t="s">
        <v>48</v>
      </c>
      <c r="C309" s="16" t="s">
        <v>470</v>
      </c>
      <c r="D309" s="16" t="s">
        <v>323</v>
      </c>
      <c r="E309" s="16" t="s">
        <v>17</v>
      </c>
      <c r="F309" s="16" t="s">
        <v>19</v>
      </c>
      <c r="G309" s="7" t="n">
        <v>1</v>
      </c>
      <c r="H309" s="6" t="n">
        <v>1633.8</v>
      </c>
      <c r="I309" s="6" t="n">
        <v>-1633.8</v>
      </c>
      <c r="J309" s="6" t="n">
        <v>0</v>
      </c>
      <c r="K309" s="6" t="n">
        <v>-0.93</v>
      </c>
      <c r="L309" s="6" t="n">
        <v>0</v>
      </c>
      <c r="M309" s="6" t="s">
        <f>=I309+J309+K309+L309</f>
      </c>
      <c r="N309" s="16"/>
    </row>
    <row collapsed="false" customFormat="false" customHeight="false" hidden="false" ht="12.1" outlineLevel="0" r="310">
      <c r="A310" s="20" t="n">
        <v>44407.472314815</v>
      </c>
      <c r="B310" s="16" t="s">
        <v>352</v>
      </c>
      <c r="C310" s="16" t="s">
        <v>471</v>
      </c>
      <c r="D310" s="16" t="s">
        <v>323</v>
      </c>
      <c r="E310" s="16" t="s">
        <v>17</v>
      </c>
      <c r="F310" s="16" t="s">
        <v>19</v>
      </c>
      <c r="G310" s="7" t="n">
        <v>1000</v>
      </c>
      <c r="H310" s="6" t="n">
        <v>0.6763</v>
      </c>
      <c r="I310" s="6" t="n">
        <v>-676.3</v>
      </c>
      <c r="J310" s="6" t="n">
        <v>0</v>
      </c>
      <c r="K310" s="6" t="n">
        <v>-0.39</v>
      </c>
      <c r="L310" s="6" t="n">
        <v>0</v>
      </c>
      <c r="M310" s="6" t="s">
        <f>=I310+J310+K310+L310</f>
      </c>
      <c r="N310" s="16"/>
    </row>
    <row collapsed="false" customFormat="false" customHeight="false" hidden="false" ht="12.1" outlineLevel="0" r="311">
      <c r="A311" s="20" t="n">
        <v>44407.634270833</v>
      </c>
      <c r="B311" s="16" t="s">
        <v>345</v>
      </c>
      <c r="C311" s="16" t="s">
        <v>456</v>
      </c>
      <c r="D311" s="16" t="s">
        <v>323</v>
      </c>
      <c r="E311" s="16" t="s">
        <v>65</v>
      </c>
      <c r="F311" s="16" t="s">
        <v>19</v>
      </c>
      <c r="G311" s="7" t="n">
        <v>29</v>
      </c>
      <c r="H311" s="6" t="n">
        <v>13.507</v>
      </c>
      <c r="I311" s="6" t="n">
        <v>-391.7</v>
      </c>
      <c r="J311" s="6" t="n">
        <v>0</v>
      </c>
      <c r="K311" s="6" t="n">
        <v>-0.22</v>
      </c>
      <c r="L311" s="6" t="n">
        <v>0</v>
      </c>
      <c r="M311" s="6" t="s">
        <f>=I311+J311+K311+L311</f>
      </c>
      <c r="N311" s="16"/>
    </row>
    <row collapsed="false" customFormat="false" customHeight="false" hidden="false" ht="12.1" outlineLevel="0" r="312">
      <c r="A312" s="21" t="n">
        <v>44410</v>
      </c>
      <c r="B312" s="22" t="s">
        <v>419</v>
      </c>
      <c r="C312" s="22" t="s">
        <v>432</v>
      </c>
      <c r="D312" s="22" t="s">
        <v>419</v>
      </c>
      <c r="E312" s="22" t="s">
        <v>419</v>
      </c>
      <c r="F312" s="22" t="s">
        <v>19</v>
      </c>
      <c r="G312" s="23" t="n">
        <v>1</v>
      </c>
      <c r="H312" s="24" t="n">
        <v>329.5</v>
      </c>
      <c r="I312" s="24" t="n">
        <v>329.5</v>
      </c>
      <c r="J312" s="24" t="n">
        <v>0</v>
      </c>
      <c r="K312" s="24" t="n">
        <v>0</v>
      </c>
      <c r="L312" s="24" t="n">
        <v>0</v>
      </c>
      <c r="M312" s="6" t="s">
        <f>=I312+J312+K312+L312</f>
      </c>
      <c r="N312" s="22"/>
    </row>
    <row collapsed="false" customFormat="false" customHeight="false" hidden="false" ht="12.1" outlineLevel="0" r="313">
      <c r="A313" s="21" t="n">
        <v>44411</v>
      </c>
      <c r="B313" s="22" t="s">
        <v>419</v>
      </c>
      <c r="C313" s="22" t="s">
        <v>430</v>
      </c>
      <c r="D313" s="22" t="s">
        <v>419</v>
      </c>
      <c r="E313" s="22" t="s">
        <v>419</v>
      </c>
      <c r="F313" s="22" t="s">
        <v>19</v>
      </c>
      <c r="G313" s="23" t="n">
        <v>1</v>
      </c>
      <c r="H313" s="24" t="n">
        <v>573.31</v>
      </c>
      <c r="I313" s="24" t="n">
        <v>573.31</v>
      </c>
      <c r="J313" s="24" t="n">
        <v>0</v>
      </c>
      <c r="K313" s="24" t="n">
        <v>0</v>
      </c>
      <c r="L313" s="24" t="n">
        <v>0</v>
      </c>
      <c r="M313" s="6" t="s">
        <f>=I313+J313+K313+L313</f>
      </c>
      <c r="N313" s="22"/>
    </row>
    <row collapsed="false" customFormat="false" customHeight="false" hidden="false" ht="12.1" outlineLevel="0" r="314">
      <c r="A314" s="21" t="n">
        <v>44411</v>
      </c>
      <c r="B314" s="22" t="s">
        <v>412</v>
      </c>
      <c r="C314" s="22" t="s">
        <v>81</v>
      </c>
      <c r="D314" s="22" t="s">
        <v>412</v>
      </c>
      <c r="E314" s="22" t="s">
        <v>412</v>
      </c>
      <c r="F314" s="22" t="s">
        <v>19</v>
      </c>
      <c r="G314" s="23" t="n">
        <v>1</v>
      </c>
      <c r="H314" s="24" t="n">
        <v>249</v>
      </c>
      <c r="I314" s="24" t="n">
        <v>249</v>
      </c>
      <c r="J314" s="24" t="n">
        <v>0</v>
      </c>
      <c r="K314" s="24" t="n">
        <v>0</v>
      </c>
      <c r="L314" s="24" t="n">
        <v>0</v>
      </c>
      <c r="M314" s="6" t="s">
        <f>=I314+J314+K314+L314</f>
      </c>
      <c r="N314" s="22"/>
    </row>
    <row collapsed="false" customFormat="false" customHeight="false" hidden="false" ht="12.1" outlineLevel="0" r="315">
      <c r="A315" s="20" t="n">
        <v>44411.458136574</v>
      </c>
      <c r="B315" s="16" t="s">
        <v>353</v>
      </c>
      <c r="C315" s="16" t="s">
        <v>472</v>
      </c>
      <c r="D315" s="16" t="s">
        <v>323</v>
      </c>
      <c r="E315" s="16" t="s">
        <v>65</v>
      </c>
      <c r="F315" s="16" t="s">
        <v>19</v>
      </c>
      <c r="G315" s="7" t="n">
        <v>1</v>
      </c>
      <c r="H315" s="6" t="n">
        <v>80.64</v>
      </c>
      <c r="I315" s="6" t="n">
        <v>-80.64</v>
      </c>
      <c r="J315" s="6" t="n">
        <v>0</v>
      </c>
      <c r="K315" s="6" t="n">
        <v>-0.05</v>
      </c>
      <c r="L315" s="6" t="n">
        <v>0</v>
      </c>
      <c r="M315" s="6" t="s">
        <f>=I315+J315+K315+L315</f>
      </c>
      <c r="N315" s="16"/>
    </row>
    <row collapsed="false" customFormat="false" customHeight="false" hidden="false" ht="12.1" outlineLevel="0" r="316">
      <c r="A316" s="20" t="n">
        <v>44411.458136574</v>
      </c>
      <c r="B316" s="16" t="s">
        <v>353</v>
      </c>
      <c r="C316" s="16" t="s">
        <v>472</v>
      </c>
      <c r="D316" s="16" t="s">
        <v>323</v>
      </c>
      <c r="E316" s="16" t="s">
        <v>65</v>
      </c>
      <c r="F316" s="16" t="s">
        <v>19</v>
      </c>
      <c r="G316" s="7" t="n">
        <v>2</v>
      </c>
      <c r="H316" s="6" t="n">
        <v>80.65</v>
      </c>
      <c r="I316" s="6" t="n">
        <v>-161.3</v>
      </c>
      <c r="J316" s="6" t="n">
        <v>0</v>
      </c>
      <c r="K316" s="6" t="n">
        <v>-0.09</v>
      </c>
      <c r="L316" s="6" t="n">
        <v>0</v>
      </c>
      <c r="M316" s="6" t="s">
        <f>=I316+J316+K316+L316</f>
      </c>
      <c r="N316" s="16"/>
    </row>
    <row collapsed="false" customFormat="false" customHeight="false" hidden="false" ht="12.1" outlineLevel="0" r="317">
      <c r="A317" s="20" t="n">
        <v>44411.460115741</v>
      </c>
      <c r="B317" s="16" t="s">
        <v>345</v>
      </c>
      <c r="C317" s="16" t="s">
        <v>456</v>
      </c>
      <c r="D317" s="16" t="s">
        <v>323</v>
      </c>
      <c r="E317" s="16" t="s">
        <v>65</v>
      </c>
      <c r="F317" s="16" t="s">
        <v>19</v>
      </c>
      <c r="G317" s="7" t="n">
        <v>25</v>
      </c>
      <c r="H317" s="6" t="n">
        <v>13.483</v>
      </c>
      <c r="I317" s="6" t="n">
        <v>-337.08</v>
      </c>
      <c r="J317" s="6" t="n">
        <v>0</v>
      </c>
      <c r="K317" s="6" t="n">
        <v>-0.19</v>
      </c>
      <c r="L317" s="6" t="n">
        <v>0</v>
      </c>
      <c r="M317" s="6" t="s">
        <f>=I317+J317+K317+L317</f>
      </c>
      <c r="N317" s="16"/>
    </row>
    <row collapsed="false" customFormat="false" customHeight="false" hidden="false" ht="12.1" outlineLevel="0" r="318">
      <c r="A318" s="21" t="n">
        <v>44413</v>
      </c>
      <c r="B318" s="22" t="s">
        <v>419</v>
      </c>
      <c r="C318" s="22" t="s">
        <v>440</v>
      </c>
      <c r="D318" s="22" t="s">
        <v>419</v>
      </c>
      <c r="E318" s="22" t="s">
        <v>419</v>
      </c>
      <c r="F318" s="22" t="s">
        <v>19</v>
      </c>
      <c r="G318" s="23" t="n">
        <v>1</v>
      </c>
      <c r="H318" s="24" t="n">
        <v>267.8</v>
      </c>
      <c r="I318" s="24" t="n">
        <v>267.8</v>
      </c>
      <c r="J318" s="24" t="n">
        <v>0</v>
      </c>
      <c r="K318" s="24" t="n">
        <v>0</v>
      </c>
      <c r="L318" s="24" t="n">
        <v>0</v>
      </c>
      <c r="M318" s="6" t="s">
        <f>=I318+J318+K318+L318</f>
      </c>
      <c r="N318" s="22"/>
    </row>
    <row collapsed="false" customFormat="false" customHeight="false" hidden="false" ht="12.1" outlineLevel="0" r="319">
      <c r="A319" s="20" t="n">
        <v>44414.551412037</v>
      </c>
      <c r="B319" s="16" t="s">
        <v>336</v>
      </c>
      <c r="C319" s="16" t="s">
        <v>437</v>
      </c>
      <c r="D319" s="16" t="s">
        <v>323</v>
      </c>
      <c r="E319" s="16" t="s">
        <v>17</v>
      </c>
      <c r="F319" s="16" t="s">
        <v>19</v>
      </c>
      <c r="G319" s="7" t="n">
        <v>1000</v>
      </c>
      <c r="H319" s="6" t="n">
        <v>0.8237</v>
      </c>
      <c r="I319" s="6" t="n">
        <v>-823.7</v>
      </c>
      <c r="J319" s="6" t="n">
        <v>0</v>
      </c>
      <c r="K319" s="6" t="n">
        <v>-0.47</v>
      </c>
      <c r="L319" s="6" t="n">
        <v>0</v>
      </c>
      <c r="M319" s="6" t="s">
        <f>=I319+J319+K319+L319</f>
      </c>
      <c r="N319" s="16"/>
    </row>
    <row collapsed="false" customFormat="false" customHeight="false" hidden="false" ht="12.1" outlineLevel="0" r="320">
      <c r="A320" s="21" t="n">
        <v>44424</v>
      </c>
      <c r="B320" s="22" t="s">
        <v>412</v>
      </c>
      <c r="C320" s="22" t="s">
        <v>81</v>
      </c>
      <c r="D320" s="22" t="s">
        <v>412</v>
      </c>
      <c r="E320" s="22" t="s">
        <v>412</v>
      </c>
      <c r="F320" s="22" t="s">
        <v>19</v>
      </c>
      <c r="G320" s="23" t="n">
        <v>1</v>
      </c>
      <c r="H320" s="24" t="n">
        <v>1000</v>
      </c>
      <c r="I320" s="24" t="n">
        <v>1000</v>
      </c>
      <c r="J320" s="24" t="n">
        <v>0</v>
      </c>
      <c r="K320" s="24" t="n">
        <v>0</v>
      </c>
      <c r="L320" s="24" t="n">
        <v>0</v>
      </c>
      <c r="M320" s="6" t="s">
        <f>=I320+J320+K320+L320</f>
      </c>
      <c r="N320" s="22"/>
    </row>
    <row collapsed="false" customFormat="false" customHeight="false" hidden="false" ht="12.1" outlineLevel="0" r="321">
      <c r="A321" s="20" t="n">
        <v>44424.484155093</v>
      </c>
      <c r="B321" s="16" t="s">
        <v>336</v>
      </c>
      <c r="C321" s="16" t="s">
        <v>437</v>
      </c>
      <c r="D321" s="16" t="s">
        <v>323</v>
      </c>
      <c r="E321" s="16" t="s">
        <v>17</v>
      </c>
      <c r="F321" s="16" t="s">
        <v>19</v>
      </c>
      <c r="G321" s="7" t="n">
        <v>1000</v>
      </c>
      <c r="H321" s="6" t="n">
        <v>0.8296</v>
      </c>
      <c r="I321" s="6" t="n">
        <v>-829.6</v>
      </c>
      <c r="J321" s="6" t="n">
        <v>0</v>
      </c>
      <c r="K321" s="6" t="n">
        <v>-0.47</v>
      </c>
      <c r="L321" s="6" t="n">
        <v>0</v>
      </c>
      <c r="M321" s="6" t="s">
        <f>=I321+J321+K321+L321</f>
      </c>
      <c r="N321" s="16"/>
    </row>
    <row collapsed="false" customFormat="false" customHeight="false" hidden="false" ht="12.1" outlineLevel="0" r="322">
      <c r="A322" s="20" t="n">
        <v>44424.484930556</v>
      </c>
      <c r="B322" s="16" t="s">
        <v>345</v>
      </c>
      <c r="C322" s="16" t="s">
        <v>456</v>
      </c>
      <c r="D322" s="16" t="s">
        <v>323</v>
      </c>
      <c r="E322" s="16" t="s">
        <v>65</v>
      </c>
      <c r="F322" s="16" t="s">
        <v>19</v>
      </c>
      <c r="G322" s="7" t="n">
        <v>13</v>
      </c>
      <c r="H322" s="6" t="n">
        <v>13.484</v>
      </c>
      <c r="I322" s="6" t="n">
        <v>-175.29</v>
      </c>
      <c r="J322" s="6" t="n">
        <v>0</v>
      </c>
      <c r="K322" s="6" t="n">
        <v>-0.1</v>
      </c>
      <c r="L322" s="6" t="n">
        <v>0</v>
      </c>
      <c r="M322" s="6" t="s">
        <f>=I322+J322+K322+L322</f>
      </c>
      <c r="N322" s="16"/>
    </row>
    <row collapsed="false" customFormat="false" customHeight="false" hidden="false" ht="12.1" outlineLevel="0" r="323">
      <c r="A323" s="21" t="n">
        <v>44428</v>
      </c>
      <c r="B323" s="22" t="s">
        <v>412</v>
      </c>
      <c r="C323" s="22" t="s">
        <v>81</v>
      </c>
      <c r="D323" s="22" t="s">
        <v>412</v>
      </c>
      <c r="E323" s="22" t="s">
        <v>412</v>
      </c>
      <c r="F323" s="22" t="s">
        <v>19</v>
      </c>
      <c r="G323" s="23" t="n">
        <v>1</v>
      </c>
      <c r="H323" s="24" t="n">
        <v>559</v>
      </c>
      <c r="I323" s="24" t="n">
        <v>559</v>
      </c>
      <c r="J323" s="24" t="n">
        <v>0</v>
      </c>
      <c r="K323" s="24" t="n">
        <v>0</v>
      </c>
      <c r="L323" s="24" t="n">
        <v>0</v>
      </c>
      <c r="M323" s="6" t="s">
        <f>=I323+J323+K323+L323</f>
      </c>
      <c r="N323" s="22"/>
    </row>
    <row collapsed="false" customFormat="false" customHeight="false" hidden="false" ht="12.1" outlineLevel="0" r="324">
      <c r="A324" s="20" t="n">
        <v>44428.564560185</v>
      </c>
      <c r="B324" s="16" t="s">
        <v>353</v>
      </c>
      <c r="C324" s="16" t="s">
        <v>472</v>
      </c>
      <c r="D324" s="16" t="s">
        <v>323</v>
      </c>
      <c r="E324" s="16" t="s">
        <v>65</v>
      </c>
      <c r="F324" s="16" t="s">
        <v>19</v>
      </c>
      <c r="G324" s="7" t="n">
        <v>6</v>
      </c>
      <c r="H324" s="6" t="n">
        <v>81.84</v>
      </c>
      <c r="I324" s="6" t="n">
        <v>-491.04</v>
      </c>
      <c r="J324" s="6" t="n">
        <v>0</v>
      </c>
      <c r="K324" s="6" t="n">
        <v>-0.29</v>
      </c>
      <c r="L324" s="6" t="n">
        <v>0</v>
      </c>
      <c r="M324" s="6" t="s">
        <f>=I324+J324+K324+L324</f>
      </c>
      <c r="N324" s="16"/>
    </row>
    <row collapsed="false" customFormat="false" customHeight="false" hidden="false" ht="12.1" outlineLevel="0" r="325">
      <c r="A325" s="20" t="n">
        <v>44428.565046296</v>
      </c>
      <c r="B325" s="16" t="s">
        <v>353</v>
      </c>
      <c r="C325" s="16" t="s">
        <v>472</v>
      </c>
      <c r="D325" s="16" t="s">
        <v>323</v>
      </c>
      <c r="E325" s="16" t="s">
        <v>65</v>
      </c>
      <c r="F325" s="16" t="s">
        <v>19</v>
      </c>
      <c r="G325" s="7" t="n">
        <v>1</v>
      </c>
      <c r="H325" s="6" t="n">
        <v>81.84</v>
      </c>
      <c r="I325" s="6" t="n">
        <v>-81.84</v>
      </c>
      <c r="J325" s="6" t="n">
        <v>0</v>
      </c>
      <c r="K325" s="6" t="n">
        <v>-0.05</v>
      </c>
      <c r="L325" s="6" t="n">
        <v>0</v>
      </c>
      <c r="M325" s="6" t="s">
        <f>=I325+J325+K325+L325</f>
      </c>
      <c r="N325" s="16"/>
    </row>
    <row collapsed="false" customFormat="false" customHeight="false" hidden="false" ht="12.1" outlineLevel="0" r="326">
      <c r="A326" s="21" t="n">
        <v>44439</v>
      </c>
      <c r="B326" s="22" t="s">
        <v>412</v>
      </c>
      <c r="C326" s="22" t="s">
        <v>81</v>
      </c>
      <c r="D326" s="22" t="s">
        <v>412</v>
      </c>
      <c r="E326" s="22" t="s">
        <v>412</v>
      </c>
      <c r="F326" s="22" t="s">
        <v>19</v>
      </c>
      <c r="G326" s="23" t="n">
        <v>1</v>
      </c>
      <c r="H326" s="24" t="n">
        <v>2000</v>
      </c>
      <c r="I326" s="24" t="n">
        <v>2000</v>
      </c>
      <c r="J326" s="24" t="n">
        <v>0</v>
      </c>
      <c r="K326" s="24" t="n">
        <v>0</v>
      </c>
      <c r="L326" s="24" t="n">
        <v>0</v>
      </c>
      <c r="M326" s="6" t="s">
        <f>=I326+J326+K326+L326</f>
      </c>
      <c r="N326" s="22"/>
    </row>
    <row collapsed="false" customFormat="false" customHeight="false" hidden="false" ht="12.1" outlineLevel="0" r="327">
      <c r="A327" s="21" t="n">
        <v>44439</v>
      </c>
      <c r="B327" s="22" t="s">
        <v>412</v>
      </c>
      <c r="C327" s="22" t="s">
        <v>81</v>
      </c>
      <c r="D327" s="22" t="s">
        <v>412</v>
      </c>
      <c r="E327" s="22" t="s">
        <v>412</v>
      </c>
      <c r="F327" s="22" t="s">
        <v>19</v>
      </c>
      <c r="G327" s="23" t="n">
        <v>1</v>
      </c>
      <c r="H327" s="24" t="n">
        <v>356</v>
      </c>
      <c r="I327" s="24" t="n">
        <v>356</v>
      </c>
      <c r="J327" s="24" t="n">
        <v>0</v>
      </c>
      <c r="K327" s="24" t="n">
        <v>0</v>
      </c>
      <c r="L327" s="24" t="n">
        <v>0</v>
      </c>
      <c r="M327" s="6" t="s">
        <f>=I327+J327+K327+L327</f>
      </c>
      <c r="N327" s="22"/>
    </row>
    <row collapsed="false" customFormat="false" customHeight="false" hidden="false" ht="12.1" outlineLevel="0" r="328">
      <c r="A328" s="20" t="n">
        <v>44439.550358796</v>
      </c>
      <c r="B328" s="16" t="s">
        <v>351</v>
      </c>
      <c r="C328" s="16" t="s">
        <v>466</v>
      </c>
      <c r="D328" s="16" t="s">
        <v>323</v>
      </c>
      <c r="E328" s="16" t="s">
        <v>65</v>
      </c>
      <c r="F328" s="16" t="s">
        <v>19</v>
      </c>
      <c r="G328" s="7" t="n">
        <v>3</v>
      </c>
      <c r="H328" s="6" t="n">
        <v>114.7</v>
      </c>
      <c r="I328" s="6" t="n">
        <v>-344.1</v>
      </c>
      <c r="J328" s="6" t="n">
        <v>0</v>
      </c>
      <c r="K328" s="6" t="n">
        <v>-0.2</v>
      </c>
      <c r="L328" s="6" t="n">
        <v>0</v>
      </c>
      <c r="M328" s="6" t="s">
        <f>=I328+J328+K328+L328</f>
      </c>
      <c r="N328" s="16"/>
    </row>
    <row collapsed="false" customFormat="false" customHeight="false" hidden="false" ht="12.1" outlineLevel="0" r="329">
      <c r="A329" s="20" t="n">
        <v>44439.554733796</v>
      </c>
      <c r="B329" s="16" t="s">
        <v>347</v>
      </c>
      <c r="C329" s="16" t="s">
        <v>459</v>
      </c>
      <c r="D329" s="16" t="s">
        <v>323</v>
      </c>
      <c r="E329" s="16" t="s">
        <v>17</v>
      </c>
      <c r="F329" s="16" t="s">
        <v>19</v>
      </c>
      <c r="G329" s="7" t="n">
        <v>1</v>
      </c>
      <c r="H329" s="6" t="n">
        <v>777</v>
      </c>
      <c r="I329" s="6" t="n">
        <v>-777</v>
      </c>
      <c r="J329" s="6" t="n">
        <v>0</v>
      </c>
      <c r="K329" s="6" t="n">
        <v>-0.44</v>
      </c>
      <c r="L329" s="6" t="n">
        <v>0</v>
      </c>
      <c r="M329" s="6" t="s">
        <f>=I329+J329+K329+L329</f>
      </c>
      <c r="N329" s="16"/>
    </row>
    <row collapsed="false" customFormat="false" customHeight="false" hidden="false" ht="12.1" outlineLevel="0" r="330">
      <c r="A330" s="20" t="n">
        <v>44439.554872685</v>
      </c>
      <c r="B330" s="16" t="s">
        <v>352</v>
      </c>
      <c r="C330" s="16" t="s">
        <v>471</v>
      </c>
      <c r="D330" s="16" t="s">
        <v>323</v>
      </c>
      <c r="E330" s="16" t="s">
        <v>17</v>
      </c>
      <c r="F330" s="16" t="s">
        <v>19</v>
      </c>
      <c r="G330" s="7" t="n">
        <v>1000</v>
      </c>
      <c r="H330" s="6" t="n">
        <v>0.7122</v>
      </c>
      <c r="I330" s="6" t="n">
        <v>-712.2</v>
      </c>
      <c r="J330" s="6" t="n">
        <v>0</v>
      </c>
      <c r="K330" s="6" t="n">
        <v>-0.41</v>
      </c>
      <c r="L330" s="6" t="n">
        <v>0</v>
      </c>
      <c r="M330" s="6" t="s">
        <f>=I330+J330+K330+L330</f>
      </c>
      <c r="N330" s="16"/>
    </row>
    <row collapsed="false" customFormat="false" customHeight="false" hidden="false" ht="12.1" outlineLevel="0" r="331">
      <c r="A331" s="20" t="n">
        <v>44439.555358796</v>
      </c>
      <c r="B331" s="16" t="s">
        <v>335</v>
      </c>
      <c r="C331" s="16" t="s">
        <v>435</v>
      </c>
      <c r="D331" s="16" t="s">
        <v>323</v>
      </c>
      <c r="E331" s="16" t="s">
        <v>17</v>
      </c>
      <c r="F331" s="16" t="s">
        <v>19</v>
      </c>
      <c r="G331" s="7" t="n">
        <v>1</v>
      </c>
      <c r="H331" s="6" t="n">
        <v>459.6</v>
      </c>
      <c r="I331" s="6" t="n">
        <v>-459.6</v>
      </c>
      <c r="J331" s="6" t="n">
        <v>0</v>
      </c>
      <c r="K331" s="6" t="n">
        <v>-0.26</v>
      </c>
      <c r="L331" s="6" t="n">
        <v>0</v>
      </c>
      <c r="M331" s="6" t="s">
        <f>=I331+J331+K331+L331</f>
      </c>
      <c r="N331" s="16"/>
    </row>
    <row collapsed="false" customFormat="false" customHeight="false" hidden="false" ht="12.1" outlineLevel="0" r="332">
      <c r="A332" s="20" t="n">
        <v>44439.556388889</v>
      </c>
      <c r="B332" s="16" t="s">
        <v>345</v>
      </c>
      <c r="C332" s="16" t="s">
        <v>456</v>
      </c>
      <c r="D332" s="16" t="s">
        <v>323</v>
      </c>
      <c r="E332" s="16" t="s">
        <v>65</v>
      </c>
      <c r="F332" s="16" t="s">
        <v>19</v>
      </c>
      <c r="G332" s="7" t="n">
        <v>4</v>
      </c>
      <c r="H332" s="6" t="n">
        <v>13.682</v>
      </c>
      <c r="I332" s="6" t="n">
        <v>-54.73</v>
      </c>
      <c r="J332" s="6" t="n">
        <v>0</v>
      </c>
      <c r="K332" s="6" t="n">
        <v>-0.03</v>
      </c>
      <c r="L332" s="6" t="n">
        <v>0</v>
      </c>
      <c r="M332" s="6" t="s">
        <f>=I332+J332+K332+L332</f>
      </c>
      <c r="N332" s="16"/>
    </row>
    <row collapsed="false" customFormat="false" customHeight="false" hidden="false" ht="12.1" outlineLevel="0" r="333">
      <c r="A333" s="21" t="n">
        <v>44446</v>
      </c>
      <c r="B333" s="22" t="s">
        <v>412</v>
      </c>
      <c r="C333" s="22" t="s">
        <v>81</v>
      </c>
      <c r="D333" s="22" t="s">
        <v>412</v>
      </c>
      <c r="E333" s="22" t="s">
        <v>412</v>
      </c>
      <c r="F333" s="22" t="s">
        <v>19</v>
      </c>
      <c r="G333" s="23" t="n">
        <v>1</v>
      </c>
      <c r="H333" s="24" t="n">
        <v>2000</v>
      </c>
      <c r="I333" s="24" t="n">
        <v>2000</v>
      </c>
      <c r="J333" s="24" t="n">
        <v>0</v>
      </c>
      <c r="K333" s="24" t="n">
        <v>0</v>
      </c>
      <c r="L333" s="24" t="n">
        <v>0</v>
      </c>
      <c r="M333" s="6" t="s">
        <f>=I333+J333+K333+L333</f>
      </c>
      <c r="N333" s="22"/>
    </row>
    <row collapsed="false" customFormat="false" customHeight="false" hidden="false" ht="12.1" outlineLevel="0" r="334">
      <c r="A334" s="20" t="n">
        <v>44446.57587963</v>
      </c>
      <c r="B334" s="16" t="s">
        <v>336</v>
      </c>
      <c r="C334" s="16" t="s">
        <v>437</v>
      </c>
      <c r="D334" s="16" t="s">
        <v>323</v>
      </c>
      <c r="E334" s="16" t="s">
        <v>17</v>
      </c>
      <c r="F334" s="16" t="s">
        <v>19</v>
      </c>
      <c r="G334" s="7" t="n">
        <v>1000</v>
      </c>
      <c r="H334" s="6" t="n">
        <v>0.8071</v>
      </c>
      <c r="I334" s="6" t="n">
        <v>-807.1</v>
      </c>
      <c r="J334" s="6" t="n">
        <v>0</v>
      </c>
      <c r="K334" s="6" t="n">
        <v>-0.46</v>
      </c>
      <c r="L334" s="6" t="n">
        <v>0</v>
      </c>
      <c r="M334" s="6" t="s">
        <f>=I334+J334+K334+L334</f>
      </c>
      <c r="N334" s="16"/>
    </row>
    <row collapsed="false" customFormat="false" customHeight="false" hidden="false" ht="12.1" outlineLevel="0" r="335">
      <c r="A335" s="20" t="n">
        <v>44446.576284722</v>
      </c>
      <c r="B335" s="16" t="s">
        <v>346</v>
      </c>
      <c r="C335" s="16" t="s">
        <v>458</v>
      </c>
      <c r="D335" s="16" t="s">
        <v>323</v>
      </c>
      <c r="E335" s="16" t="s">
        <v>17</v>
      </c>
      <c r="F335" s="16" t="s">
        <v>19</v>
      </c>
      <c r="G335" s="7" t="n">
        <v>1</v>
      </c>
      <c r="H335" s="6" t="n">
        <v>1160</v>
      </c>
      <c r="I335" s="6" t="n">
        <v>-1160</v>
      </c>
      <c r="J335" s="6" t="n">
        <v>0</v>
      </c>
      <c r="K335" s="6" t="n">
        <v>-0.66</v>
      </c>
      <c r="L335" s="6" t="n">
        <v>0</v>
      </c>
      <c r="M335" s="6" t="s">
        <f>=I335+J335+K335+L335</f>
      </c>
      <c r="N335" s="16"/>
    </row>
    <row collapsed="false" customFormat="false" customHeight="false" hidden="false" ht="12.1" outlineLevel="0" r="336">
      <c r="A336" s="20" t="n">
        <v>44446.576597222</v>
      </c>
      <c r="B336" s="16" t="s">
        <v>345</v>
      </c>
      <c r="C336" s="16" t="s">
        <v>456</v>
      </c>
      <c r="D336" s="16" t="s">
        <v>323</v>
      </c>
      <c r="E336" s="16" t="s">
        <v>65</v>
      </c>
      <c r="F336" s="16" t="s">
        <v>19</v>
      </c>
      <c r="G336" s="7" t="n">
        <v>2</v>
      </c>
      <c r="H336" s="6" t="n">
        <v>13.898</v>
      </c>
      <c r="I336" s="6" t="n">
        <v>-27.8</v>
      </c>
      <c r="J336" s="6" t="n">
        <v>0</v>
      </c>
      <c r="K336" s="6" t="n">
        <v>-0.02</v>
      </c>
      <c r="L336" s="6" t="n">
        <v>0</v>
      </c>
      <c r="M336" s="6" t="s">
        <f>=I336+J336+K336+L336</f>
      </c>
      <c r="N336" s="16"/>
    </row>
    <row collapsed="false" customFormat="false" customHeight="false" hidden="false" ht="12.1" outlineLevel="0" r="337">
      <c r="A337" s="21" t="n">
        <v>44453</v>
      </c>
      <c r="B337" s="22" t="s">
        <v>419</v>
      </c>
      <c r="C337" s="22" t="s">
        <v>462</v>
      </c>
      <c r="D337" s="22" t="s">
        <v>419</v>
      </c>
      <c r="E337" s="22" t="s">
        <v>419</v>
      </c>
      <c r="F337" s="22" t="s">
        <v>19</v>
      </c>
      <c r="G337" s="23" t="n">
        <v>1</v>
      </c>
      <c r="H337" s="24" t="n">
        <v>21.78</v>
      </c>
      <c r="I337" s="24" t="n">
        <v>21.78</v>
      </c>
      <c r="J337" s="24" t="n">
        <v>0</v>
      </c>
      <c r="K337" s="24" t="n">
        <v>0</v>
      </c>
      <c r="L337" s="24" t="n">
        <v>0</v>
      </c>
      <c r="M337" s="6" t="s">
        <f>=I337+J337+K337+L337</f>
      </c>
      <c r="N337" s="22"/>
    </row>
    <row collapsed="false" customFormat="false" customHeight="false" hidden="false" ht="12.1" outlineLevel="0" r="338">
      <c r="A338" s="21" t="n">
        <v>44453</v>
      </c>
      <c r="B338" s="22" t="s">
        <v>419</v>
      </c>
      <c r="C338" s="22" t="s">
        <v>445</v>
      </c>
      <c r="D338" s="22" t="s">
        <v>419</v>
      </c>
      <c r="E338" s="22" t="s">
        <v>419</v>
      </c>
      <c r="F338" s="22" t="s">
        <v>19</v>
      </c>
      <c r="G338" s="23" t="n">
        <v>1</v>
      </c>
      <c r="H338" s="24" t="n">
        <v>367.25</v>
      </c>
      <c r="I338" s="24" t="n">
        <v>367.25</v>
      </c>
      <c r="J338" s="24" t="n">
        <v>0</v>
      </c>
      <c r="K338" s="24" t="n">
        <v>0</v>
      </c>
      <c r="L338" s="24" t="n">
        <v>0</v>
      </c>
      <c r="M338" s="6" t="s">
        <f>=I338+J338+K338+L338</f>
      </c>
      <c r="N338" s="22"/>
    </row>
    <row collapsed="false" customFormat="false" customHeight="false" hidden="false" ht="12.1" outlineLevel="0" r="339">
      <c r="A339" s="21" t="n">
        <v>44455</v>
      </c>
      <c r="B339" s="22" t="s">
        <v>412</v>
      </c>
      <c r="C339" s="22" t="s">
        <v>81</v>
      </c>
      <c r="D339" s="22" t="s">
        <v>412</v>
      </c>
      <c r="E339" s="22" t="s">
        <v>412</v>
      </c>
      <c r="F339" s="22" t="s">
        <v>19</v>
      </c>
      <c r="G339" s="23" t="n">
        <v>1</v>
      </c>
      <c r="H339" s="24" t="n">
        <v>2000</v>
      </c>
      <c r="I339" s="24" t="n">
        <v>2000</v>
      </c>
      <c r="J339" s="24" t="n">
        <v>0</v>
      </c>
      <c r="K339" s="24" t="n">
        <v>0</v>
      </c>
      <c r="L339" s="24" t="n">
        <v>0</v>
      </c>
      <c r="M339" s="6" t="s">
        <f>=I339+J339+K339+L339</f>
      </c>
      <c r="N339" s="22"/>
    </row>
    <row collapsed="false" customFormat="false" customHeight="false" hidden="false" ht="12.1" outlineLevel="0" r="340">
      <c r="A340" s="21" t="n">
        <v>44455</v>
      </c>
      <c r="B340" s="22" t="s">
        <v>412</v>
      </c>
      <c r="C340" s="22" t="s">
        <v>81</v>
      </c>
      <c r="D340" s="22" t="s">
        <v>412</v>
      </c>
      <c r="E340" s="22" t="s">
        <v>412</v>
      </c>
      <c r="F340" s="22" t="s">
        <v>19</v>
      </c>
      <c r="G340" s="23" t="n">
        <v>1</v>
      </c>
      <c r="H340" s="24" t="n">
        <v>709</v>
      </c>
      <c r="I340" s="24" t="n">
        <v>709</v>
      </c>
      <c r="J340" s="24" t="n">
        <v>0</v>
      </c>
      <c r="K340" s="24" t="n">
        <v>0</v>
      </c>
      <c r="L340" s="24" t="n">
        <v>0</v>
      </c>
      <c r="M340" s="6" t="s">
        <f>=I340+J340+K340+L340</f>
      </c>
      <c r="N340" s="22"/>
    </row>
    <row collapsed="false" customFormat="false" customHeight="false" hidden="false" ht="12.1" outlineLevel="0" r="341">
      <c r="A341" s="20" t="n">
        <v>44455.58306713</v>
      </c>
      <c r="B341" s="16" t="s">
        <v>349</v>
      </c>
      <c r="C341" s="16" t="s">
        <v>463</v>
      </c>
      <c r="D341" s="16" t="s">
        <v>323</v>
      </c>
      <c r="E341" s="16" t="s">
        <v>415</v>
      </c>
      <c r="F341" s="16" t="s">
        <v>19</v>
      </c>
      <c r="G341" s="7" t="n">
        <v>1</v>
      </c>
      <c r="H341" s="6" t="n">
        <v>100.95</v>
      </c>
      <c r="I341" s="6" t="n">
        <v>-1009.5</v>
      </c>
      <c r="J341" s="6" t="n">
        <v>-17.86</v>
      </c>
      <c r="K341" s="6" t="n">
        <v>-0.57</v>
      </c>
      <c r="L341" s="6" t="n">
        <v>0</v>
      </c>
      <c r="M341" s="6" t="s">
        <f>=I341+J341+K341+L341</f>
      </c>
      <c r="N341" s="16"/>
    </row>
    <row collapsed="false" customFormat="false" customHeight="false" hidden="false" ht="12.1" outlineLevel="0" r="342">
      <c r="A342" s="20" t="n">
        <v>44455.583645833</v>
      </c>
      <c r="B342" s="16" t="s">
        <v>346</v>
      </c>
      <c r="C342" s="16" t="s">
        <v>458</v>
      </c>
      <c r="D342" s="16" t="s">
        <v>323</v>
      </c>
      <c r="E342" s="16" t="s">
        <v>17</v>
      </c>
      <c r="F342" s="16" t="s">
        <v>19</v>
      </c>
      <c r="G342" s="7" t="n">
        <v>1</v>
      </c>
      <c r="H342" s="6" t="n">
        <v>1155</v>
      </c>
      <c r="I342" s="6" t="n">
        <v>-1155</v>
      </c>
      <c r="J342" s="6" t="n">
        <v>0</v>
      </c>
      <c r="K342" s="6" t="n">
        <v>-0.66</v>
      </c>
      <c r="L342" s="6" t="n">
        <v>0</v>
      </c>
      <c r="M342" s="6" t="s">
        <f>=I342+J342+K342+L342</f>
      </c>
      <c r="N342" s="16"/>
    </row>
    <row collapsed="false" customFormat="false" customHeight="false" hidden="false" ht="12.1" outlineLevel="0" r="343">
      <c r="A343" s="20" t="n">
        <v>44455.583888889</v>
      </c>
      <c r="B343" s="16" t="s">
        <v>345</v>
      </c>
      <c r="C343" s="16" t="s">
        <v>456</v>
      </c>
      <c r="D343" s="16" t="s">
        <v>323</v>
      </c>
      <c r="E343" s="16" t="s">
        <v>65</v>
      </c>
      <c r="F343" s="16" t="s">
        <v>19</v>
      </c>
      <c r="G343" s="7" t="n">
        <v>15</v>
      </c>
      <c r="H343" s="6" t="n">
        <v>13.919</v>
      </c>
      <c r="I343" s="6" t="n">
        <v>-208.79</v>
      </c>
      <c r="J343" s="6" t="n">
        <v>0</v>
      </c>
      <c r="K343" s="6" t="n">
        <v>-0.12</v>
      </c>
      <c r="L343" s="6" t="n">
        <v>0</v>
      </c>
      <c r="M343" s="6" t="s">
        <f>=I343+J343+K343+L343</f>
      </c>
      <c r="N343" s="16"/>
    </row>
    <row collapsed="false" customFormat="false" customHeight="false" hidden="false" ht="12.1" outlineLevel="0" r="344">
      <c r="A344" s="20" t="n">
        <v>44455.718136574</v>
      </c>
      <c r="B344" s="16" t="s">
        <v>350</v>
      </c>
      <c r="C344" s="16" t="s">
        <v>464</v>
      </c>
      <c r="D344" s="16" t="s">
        <v>323</v>
      </c>
      <c r="E344" s="16" t="s">
        <v>65</v>
      </c>
      <c r="F344" s="16" t="s">
        <v>19</v>
      </c>
      <c r="G344" s="7" t="n">
        <v>5</v>
      </c>
      <c r="H344" s="6" t="n">
        <v>91.65</v>
      </c>
      <c r="I344" s="6" t="n">
        <v>-458.25</v>
      </c>
      <c r="J344" s="6" t="n">
        <v>0</v>
      </c>
      <c r="K344" s="6" t="n">
        <v>-0.27</v>
      </c>
      <c r="L344" s="6" t="n">
        <v>0</v>
      </c>
      <c r="M344" s="6" t="s">
        <f>=I344+J344+K344+L344</f>
      </c>
      <c r="N344" s="16"/>
    </row>
    <row collapsed="false" customFormat="false" customHeight="false" hidden="false" ht="12.1" outlineLevel="0" r="345">
      <c r="A345" s="20" t="n">
        <v>44455.718530093</v>
      </c>
      <c r="B345" s="16" t="s">
        <v>351</v>
      </c>
      <c r="C345" s="16" t="s">
        <v>466</v>
      </c>
      <c r="D345" s="16" t="s">
        <v>323</v>
      </c>
      <c r="E345" s="16" t="s">
        <v>65</v>
      </c>
      <c r="F345" s="16" t="s">
        <v>19</v>
      </c>
      <c r="G345" s="7" t="n">
        <v>2</v>
      </c>
      <c r="H345" s="6" t="n">
        <v>111.61</v>
      </c>
      <c r="I345" s="6" t="n">
        <v>-223.22</v>
      </c>
      <c r="J345" s="6" t="n">
        <v>0</v>
      </c>
      <c r="K345" s="6" t="n">
        <v>-0.13</v>
      </c>
      <c r="L345" s="6" t="n">
        <v>0</v>
      </c>
      <c r="M345" s="6" t="s">
        <f>=I345+J345+K345+L345</f>
      </c>
      <c r="N345" s="16"/>
    </row>
    <row collapsed="false" customFormat="false" customHeight="false" hidden="false" ht="12.1" outlineLevel="0" r="346">
      <c r="A346" s="21" t="n">
        <v>44456</v>
      </c>
      <c r="B346" s="22" t="s">
        <v>419</v>
      </c>
      <c r="C346" s="22" t="s">
        <v>426</v>
      </c>
      <c r="D346" s="22" t="s">
        <v>419</v>
      </c>
      <c r="E346" s="22" t="s">
        <v>419</v>
      </c>
      <c r="F346" s="22" t="s">
        <v>19</v>
      </c>
      <c r="G346" s="23" t="n">
        <v>1</v>
      </c>
      <c r="H346" s="24" t="n">
        <v>592</v>
      </c>
      <c r="I346" s="24" t="n">
        <v>592</v>
      </c>
      <c r="J346" s="24" t="n">
        <v>0</v>
      </c>
      <c r="K346" s="24" t="n">
        <v>0</v>
      </c>
      <c r="L346" s="24" t="n">
        <v>0</v>
      </c>
      <c r="M346" s="6" t="s">
        <f>=I346+J346+K346+L346</f>
      </c>
      <c r="N346" s="22"/>
    </row>
    <row collapsed="false" customFormat="false" customHeight="false" hidden="false" ht="12.1" outlineLevel="0" r="347">
      <c r="A347" s="20" t="n">
        <v>44459.452685185</v>
      </c>
      <c r="B347" s="16" t="s">
        <v>345</v>
      </c>
      <c r="C347" s="16" t="s">
        <v>456</v>
      </c>
      <c r="D347" s="16" t="s">
        <v>323</v>
      </c>
      <c r="E347" s="16" t="s">
        <v>65</v>
      </c>
      <c r="F347" s="16" t="s">
        <v>19</v>
      </c>
      <c r="G347" s="7" t="n">
        <v>6</v>
      </c>
      <c r="H347" s="6" t="n">
        <v>13.619</v>
      </c>
      <c r="I347" s="6" t="n">
        <v>-81.71</v>
      </c>
      <c r="J347" s="6" t="n">
        <v>0</v>
      </c>
      <c r="K347" s="6" t="n">
        <v>-0.05</v>
      </c>
      <c r="L347" s="6" t="n">
        <v>0</v>
      </c>
      <c r="M347" s="6" t="s">
        <f>=I347+J347+K347+L347</f>
      </c>
      <c r="N347" s="16"/>
    </row>
    <row collapsed="false" customFormat="false" customHeight="false" hidden="false" ht="12.1" outlineLevel="0" r="348">
      <c r="A348" s="20" t="n">
        <v>44459.452685185</v>
      </c>
      <c r="B348" s="16" t="s">
        <v>345</v>
      </c>
      <c r="C348" s="16" t="s">
        <v>456</v>
      </c>
      <c r="D348" s="16" t="s">
        <v>323</v>
      </c>
      <c r="E348" s="16" t="s">
        <v>65</v>
      </c>
      <c r="F348" s="16" t="s">
        <v>19</v>
      </c>
      <c r="G348" s="7" t="n">
        <v>38</v>
      </c>
      <c r="H348" s="6" t="n">
        <v>13.619</v>
      </c>
      <c r="I348" s="6" t="n">
        <v>-517.52</v>
      </c>
      <c r="J348" s="6" t="n">
        <v>0</v>
      </c>
      <c r="K348" s="6" t="n">
        <v>-0.29</v>
      </c>
      <c r="L348" s="6" t="n">
        <v>0</v>
      </c>
      <c r="M348" s="6" t="s">
        <f>=I348+J348+K348+L348</f>
      </c>
      <c r="N348" s="16"/>
    </row>
    <row collapsed="false" customFormat="false" customHeight="false" hidden="false" ht="12.1" outlineLevel="0" r="349">
      <c r="A349" s="21" t="n">
        <v>44461</v>
      </c>
      <c r="B349" s="22" t="s">
        <v>419</v>
      </c>
      <c r="C349" s="22" t="s">
        <v>420</v>
      </c>
      <c r="D349" s="22" t="s">
        <v>419</v>
      </c>
      <c r="E349" s="22" t="s">
        <v>419</v>
      </c>
      <c r="F349" s="22" t="s">
        <v>19</v>
      </c>
      <c r="G349" s="23" t="n">
        <v>1</v>
      </c>
      <c r="H349" s="24" t="n">
        <v>227.9</v>
      </c>
      <c r="I349" s="24" t="n">
        <v>227.9</v>
      </c>
      <c r="J349" s="24" t="n">
        <v>0</v>
      </c>
      <c r="K349" s="24" t="n">
        <v>0</v>
      </c>
      <c r="L349" s="24" t="n">
        <v>0</v>
      </c>
      <c r="M349" s="6" t="s">
        <f>=I349+J349+K349+L349</f>
      </c>
      <c r="N349" s="22"/>
    </row>
    <row collapsed="false" customFormat="false" customHeight="false" hidden="false" ht="12.1" outlineLevel="0" r="350">
      <c r="A350" s="20" t="n">
        <v>44462.494039352</v>
      </c>
      <c r="B350" s="16" t="s">
        <v>345</v>
      </c>
      <c r="C350" s="16" t="s">
        <v>456</v>
      </c>
      <c r="D350" s="16" t="s">
        <v>323</v>
      </c>
      <c r="E350" s="16" t="s">
        <v>65</v>
      </c>
      <c r="F350" s="16" t="s">
        <v>19</v>
      </c>
      <c r="G350" s="7" t="n">
        <v>16</v>
      </c>
      <c r="H350" s="6" t="n">
        <v>13.839</v>
      </c>
      <c r="I350" s="6" t="n">
        <v>-221.42</v>
      </c>
      <c r="J350" s="6" t="n">
        <v>0</v>
      </c>
      <c r="K350" s="6" t="n">
        <v>-0.13</v>
      </c>
      <c r="L350" s="6" t="n">
        <v>0</v>
      </c>
      <c r="M350" s="6" t="s">
        <f>=I350+J350+K350+L350</f>
      </c>
      <c r="N350" s="16"/>
    </row>
    <row collapsed="false" customFormat="false" customHeight="false" hidden="false" ht="12.1" outlineLevel="0" r="351">
      <c r="A351" s="21" t="n">
        <v>44467</v>
      </c>
      <c r="B351" s="22" t="s">
        <v>419</v>
      </c>
      <c r="C351" s="22" t="s">
        <v>467</v>
      </c>
      <c r="D351" s="22" t="s">
        <v>419</v>
      </c>
      <c r="E351" s="22" t="s">
        <v>419</v>
      </c>
      <c r="F351" s="22" t="s">
        <v>19</v>
      </c>
      <c r="G351" s="23" t="n">
        <v>1</v>
      </c>
      <c r="H351" s="24" t="n">
        <v>99.1</v>
      </c>
      <c r="I351" s="24" t="n">
        <v>99.1</v>
      </c>
      <c r="J351" s="24" t="n">
        <v>0</v>
      </c>
      <c r="K351" s="24" t="n">
        <v>0</v>
      </c>
      <c r="L351" s="24" t="n">
        <v>0</v>
      </c>
      <c r="M351" s="6" t="s">
        <f>=I351+J351+K351+L351</f>
      </c>
      <c r="N351" s="22"/>
    </row>
    <row collapsed="false" customFormat="false" customHeight="false" hidden="false" ht="12.1" outlineLevel="0" r="352">
      <c r="A352" s="25" t="n">
        <v>44467.527106481</v>
      </c>
      <c r="B352" s="26" t="s">
        <v>330</v>
      </c>
      <c r="C352" s="26" t="s">
        <v>417</v>
      </c>
      <c r="D352" s="26" t="s">
        <v>324</v>
      </c>
      <c r="E352" s="26" t="s">
        <v>415</v>
      </c>
      <c r="F352" s="26" t="s">
        <v>19</v>
      </c>
      <c r="G352" s="27" t="n">
        <v>-10</v>
      </c>
      <c r="H352" s="28" t="n">
        <v>100.46</v>
      </c>
      <c r="I352" s="28" t="n">
        <v>10046</v>
      </c>
      <c r="J352" s="28" t="n">
        <v>20</v>
      </c>
      <c r="K352" s="28" t="n">
        <v>-5.73</v>
      </c>
      <c r="L352" s="28" t="n">
        <v>0</v>
      </c>
      <c r="M352" s="6" t="s">
        <f>=I352+J352+K352+L352</f>
      </c>
      <c r="N352" s="26"/>
    </row>
    <row collapsed="false" customFormat="false" customHeight="false" hidden="false" ht="12.1" outlineLevel="0" r="353">
      <c r="A353" s="20" t="n">
        <v>44467.534421296</v>
      </c>
      <c r="B353" s="16" t="s">
        <v>349</v>
      </c>
      <c r="C353" s="16" t="s">
        <v>463</v>
      </c>
      <c r="D353" s="16" t="s">
        <v>323</v>
      </c>
      <c r="E353" s="16" t="s">
        <v>415</v>
      </c>
      <c r="F353" s="16" t="s">
        <v>19</v>
      </c>
      <c r="G353" s="7" t="n">
        <v>9</v>
      </c>
      <c r="H353" s="6" t="n">
        <v>100.57</v>
      </c>
      <c r="I353" s="6" t="n">
        <v>-9051.3</v>
      </c>
      <c r="J353" s="6" t="n">
        <v>-5.85</v>
      </c>
      <c r="K353" s="6" t="n">
        <v>-5.16</v>
      </c>
      <c r="L353" s="6" t="n">
        <v>0</v>
      </c>
      <c r="M353" s="6" t="s">
        <f>=I353+J353+K353+L353</f>
      </c>
      <c r="N353" s="16"/>
    </row>
    <row collapsed="false" customFormat="false" customHeight="false" hidden="false" ht="12.1" outlineLevel="0" r="354">
      <c r="A354" s="25" t="n">
        <v>44467.607303241</v>
      </c>
      <c r="B354" s="26" t="s">
        <v>337</v>
      </c>
      <c r="C354" s="26" t="s">
        <v>439</v>
      </c>
      <c r="D354" s="26" t="s">
        <v>324</v>
      </c>
      <c r="E354" s="26" t="s">
        <v>415</v>
      </c>
      <c r="F354" s="26" t="s">
        <v>19</v>
      </c>
      <c r="G354" s="27" t="n">
        <v>-10</v>
      </c>
      <c r="H354" s="28" t="n">
        <v>101.251</v>
      </c>
      <c r="I354" s="28" t="n">
        <v>10125.1</v>
      </c>
      <c r="J354" s="28" t="n">
        <v>91</v>
      </c>
      <c r="K354" s="28" t="n">
        <v>-5.77</v>
      </c>
      <c r="L354" s="28" t="n">
        <v>0</v>
      </c>
      <c r="M354" s="6" t="s">
        <f>=I354+J354+K354+L354</f>
      </c>
      <c r="N354" s="26"/>
    </row>
    <row collapsed="false" customFormat="false" customHeight="false" hidden="false" ht="12.1" outlineLevel="0" r="355">
      <c r="A355" s="20" t="n">
        <v>44467.609293981</v>
      </c>
      <c r="B355" s="16" t="s">
        <v>354</v>
      </c>
      <c r="C355" s="16" t="s">
        <v>473</v>
      </c>
      <c r="D355" s="16" t="s">
        <v>323</v>
      </c>
      <c r="E355" s="16" t="s">
        <v>415</v>
      </c>
      <c r="F355" s="16" t="s">
        <v>19</v>
      </c>
      <c r="G355" s="7" t="n">
        <v>10</v>
      </c>
      <c r="H355" s="6" t="n">
        <v>100.036</v>
      </c>
      <c r="I355" s="6" t="n">
        <v>-10003.6</v>
      </c>
      <c r="J355" s="6" t="n">
        <v>-120.8</v>
      </c>
      <c r="K355" s="6" t="n">
        <v>-5.7</v>
      </c>
      <c r="L355" s="6" t="n">
        <v>0</v>
      </c>
      <c r="M355" s="6" t="s">
        <f>=I355+J355+K355+L355</f>
      </c>
      <c r="N355" s="16"/>
    </row>
    <row collapsed="false" customFormat="false" customHeight="false" hidden="false" ht="12.1" outlineLevel="0" r="356">
      <c r="A356" s="20" t="n">
        <v>44467.609930556</v>
      </c>
      <c r="B356" s="16" t="s">
        <v>349</v>
      </c>
      <c r="C356" s="16" t="s">
        <v>463</v>
      </c>
      <c r="D356" s="16" t="s">
        <v>323</v>
      </c>
      <c r="E356" s="16" t="s">
        <v>415</v>
      </c>
      <c r="F356" s="16" t="s">
        <v>19</v>
      </c>
      <c r="G356" s="7" t="n">
        <v>1</v>
      </c>
      <c r="H356" s="6" t="n">
        <v>100.57</v>
      </c>
      <c r="I356" s="6" t="n">
        <v>-1005.7</v>
      </c>
      <c r="J356" s="6" t="n">
        <v>-0.65</v>
      </c>
      <c r="K356" s="6" t="n">
        <v>-0.57</v>
      </c>
      <c r="L356" s="6" t="n">
        <v>0</v>
      </c>
      <c r="M356" s="6" t="s">
        <f>=I356+J356+K356+L356</f>
      </c>
      <c r="N356" s="16"/>
    </row>
    <row collapsed="false" customFormat="false" customHeight="false" hidden="false" ht="12.1" outlineLevel="0" r="357">
      <c r="A357" s="20" t="n">
        <v>44468.434456019</v>
      </c>
      <c r="B357" s="16" t="s">
        <v>345</v>
      </c>
      <c r="C357" s="16" t="s">
        <v>456</v>
      </c>
      <c r="D357" s="16" t="s">
        <v>323</v>
      </c>
      <c r="E357" s="16" t="s">
        <v>65</v>
      </c>
      <c r="F357" s="16" t="s">
        <v>19</v>
      </c>
      <c r="G357" s="7" t="n">
        <v>12</v>
      </c>
      <c r="H357" s="6" t="n">
        <v>13.773</v>
      </c>
      <c r="I357" s="6" t="n">
        <v>-165.28</v>
      </c>
      <c r="J357" s="6" t="n">
        <v>0</v>
      </c>
      <c r="K357" s="6" t="n">
        <v>-0.09</v>
      </c>
      <c r="L357" s="6" t="n">
        <v>0</v>
      </c>
      <c r="M357" s="6" t="s">
        <f>=I357+J357+K357+L357</f>
      </c>
      <c r="N357" s="16"/>
    </row>
    <row collapsed="false" customFormat="false" customHeight="false" hidden="false" ht="12.1" outlineLevel="0" r="358">
      <c r="A358" s="21" t="n">
        <v>44469</v>
      </c>
      <c r="B358" s="22" t="s">
        <v>412</v>
      </c>
      <c r="C358" s="22" t="s">
        <v>81</v>
      </c>
      <c r="D358" s="22" t="s">
        <v>412</v>
      </c>
      <c r="E358" s="22" t="s">
        <v>412</v>
      </c>
      <c r="F358" s="22" t="s">
        <v>19</v>
      </c>
      <c r="G358" s="23" t="n">
        <v>1</v>
      </c>
      <c r="H358" s="24" t="n">
        <v>619</v>
      </c>
      <c r="I358" s="24" t="n">
        <v>619</v>
      </c>
      <c r="J358" s="24" t="n">
        <v>0</v>
      </c>
      <c r="K358" s="24" t="n">
        <v>0</v>
      </c>
      <c r="L358" s="24" t="n">
        <v>0</v>
      </c>
      <c r="M358" s="6" t="s">
        <f>=I358+J358+K358+L358</f>
      </c>
      <c r="N358" s="22"/>
    </row>
    <row collapsed="false" customFormat="false" customHeight="false" hidden="false" ht="12.1" outlineLevel="0" r="359">
      <c r="A359" s="20" t="n">
        <v>44469.592962963</v>
      </c>
      <c r="B359" s="16" t="s">
        <v>350</v>
      </c>
      <c r="C359" s="16" t="s">
        <v>464</v>
      </c>
      <c r="D359" s="16" t="s">
        <v>323</v>
      </c>
      <c r="E359" s="16" t="s">
        <v>65</v>
      </c>
      <c r="F359" s="16" t="s">
        <v>19</v>
      </c>
      <c r="G359" s="7" t="n">
        <v>3</v>
      </c>
      <c r="H359" s="6" t="n">
        <v>90.54</v>
      </c>
      <c r="I359" s="6" t="n">
        <v>-271.62</v>
      </c>
      <c r="J359" s="6" t="n">
        <v>0</v>
      </c>
      <c r="K359" s="6" t="n">
        <v>-0.17</v>
      </c>
      <c r="L359" s="6" t="n">
        <v>0</v>
      </c>
      <c r="M359" s="6" t="s">
        <f>=I359+J359+K359+L359</f>
      </c>
      <c r="N359" s="16"/>
    </row>
    <row collapsed="false" customFormat="false" customHeight="false" hidden="false" ht="12.1" outlineLevel="0" r="360">
      <c r="A360" s="20" t="n">
        <v>44469.593402778</v>
      </c>
      <c r="B360" s="16" t="s">
        <v>351</v>
      </c>
      <c r="C360" s="16" t="s">
        <v>466</v>
      </c>
      <c r="D360" s="16" t="s">
        <v>323</v>
      </c>
      <c r="E360" s="16" t="s">
        <v>65</v>
      </c>
      <c r="F360" s="16" t="s">
        <v>19</v>
      </c>
      <c r="G360" s="7" t="n">
        <v>1</v>
      </c>
      <c r="H360" s="6" t="n">
        <v>110</v>
      </c>
      <c r="I360" s="6" t="n">
        <v>-110</v>
      </c>
      <c r="J360" s="6" t="n">
        <v>0</v>
      </c>
      <c r="K360" s="6" t="n">
        <v>-0.06</v>
      </c>
      <c r="L360" s="6" t="n">
        <v>0</v>
      </c>
      <c r="M360" s="6" t="s">
        <f>=I360+J360+K360+L360</f>
      </c>
      <c r="N360" s="16"/>
    </row>
    <row collapsed="false" customFormat="false" customHeight="false" hidden="false" ht="12.1" outlineLevel="0" r="361">
      <c r="A361" s="20" t="n">
        <v>44469.593576389</v>
      </c>
      <c r="B361" s="16" t="s">
        <v>64</v>
      </c>
      <c r="C361" s="16" t="s">
        <v>449</v>
      </c>
      <c r="D361" s="16" t="s">
        <v>323</v>
      </c>
      <c r="E361" s="16" t="s">
        <v>65</v>
      </c>
      <c r="F361" s="16" t="s">
        <v>19</v>
      </c>
      <c r="G361" s="7" t="n">
        <v>1</v>
      </c>
      <c r="H361" s="6" t="n">
        <v>160.9</v>
      </c>
      <c r="I361" s="6" t="n">
        <v>-160.9</v>
      </c>
      <c r="J361" s="6" t="n">
        <v>0</v>
      </c>
      <c r="K361" s="6" t="n">
        <v>-0.09</v>
      </c>
      <c r="L361" s="6" t="n">
        <v>0</v>
      </c>
      <c r="M361" s="6" t="s">
        <f>=I361+J361+K361+L361</f>
      </c>
      <c r="N361" s="16"/>
    </row>
    <row collapsed="false" customFormat="false" customHeight="false" hidden="false" ht="12.1" outlineLevel="0" r="362">
      <c r="A362" s="20" t="n">
        <v>44469.593831019</v>
      </c>
      <c r="B362" s="16" t="s">
        <v>350</v>
      </c>
      <c r="C362" s="16" t="s">
        <v>464</v>
      </c>
      <c r="D362" s="16" t="s">
        <v>323</v>
      </c>
      <c r="E362" s="16" t="s">
        <v>65</v>
      </c>
      <c r="F362" s="16" t="s">
        <v>19</v>
      </c>
      <c r="G362" s="7" t="n">
        <v>1</v>
      </c>
      <c r="H362" s="6" t="n">
        <v>90.54</v>
      </c>
      <c r="I362" s="6" t="n">
        <v>-90.54</v>
      </c>
      <c r="J362" s="6" t="n">
        <v>0</v>
      </c>
      <c r="K362" s="6" t="n">
        <v>-0.05</v>
      </c>
      <c r="L362" s="6" t="n">
        <v>0</v>
      </c>
      <c r="M362" s="6" t="s">
        <f>=I362+J362+K362+L362</f>
      </c>
      <c r="N362" s="16"/>
    </row>
    <row collapsed="false" customFormat="false" customHeight="false" hidden="false" ht="12.1" outlineLevel="0" r="363">
      <c r="A363" s="25" t="n">
        <v>44474.543402778</v>
      </c>
      <c r="B363" s="26" t="s">
        <v>335</v>
      </c>
      <c r="C363" s="26" t="s">
        <v>435</v>
      </c>
      <c r="D363" s="26" t="s">
        <v>324</v>
      </c>
      <c r="E363" s="26" t="s">
        <v>17</v>
      </c>
      <c r="F363" s="26" t="s">
        <v>19</v>
      </c>
      <c r="G363" s="27" t="n">
        <v>-15</v>
      </c>
      <c r="H363" s="28" t="n">
        <v>515</v>
      </c>
      <c r="I363" s="28" t="n">
        <v>7725</v>
      </c>
      <c r="J363" s="28" t="n">
        <v>0</v>
      </c>
      <c r="K363" s="28" t="n">
        <v>-4.4</v>
      </c>
      <c r="L363" s="28" t="n">
        <v>0</v>
      </c>
      <c r="M363" s="6" t="s">
        <f>=I363+J363+K363+L363</f>
      </c>
      <c r="N363" s="26"/>
    </row>
    <row collapsed="false" customFormat="false" customHeight="false" hidden="false" ht="12.1" outlineLevel="0" r="364">
      <c r="A364" s="20" t="n">
        <v>44475.429826389</v>
      </c>
      <c r="B364" s="16" t="s">
        <v>355</v>
      </c>
      <c r="C364" s="16" t="s">
        <v>474</v>
      </c>
      <c r="D364" s="16" t="s">
        <v>323</v>
      </c>
      <c r="E364" s="16" t="s">
        <v>415</v>
      </c>
      <c r="F364" s="16" t="s">
        <v>19</v>
      </c>
      <c r="G364" s="7" t="n">
        <v>7</v>
      </c>
      <c r="H364" s="6" t="n">
        <v>100.1</v>
      </c>
      <c r="I364" s="6" t="n">
        <v>-7007</v>
      </c>
      <c r="J364" s="6" t="n">
        <v>-164.15</v>
      </c>
      <c r="K364" s="6" t="n">
        <v>-4</v>
      </c>
      <c r="L364" s="6" t="n">
        <v>0</v>
      </c>
      <c r="M364" s="6" t="s">
        <f>=I364+J364+K364+L364</f>
      </c>
      <c r="N364" s="16"/>
    </row>
    <row collapsed="false" customFormat="false" customHeight="false" hidden="false" ht="12.1" outlineLevel="0" r="365">
      <c r="A365" s="20" t="n">
        <v>44475.60994213</v>
      </c>
      <c r="B365" s="16" t="s">
        <v>335</v>
      </c>
      <c r="C365" s="16" t="s">
        <v>435</v>
      </c>
      <c r="D365" s="16" t="s">
        <v>323</v>
      </c>
      <c r="E365" s="16" t="s">
        <v>17</v>
      </c>
      <c r="F365" s="16" t="s">
        <v>19</v>
      </c>
      <c r="G365" s="7" t="n">
        <v>1</v>
      </c>
      <c r="H365" s="6" t="n">
        <v>517.1</v>
      </c>
      <c r="I365" s="6" t="n">
        <v>-517.1</v>
      </c>
      <c r="J365" s="6" t="n">
        <v>0</v>
      </c>
      <c r="K365" s="6" t="n">
        <v>-0.29</v>
      </c>
      <c r="L365" s="6" t="n">
        <v>0</v>
      </c>
      <c r="M365" s="6" t="s">
        <f>=I365+J365+K365+L365</f>
      </c>
      <c r="N365" s="16"/>
    </row>
    <row collapsed="false" customFormat="false" customHeight="false" hidden="false" ht="12.1" outlineLevel="0" r="366">
      <c r="A366" s="21" t="n">
        <v>44482</v>
      </c>
      <c r="B366" s="22" t="s">
        <v>412</v>
      </c>
      <c r="C366" s="22" t="s">
        <v>81</v>
      </c>
      <c r="D366" s="22" t="s">
        <v>412</v>
      </c>
      <c r="E366" s="22" t="s">
        <v>412</v>
      </c>
      <c r="F366" s="22" t="s">
        <v>19</v>
      </c>
      <c r="G366" s="23" t="n">
        <v>1</v>
      </c>
      <c r="H366" s="24" t="n">
        <v>465</v>
      </c>
      <c r="I366" s="24" t="n">
        <v>465</v>
      </c>
      <c r="J366" s="24" t="n">
        <v>0</v>
      </c>
      <c r="K366" s="24" t="n">
        <v>0</v>
      </c>
      <c r="L366" s="24" t="n">
        <v>0</v>
      </c>
      <c r="M366" s="6" t="s">
        <f>=I366+J366+K366+L366</f>
      </c>
      <c r="N366" s="22"/>
    </row>
    <row collapsed="false" customFormat="false" customHeight="false" hidden="false" ht="12.1" outlineLevel="0" r="367">
      <c r="A367" s="25" t="n">
        <v>44482.67337963</v>
      </c>
      <c r="B367" s="26" t="s">
        <v>353</v>
      </c>
      <c r="C367" s="26" t="s">
        <v>472</v>
      </c>
      <c r="D367" s="26" t="s">
        <v>324</v>
      </c>
      <c r="E367" s="26" t="s">
        <v>65</v>
      </c>
      <c r="F367" s="26" t="s">
        <v>19</v>
      </c>
      <c r="G367" s="27" t="n">
        <v>-11</v>
      </c>
      <c r="H367" s="28" t="n">
        <v>79.3</v>
      </c>
      <c r="I367" s="28" t="n">
        <v>872.3</v>
      </c>
      <c r="J367" s="28" t="n">
        <v>0</v>
      </c>
      <c r="K367" s="28" t="n">
        <v>-0.51</v>
      </c>
      <c r="L367" s="28" t="n">
        <v>0</v>
      </c>
      <c r="M367" s="6" t="s">
        <f>=I367+J367+K367+L367</f>
      </c>
      <c r="N367" s="26"/>
    </row>
    <row collapsed="false" customFormat="false" customHeight="false" hidden="false" ht="12.1" outlineLevel="0" r="368">
      <c r="A368" s="25" t="n">
        <v>44482.673993056</v>
      </c>
      <c r="B368" s="26" t="s">
        <v>348</v>
      </c>
      <c r="C368" s="26" t="s">
        <v>460</v>
      </c>
      <c r="D368" s="26" t="s">
        <v>324</v>
      </c>
      <c r="E368" s="26" t="s">
        <v>65</v>
      </c>
      <c r="F368" s="26" t="s">
        <v>19</v>
      </c>
      <c r="G368" s="27" t="n">
        <v>-11</v>
      </c>
      <c r="H368" s="28" t="n">
        <v>100.02</v>
      </c>
      <c r="I368" s="28" t="n">
        <v>1100.22</v>
      </c>
      <c r="J368" s="28" t="n">
        <v>0</v>
      </c>
      <c r="K368" s="28" t="n">
        <v>-0.65</v>
      </c>
      <c r="L368" s="28" t="n">
        <v>0</v>
      </c>
      <c r="M368" s="6" t="s">
        <f>=I368+J368+K368+L368</f>
      </c>
      <c r="N368" s="26"/>
    </row>
    <row collapsed="false" customFormat="false" customHeight="false" hidden="false" ht="12.1" outlineLevel="0" r="369">
      <c r="A369" s="25" t="n">
        <v>44482.674490741</v>
      </c>
      <c r="B369" s="26" t="s">
        <v>344</v>
      </c>
      <c r="C369" s="26" t="s">
        <v>451</v>
      </c>
      <c r="D369" s="26" t="s">
        <v>324</v>
      </c>
      <c r="E369" s="26" t="s">
        <v>65</v>
      </c>
      <c r="F369" s="26" t="s">
        <v>19</v>
      </c>
      <c r="G369" s="27" t="n">
        <v>-211</v>
      </c>
      <c r="H369" s="28" t="n">
        <v>1.0538</v>
      </c>
      <c r="I369" s="28" t="n">
        <v>222.35</v>
      </c>
      <c r="J369" s="28" t="n">
        <v>0</v>
      </c>
      <c r="K369" s="28" t="n">
        <v>-0.13</v>
      </c>
      <c r="L369" s="28" t="n">
        <v>0</v>
      </c>
      <c r="M369" s="6" t="s">
        <f>=I369+J369+K369+L369</f>
      </c>
      <c r="N369" s="26"/>
    </row>
    <row collapsed="false" customFormat="false" customHeight="false" hidden="false" ht="12.1" outlineLevel="0" r="370">
      <c r="A370" s="25" t="n">
        <v>44482.674490741</v>
      </c>
      <c r="B370" s="26" t="s">
        <v>344</v>
      </c>
      <c r="C370" s="26" t="s">
        <v>451</v>
      </c>
      <c r="D370" s="26" t="s">
        <v>324</v>
      </c>
      <c r="E370" s="26" t="s">
        <v>65</v>
      </c>
      <c r="F370" s="26" t="s">
        <v>19</v>
      </c>
      <c r="G370" s="27" t="n">
        <v>-789</v>
      </c>
      <c r="H370" s="28" t="n">
        <v>1.0538</v>
      </c>
      <c r="I370" s="28" t="n">
        <v>831.45</v>
      </c>
      <c r="J370" s="28" t="n">
        <v>0</v>
      </c>
      <c r="K370" s="28" t="n">
        <v>-0.49</v>
      </c>
      <c r="L370" s="28" t="n">
        <v>0</v>
      </c>
      <c r="M370" s="6" t="s">
        <f>=I370+J370+K370+L370</f>
      </c>
      <c r="N370" s="26"/>
    </row>
    <row collapsed="false" customFormat="false" customHeight="false" hidden="false" ht="12.1" outlineLevel="0" r="371">
      <c r="A371" s="25" t="n">
        <v>44482.675659722</v>
      </c>
      <c r="B371" s="26" t="s">
        <v>350</v>
      </c>
      <c r="C371" s="26" t="s">
        <v>464</v>
      </c>
      <c r="D371" s="26" t="s">
        <v>324</v>
      </c>
      <c r="E371" s="26" t="s">
        <v>65</v>
      </c>
      <c r="F371" s="26" t="s">
        <v>19</v>
      </c>
      <c r="G371" s="27" t="n">
        <v>-12</v>
      </c>
      <c r="H371" s="28" t="n">
        <v>89.77</v>
      </c>
      <c r="I371" s="28" t="n">
        <v>1077.24</v>
      </c>
      <c r="J371" s="28" t="n">
        <v>0</v>
      </c>
      <c r="K371" s="28" t="n">
        <v>-0.63</v>
      </c>
      <c r="L371" s="28" t="n">
        <v>0</v>
      </c>
      <c r="M371" s="6" t="s">
        <f>=I371+J371+K371+L371</f>
      </c>
      <c r="N371" s="26"/>
    </row>
    <row collapsed="false" customFormat="false" customHeight="false" hidden="false" ht="12.1" outlineLevel="0" r="372">
      <c r="A372" s="25" t="n">
        <v>44482.675659722</v>
      </c>
      <c r="B372" s="26" t="s">
        <v>350</v>
      </c>
      <c r="C372" s="26" t="s">
        <v>464</v>
      </c>
      <c r="D372" s="26" t="s">
        <v>324</v>
      </c>
      <c r="E372" s="26" t="s">
        <v>65</v>
      </c>
      <c r="F372" s="26" t="s">
        <v>19</v>
      </c>
      <c r="G372" s="27" t="n">
        <v>-1</v>
      </c>
      <c r="H372" s="28" t="n">
        <v>89.94</v>
      </c>
      <c r="I372" s="28" t="n">
        <v>89.94</v>
      </c>
      <c r="J372" s="28" t="n">
        <v>0</v>
      </c>
      <c r="K372" s="28" t="n">
        <v>-0.05</v>
      </c>
      <c r="L372" s="28" t="n">
        <v>0</v>
      </c>
      <c r="M372" s="6" t="s">
        <f>=I372+J372+K372+L372</f>
      </c>
      <c r="N372" s="26"/>
    </row>
    <row collapsed="false" customFormat="false" customHeight="false" hidden="false" ht="12.1" outlineLevel="0" r="373">
      <c r="A373" s="25" t="n">
        <v>44482.675659722</v>
      </c>
      <c r="B373" s="26" t="s">
        <v>350</v>
      </c>
      <c r="C373" s="26" t="s">
        <v>464</v>
      </c>
      <c r="D373" s="26" t="s">
        <v>324</v>
      </c>
      <c r="E373" s="26" t="s">
        <v>65</v>
      </c>
      <c r="F373" s="26" t="s">
        <v>19</v>
      </c>
      <c r="G373" s="27" t="n">
        <v>-1</v>
      </c>
      <c r="H373" s="28" t="n">
        <v>89.92</v>
      </c>
      <c r="I373" s="28" t="n">
        <v>89.92</v>
      </c>
      <c r="J373" s="28" t="n">
        <v>0</v>
      </c>
      <c r="K373" s="28" t="n">
        <v>-0.05</v>
      </c>
      <c r="L373" s="28" t="n">
        <v>0</v>
      </c>
      <c r="M373" s="6" t="s">
        <f>=I373+J373+K373+L373</f>
      </c>
      <c r="N373" s="26"/>
    </row>
    <row collapsed="false" customFormat="false" customHeight="false" hidden="false" ht="12.1" outlineLevel="0" r="374">
      <c r="A374" s="25" t="n">
        <v>44482.675659722</v>
      </c>
      <c r="B374" s="26" t="s">
        <v>350</v>
      </c>
      <c r="C374" s="26" t="s">
        <v>464</v>
      </c>
      <c r="D374" s="26" t="s">
        <v>324</v>
      </c>
      <c r="E374" s="26" t="s">
        <v>65</v>
      </c>
      <c r="F374" s="26" t="s">
        <v>19</v>
      </c>
      <c r="G374" s="27" t="n">
        <v>-5</v>
      </c>
      <c r="H374" s="28" t="n">
        <v>89.8</v>
      </c>
      <c r="I374" s="28" t="n">
        <v>449</v>
      </c>
      <c r="J374" s="28" t="n">
        <v>0</v>
      </c>
      <c r="K374" s="28" t="n">
        <v>-0.26</v>
      </c>
      <c r="L374" s="28" t="n">
        <v>0</v>
      </c>
      <c r="M374" s="6" t="s">
        <f>=I374+J374+K374+L374</f>
      </c>
      <c r="N374" s="26"/>
    </row>
    <row collapsed="false" customFormat="false" customHeight="false" hidden="false" ht="12.1" outlineLevel="0" r="375">
      <c r="A375" s="25" t="n">
        <v>44482.6759375</v>
      </c>
      <c r="B375" s="26" t="s">
        <v>351</v>
      </c>
      <c r="C375" s="26" t="s">
        <v>466</v>
      </c>
      <c r="D375" s="26" t="s">
        <v>324</v>
      </c>
      <c r="E375" s="26" t="s">
        <v>65</v>
      </c>
      <c r="F375" s="26" t="s">
        <v>19</v>
      </c>
      <c r="G375" s="27" t="n">
        <v>-16</v>
      </c>
      <c r="H375" s="28" t="n">
        <v>107.97</v>
      </c>
      <c r="I375" s="28" t="n">
        <v>1727.52</v>
      </c>
      <c r="J375" s="28" t="n">
        <v>0</v>
      </c>
      <c r="K375" s="28" t="n">
        <v>-1.02</v>
      </c>
      <c r="L375" s="28" t="n">
        <v>0</v>
      </c>
      <c r="M375" s="6" t="s">
        <f>=I375+J375+K375+L375</f>
      </c>
      <c r="N375" s="26"/>
    </row>
    <row collapsed="false" customFormat="false" customHeight="false" hidden="false" ht="12.1" outlineLevel="0" r="376">
      <c r="A376" s="25" t="n">
        <v>44482.679664352</v>
      </c>
      <c r="B376" s="26" t="s">
        <v>64</v>
      </c>
      <c r="C376" s="26" t="s">
        <v>449</v>
      </c>
      <c r="D376" s="26" t="s">
        <v>324</v>
      </c>
      <c r="E376" s="26" t="s">
        <v>65</v>
      </c>
      <c r="F376" s="26" t="s">
        <v>19</v>
      </c>
      <c r="G376" s="27" t="n">
        <v>-11</v>
      </c>
      <c r="H376" s="28" t="n">
        <v>165.95</v>
      </c>
      <c r="I376" s="28" t="n">
        <v>1825.45</v>
      </c>
      <c r="J376" s="28" t="n">
        <v>0</v>
      </c>
      <c r="K376" s="28" t="n">
        <v>-1.07</v>
      </c>
      <c r="L376" s="28" t="n">
        <v>0</v>
      </c>
      <c r="M376" s="6" t="s">
        <f>=I376+J376+K376+L376</f>
      </c>
      <c r="N376" s="26"/>
    </row>
    <row collapsed="false" customFormat="false" customHeight="false" hidden="false" ht="12.1" outlineLevel="0" r="377">
      <c r="A377" s="20" t="n">
        <v>44482.69900463</v>
      </c>
      <c r="B377" s="16" t="s">
        <v>356</v>
      </c>
      <c r="C377" s="16" t="s">
        <v>475</v>
      </c>
      <c r="D377" s="16" t="s">
        <v>323</v>
      </c>
      <c r="E377" s="16" t="s">
        <v>65</v>
      </c>
      <c r="F377" s="16" t="s">
        <v>19</v>
      </c>
      <c r="G377" s="7" t="n">
        <v>5</v>
      </c>
      <c r="H377" s="6" t="n">
        <v>1713.4</v>
      </c>
      <c r="I377" s="6" t="n">
        <v>-8567</v>
      </c>
      <c r="J377" s="6" t="n">
        <v>0</v>
      </c>
      <c r="K377" s="6" t="n">
        <v>-5.05</v>
      </c>
      <c r="L377" s="6" t="n">
        <v>0</v>
      </c>
      <c r="M377" s="6" t="s">
        <f>=I377+J377+K377+L377</f>
      </c>
      <c r="N377" s="16"/>
    </row>
    <row collapsed="false" customFormat="false" customHeight="false" hidden="false" ht="12.1" outlineLevel="0" r="378">
      <c r="A378" s="20" t="n">
        <v>44482.702314815</v>
      </c>
      <c r="B378" s="16" t="s">
        <v>345</v>
      </c>
      <c r="C378" s="16" t="s">
        <v>456</v>
      </c>
      <c r="D378" s="16" t="s">
        <v>323</v>
      </c>
      <c r="E378" s="16" t="s">
        <v>65</v>
      </c>
      <c r="F378" s="16" t="s">
        <v>19</v>
      </c>
      <c r="G378" s="7" t="n">
        <v>14</v>
      </c>
      <c r="H378" s="6" t="n">
        <v>14.27</v>
      </c>
      <c r="I378" s="6" t="n">
        <v>-199.78</v>
      </c>
      <c r="J378" s="6" t="n">
        <v>0</v>
      </c>
      <c r="K378" s="6" t="n">
        <v>-0.12</v>
      </c>
      <c r="L378" s="6" t="n">
        <v>0</v>
      </c>
      <c r="M378" s="6" t="s">
        <f>=I378+J378+K378+L378</f>
      </c>
      <c r="N378" s="16"/>
    </row>
    <row collapsed="false" customFormat="false" customHeight="false" hidden="false" ht="12.1" outlineLevel="0" r="379">
      <c r="A379" s="20" t="n">
        <v>44482.745555556</v>
      </c>
      <c r="B379" s="16" t="s">
        <v>345</v>
      </c>
      <c r="C379" s="16" t="s">
        <v>456</v>
      </c>
      <c r="D379" s="16" t="s">
        <v>323</v>
      </c>
      <c r="E379" s="16" t="s">
        <v>65</v>
      </c>
      <c r="F379" s="16" t="s">
        <v>19</v>
      </c>
      <c r="G379" s="7" t="n">
        <v>2</v>
      </c>
      <c r="H379" s="6" t="n">
        <v>14.359</v>
      </c>
      <c r="I379" s="6" t="n">
        <v>-28.72</v>
      </c>
      <c r="J379" s="6" t="n">
        <v>0</v>
      </c>
      <c r="K379" s="6" t="n">
        <v>-0.02</v>
      </c>
      <c r="L379" s="6" t="n">
        <v>0</v>
      </c>
      <c r="M379" s="6" t="s">
        <f>=I379+J379+K379+L379</f>
      </c>
      <c r="N379" s="16"/>
    </row>
    <row collapsed="false" customFormat="false" customHeight="false" hidden="false" ht="12.1" outlineLevel="0" r="380">
      <c r="A380" s="21" t="n">
        <v>44484</v>
      </c>
      <c r="B380" s="22" t="s">
        <v>412</v>
      </c>
      <c r="C380" s="22" t="s">
        <v>81</v>
      </c>
      <c r="D380" s="22" t="s">
        <v>412</v>
      </c>
      <c r="E380" s="22" t="s">
        <v>412</v>
      </c>
      <c r="F380" s="22" t="s">
        <v>19</v>
      </c>
      <c r="G380" s="23" t="n">
        <v>1</v>
      </c>
      <c r="H380" s="24" t="n">
        <v>2000</v>
      </c>
      <c r="I380" s="24" t="n">
        <v>2000</v>
      </c>
      <c r="J380" s="24" t="n">
        <v>0</v>
      </c>
      <c r="K380" s="24" t="n">
        <v>0</v>
      </c>
      <c r="L380" s="24" t="n">
        <v>0</v>
      </c>
      <c r="M380" s="6" t="s">
        <f>=I380+J380+K380+L380</f>
      </c>
      <c r="N380" s="22"/>
    </row>
    <row collapsed="false" customFormat="false" customHeight="false" hidden="false" ht="12.1" outlineLevel="0" r="381">
      <c r="A381" s="20" t="n">
        <v>44484.485636574</v>
      </c>
      <c r="B381" s="16" t="s">
        <v>355</v>
      </c>
      <c r="C381" s="16" t="s">
        <v>474</v>
      </c>
      <c r="D381" s="16" t="s">
        <v>323</v>
      </c>
      <c r="E381" s="16" t="s">
        <v>415</v>
      </c>
      <c r="F381" s="16" t="s">
        <v>19</v>
      </c>
      <c r="G381" s="7" t="n">
        <v>1</v>
      </c>
      <c r="H381" s="6" t="n">
        <v>100.09</v>
      </c>
      <c r="I381" s="6" t="n">
        <v>-1000.9</v>
      </c>
      <c r="J381" s="6" t="n">
        <v>-25.9</v>
      </c>
      <c r="K381" s="6" t="n">
        <v>-0.57</v>
      </c>
      <c r="L381" s="6" t="n">
        <v>0</v>
      </c>
      <c r="M381" s="6" t="s">
        <f>=I381+J381+K381+L381</f>
      </c>
      <c r="N381" s="16"/>
    </row>
    <row collapsed="false" customFormat="false" customHeight="false" hidden="false" ht="12.1" outlineLevel="0" r="382">
      <c r="A382" s="20" t="n">
        <v>44484.486203704</v>
      </c>
      <c r="B382" s="16" t="s">
        <v>335</v>
      </c>
      <c r="C382" s="16" t="s">
        <v>435</v>
      </c>
      <c r="D382" s="16" t="s">
        <v>323</v>
      </c>
      <c r="E382" s="16" t="s">
        <v>17</v>
      </c>
      <c r="F382" s="16" t="s">
        <v>19</v>
      </c>
      <c r="G382" s="7" t="n">
        <v>1</v>
      </c>
      <c r="H382" s="6" t="n">
        <v>520.6</v>
      </c>
      <c r="I382" s="6" t="n">
        <v>-520.6</v>
      </c>
      <c r="J382" s="6" t="n">
        <v>0</v>
      </c>
      <c r="K382" s="6" t="n">
        <v>-0.3</v>
      </c>
      <c r="L382" s="6" t="n">
        <v>0</v>
      </c>
      <c r="M382" s="6" t="s">
        <f>=I382+J382+K382+L382</f>
      </c>
      <c r="N382" s="16"/>
    </row>
    <row collapsed="false" customFormat="false" customHeight="false" hidden="false" ht="12.1" outlineLevel="0" r="383">
      <c r="A383" s="20" t="n">
        <v>44484.486979167</v>
      </c>
      <c r="B383" s="16" t="s">
        <v>345</v>
      </c>
      <c r="C383" s="16" t="s">
        <v>456</v>
      </c>
      <c r="D383" s="16" t="s">
        <v>323</v>
      </c>
      <c r="E383" s="16" t="s">
        <v>65</v>
      </c>
      <c r="F383" s="16" t="s">
        <v>19</v>
      </c>
      <c r="G383" s="7" t="n">
        <v>5</v>
      </c>
      <c r="H383" s="6" t="n">
        <v>14.521</v>
      </c>
      <c r="I383" s="6" t="n">
        <v>-72.61</v>
      </c>
      <c r="J383" s="6" t="n">
        <v>0</v>
      </c>
      <c r="K383" s="6" t="n">
        <v>-0.04</v>
      </c>
      <c r="L383" s="6" t="n">
        <v>0</v>
      </c>
      <c r="M383" s="6" t="s">
        <f>=I383+J383+K383+L383</f>
      </c>
      <c r="N383" s="16"/>
    </row>
    <row collapsed="false" customFormat="false" customHeight="false" hidden="false" ht="12.1" outlineLevel="0" r="384">
      <c r="A384" s="20" t="n">
        <v>44484.493055556</v>
      </c>
      <c r="B384" s="16" t="s">
        <v>345</v>
      </c>
      <c r="C384" s="16" t="s">
        <v>456</v>
      </c>
      <c r="D384" s="16" t="s">
        <v>323</v>
      </c>
      <c r="E384" s="16" t="s">
        <v>65</v>
      </c>
      <c r="F384" s="16" t="s">
        <v>19</v>
      </c>
      <c r="G384" s="7" t="n">
        <v>25</v>
      </c>
      <c r="H384" s="6" t="n">
        <v>14.538</v>
      </c>
      <c r="I384" s="6" t="n">
        <v>-363.45</v>
      </c>
      <c r="J384" s="6" t="n">
        <v>0</v>
      </c>
      <c r="K384" s="6" t="n">
        <v>-0.21</v>
      </c>
      <c r="L384" s="6" t="n">
        <v>0</v>
      </c>
      <c r="M384" s="6" t="s">
        <f>=I384+J384+K384+L384</f>
      </c>
      <c r="N384" s="16"/>
    </row>
    <row collapsed="false" customFormat="false" customHeight="false" hidden="false" ht="12.1" outlineLevel="0" r="385">
      <c r="A385" s="21" t="n">
        <v>44488</v>
      </c>
      <c r="B385" s="22" t="s">
        <v>412</v>
      </c>
      <c r="C385" s="22" t="s">
        <v>81</v>
      </c>
      <c r="D385" s="22" t="s">
        <v>412</v>
      </c>
      <c r="E385" s="22" t="s">
        <v>412</v>
      </c>
      <c r="F385" s="22" t="s">
        <v>19</v>
      </c>
      <c r="G385" s="23" t="n">
        <v>1</v>
      </c>
      <c r="H385" s="24" t="n">
        <v>212</v>
      </c>
      <c r="I385" s="24" t="n">
        <v>212</v>
      </c>
      <c r="J385" s="24" t="n">
        <v>0</v>
      </c>
      <c r="K385" s="24" t="n">
        <v>0</v>
      </c>
      <c r="L385" s="24" t="n">
        <v>0</v>
      </c>
      <c r="M385" s="6" t="s">
        <f>=I385+J385+K385+L385</f>
      </c>
      <c r="N385" s="22"/>
    </row>
    <row collapsed="false" customFormat="false" customHeight="false" hidden="false" ht="12.1" outlineLevel="0" r="386">
      <c r="A386" s="21" t="n">
        <v>44488</v>
      </c>
      <c r="B386" s="22" t="s">
        <v>412</v>
      </c>
      <c r="C386" s="22" t="s">
        <v>81</v>
      </c>
      <c r="D386" s="22" t="s">
        <v>412</v>
      </c>
      <c r="E386" s="22" t="s">
        <v>412</v>
      </c>
      <c r="F386" s="22" t="s">
        <v>19</v>
      </c>
      <c r="G386" s="23" t="n">
        <v>1</v>
      </c>
      <c r="H386" s="24" t="n">
        <v>10</v>
      </c>
      <c r="I386" s="24" t="n">
        <v>10</v>
      </c>
      <c r="J386" s="24" t="n">
        <v>0</v>
      </c>
      <c r="K386" s="24" t="n">
        <v>0</v>
      </c>
      <c r="L386" s="24" t="n">
        <v>0</v>
      </c>
      <c r="M386" s="6" t="s">
        <f>=I386+J386+K386+L386</f>
      </c>
      <c r="N386" s="22"/>
    </row>
    <row collapsed="false" customFormat="false" customHeight="false" hidden="false" ht="12.1" outlineLevel="0" r="387">
      <c r="A387" s="20" t="n">
        <v>44488.6578125</v>
      </c>
      <c r="B387" s="16" t="s">
        <v>345</v>
      </c>
      <c r="C387" s="16" t="s">
        <v>456</v>
      </c>
      <c r="D387" s="16" t="s">
        <v>323</v>
      </c>
      <c r="E387" s="16" t="s">
        <v>65</v>
      </c>
      <c r="F387" s="16" t="s">
        <v>19</v>
      </c>
      <c r="G387" s="7" t="n">
        <v>15</v>
      </c>
      <c r="H387" s="6" t="n">
        <v>14.652</v>
      </c>
      <c r="I387" s="6" t="n">
        <v>-219.78</v>
      </c>
      <c r="J387" s="6" t="n">
        <v>0</v>
      </c>
      <c r="K387" s="6" t="n">
        <v>-0.13</v>
      </c>
      <c r="L387" s="6" t="n">
        <v>0</v>
      </c>
      <c r="M387" s="6" t="s">
        <f>=I387+J387+K387+L387</f>
      </c>
      <c r="N387" s="16"/>
    </row>
    <row collapsed="false" customFormat="false" customHeight="false" hidden="false" ht="12.1" outlineLevel="0" r="388">
      <c r="A388" s="25" t="n">
        <v>44491.496018519</v>
      </c>
      <c r="B388" s="26" t="s">
        <v>349</v>
      </c>
      <c r="C388" s="26" t="s">
        <v>463</v>
      </c>
      <c r="D388" s="26" t="s">
        <v>324</v>
      </c>
      <c r="E388" s="26" t="s">
        <v>415</v>
      </c>
      <c r="F388" s="26" t="s">
        <v>19</v>
      </c>
      <c r="G388" s="27" t="n">
        <v>-2</v>
      </c>
      <c r="H388" s="28" t="n">
        <v>99.9</v>
      </c>
      <c r="I388" s="28" t="n">
        <v>1998</v>
      </c>
      <c r="J388" s="28" t="n">
        <v>12.64</v>
      </c>
      <c r="K388" s="28" t="n">
        <v>-1.14</v>
      </c>
      <c r="L388" s="28" t="n">
        <v>0</v>
      </c>
      <c r="M388" s="6" t="s">
        <f>=I388+J388+K388+L388</f>
      </c>
      <c r="N388" s="26"/>
    </row>
    <row collapsed="false" customFormat="false" customHeight="false" hidden="false" ht="12.1" outlineLevel="0" r="389">
      <c r="A389" s="25" t="n">
        <v>44491.496018519</v>
      </c>
      <c r="B389" s="26" t="s">
        <v>349</v>
      </c>
      <c r="C389" s="26" t="s">
        <v>463</v>
      </c>
      <c r="D389" s="26" t="s">
        <v>324</v>
      </c>
      <c r="E389" s="26" t="s">
        <v>415</v>
      </c>
      <c r="F389" s="26" t="s">
        <v>19</v>
      </c>
      <c r="G389" s="27" t="n">
        <v>-1</v>
      </c>
      <c r="H389" s="28" t="n">
        <v>99.91</v>
      </c>
      <c r="I389" s="28" t="n">
        <v>999.1</v>
      </c>
      <c r="J389" s="28" t="n">
        <v>6.32</v>
      </c>
      <c r="K389" s="28" t="n">
        <v>-0.57</v>
      </c>
      <c r="L389" s="28" t="n">
        <v>0</v>
      </c>
      <c r="M389" s="6" t="s">
        <f>=I389+J389+K389+L389</f>
      </c>
      <c r="N389" s="26"/>
    </row>
    <row collapsed="false" customFormat="false" customHeight="false" hidden="false" ht="12.1" outlineLevel="0" r="390">
      <c r="A390" s="25" t="n">
        <v>44491.496018519</v>
      </c>
      <c r="B390" s="26" t="s">
        <v>349</v>
      </c>
      <c r="C390" s="26" t="s">
        <v>463</v>
      </c>
      <c r="D390" s="26" t="s">
        <v>324</v>
      </c>
      <c r="E390" s="26" t="s">
        <v>415</v>
      </c>
      <c r="F390" s="26" t="s">
        <v>19</v>
      </c>
      <c r="G390" s="27" t="n">
        <v>-1</v>
      </c>
      <c r="H390" s="28" t="n">
        <v>99.94</v>
      </c>
      <c r="I390" s="28" t="n">
        <v>999.4</v>
      </c>
      <c r="J390" s="28" t="n">
        <v>6.32</v>
      </c>
      <c r="K390" s="28" t="n">
        <v>-0.57</v>
      </c>
      <c r="L390" s="28" t="n">
        <v>0</v>
      </c>
      <c r="M390" s="6" t="s">
        <f>=I390+J390+K390+L390</f>
      </c>
      <c r="N390" s="26"/>
    </row>
    <row collapsed="false" customFormat="false" customHeight="false" hidden="false" ht="12.1" outlineLevel="0" r="391">
      <c r="A391" s="25" t="n">
        <v>44491.496018519</v>
      </c>
      <c r="B391" s="26" t="s">
        <v>349</v>
      </c>
      <c r="C391" s="26" t="s">
        <v>463</v>
      </c>
      <c r="D391" s="26" t="s">
        <v>324</v>
      </c>
      <c r="E391" s="26" t="s">
        <v>415</v>
      </c>
      <c r="F391" s="26" t="s">
        <v>19</v>
      </c>
      <c r="G391" s="27" t="n">
        <v>-1</v>
      </c>
      <c r="H391" s="28" t="n">
        <v>99.93</v>
      </c>
      <c r="I391" s="28" t="n">
        <v>999.3</v>
      </c>
      <c r="J391" s="28" t="n">
        <v>6.32</v>
      </c>
      <c r="K391" s="28" t="n">
        <v>-0.57</v>
      </c>
      <c r="L391" s="28" t="n">
        <v>0</v>
      </c>
      <c r="M391" s="6" t="s">
        <f>=I391+J391+K391+L391</f>
      </c>
      <c r="N391" s="26"/>
    </row>
    <row collapsed="false" customFormat="false" customHeight="false" hidden="false" ht="12.1" outlineLevel="0" r="392">
      <c r="A392" s="25" t="n">
        <v>44491.497013889</v>
      </c>
      <c r="B392" s="26" t="s">
        <v>347</v>
      </c>
      <c r="C392" s="26" t="s">
        <v>459</v>
      </c>
      <c r="D392" s="26" t="s">
        <v>324</v>
      </c>
      <c r="E392" s="26" t="s">
        <v>17</v>
      </c>
      <c r="F392" s="26" t="s">
        <v>19</v>
      </c>
      <c r="G392" s="27" t="n">
        <v>-3</v>
      </c>
      <c r="H392" s="28" t="n">
        <v>757</v>
      </c>
      <c r="I392" s="28" t="n">
        <v>2271</v>
      </c>
      <c r="J392" s="28" t="n">
        <v>0</v>
      </c>
      <c r="K392" s="28" t="n">
        <v>-1.29</v>
      </c>
      <c r="L392" s="28" t="n">
        <v>0</v>
      </c>
      <c r="M392" s="6" t="s">
        <f>=I392+J392+K392+L392</f>
      </c>
      <c r="N392" s="26"/>
    </row>
    <row collapsed="false" customFormat="false" customHeight="false" hidden="false" ht="12.1" outlineLevel="0" r="393">
      <c r="A393" s="20" t="n">
        <v>44491.497280093</v>
      </c>
      <c r="B393" s="16" t="s">
        <v>16</v>
      </c>
      <c r="C393" s="16" t="s">
        <v>461</v>
      </c>
      <c r="D393" s="16" t="s">
        <v>323</v>
      </c>
      <c r="E393" s="16" t="s">
        <v>17</v>
      </c>
      <c r="F393" s="16" t="s">
        <v>19</v>
      </c>
      <c r="G393" s="7" t="n">
        <v>1</v>
      </c>
      <c r="H393" s="6" t="n">
        <v>7276.5</v>
      </c>
      <c r="I393" s="6" t="n">
        <v>-7276.5</v>
      </c>
      <c r="J393" s="6" t="n">
        <v>0</v>
      </c>
      <c r="K393" s="6" t="n">
        <v>-4.15</v>
      </c>
      <c r="L393" s="6" t="n">
        <v>0</v>
      </c>
      <c r="M393" s="6" t="s">
        <f>=I393+J393+K393+L393</f>
      </c>
      <c r="N393" s="16"/>
    </row>
    <row collapsed="false" customFormat="false" customHeight="false" hidden="false" ht="12.1" outlineLevel="0" r="394">
      <c r="A394" s="21" t="n">
        <v>44494</v>
      </c>
      <c r="B394" s="22" t="s">
        <v>419</v>
      </c>
      <c r="C394" s="22" t="s">
        <v>455</v>
      </c>
      <c r="D394" s="22" t="s">
        <v>419</v>
      </c>
      <c r="E394" s="22" t="s">
        <v>419</v>
      </c>
      <c r="F394" s="22" t="s">
        <v>19</v>
      </c>
      <c r="G394" s="23" t="n">
        <v>1</v>
      </c>
      <c r="H394" s="24" t="n">
        <v>92.5</v>
      </c>
      <c r="I394" s="24" t="n">
        <v>92.5</v>
      </c>
      <c r="J394" s="24" t="n">
        <v>0</v>
      </c>
      <c r="K394" s="24" t="n">
        <v>0</v>
      </c>
      <c r="L394" s="24" t="n">
        <v>0</v>
      </c>
      <c r="M394" s="6" t="s">
        <f>=I394+J394+K394+L394</f>
      </c>
      <c r="N394" s="22"/>
    </row>
    <row collapsed="false" customFormat="false" customHeight="false" hidden="false" ht="12.1" outlineLevel="0" r="395">
      <c r="A395" s="25" t="n">
        <v>44494.427048611</v>
      </c>
      <c r="B395" s="26" t="s">
        <v>349</v>
      </c>
      <c r="C395" s="26" t="s">
        <v>463</v>
      </c>
      <c r="D395" s="26" t="s">
        <v>324</v>
      </c>
      <c r="E395" s="26" t="s">
        <v>415</v>
      </c>
      <c r="F395" s="26" t="s">
        <v>19</v>
      </c>
      <c r="G395" s="27" t="n">
        <v>-10</v>
      </c>
      <c r="H395" s="28" t="n">
        <v>99.9</v>
      </c>
      <c r="I395" s="28" t="n">
        <v>9990</v>
      </c>
      <c r="J395" s="28" t="n">
        <v>65.3</v>
      </c>
      <c r="K395" s="28" t="n">
        <v>-5.68</v>
      </c>
      <c r="L395" s="28" t="n">
        <v>0</v>
      </c>
      <c r="M395" s="6" t="s">
        <f>=I395+J395+K395+L395</f>
      </c>
      <c r="N395" s="26"/>
    </row>
    <row collapsed="false" customFormat="false" customHeight="false" hidden="false" ht="12.1" outlineLevel="0" r="396">
      <c r="A396" s="20" t="n">
        <v>44494.490497685</v>
      </c>
      <c r="B396" s="16" t="s">
        <v>357</v>
      </c>
      <c r="C396" s="16" t="s">
        <v>476</v>
      </c>
      <c r="D396" s="16" t="s">
        <v>323</v>
      </c>
      <c r="E396" s="16" t="s">
        <v>415</v>
      </c>
      <c r="F396" s="16" t="s">
        <v>19</v>
      </c>
      <c r="G396" s="7" t="n">
        <v>9</v>
      </c>
      <c r="H396" s="6" t="n">
        <v>99.98</v>
      </c>
      <c r="I396" s="6" t="n">
        <v>-8998.2</v>
      </c>
      <c r="J396" s="6" t="n">
        <v>-155.52</v>
      </c>
      <c r="K396" s="6" t="n">
        <v>-5.13</v>
      </c>
      <c r="L396" s="6" t="n">
        <v>0</v>
      </c>
      <c r="M396" s="6" t="s">
        <f>=I396+J396+K396+L396</f>
      </c>
      <c r="N396" s="16"/>
    </row>
    <row collapsed="false" customFormat="false" customHeight="false" hidden="false" ht="12.1" outlineLevel="0" r="397">
      <c r="A397" s="20" t="n">
        <v>44494.49162037</v>
      </c>
      <c r="B397" s="16" t="s">
        <v>358</v>
      </c>
      <c r="C397" s="16" t="s">
        <v>477</v>
      </c>
      <c r="D397" s="16" t="s">
        <v>323</v>
      </c>
      <c r="E397" s="16" t="s">
        <v>415</v>
      </c>
      <c r="F397" s="16" t="s">
        <v>19</v>
      </c>
      <c r="G397" s="7" t="n">
        <v>4</v>
      </c>
      <c r="H397" s="6" t="n">
        <v>100.57</v>
      </c>
      <c r="I397" s="6" t="n">
        <v>-804.56</v>
      </c>
      <c r="J397" s="6" t="n">
        <v>-1.28</v>
      </c>
      <c r="K397" s="6" t="n">
        <v>-0.46</v>
      </c>
      <c r="L397" s="6" t="n">
        <v>0</v>
      </c>
      <c r="M397" s="6" t="s">
        <f>=I397+J397+K397+L397</f>
      </c>
      <c r="N397" s="16"/>
    </row>
    <row collapsed="false" customFormat="false" customHeight="false" hidden="false" ht="12.1" outlineLevel="0" r="398">
      <c r="A398" s="25" t="n">
        <v>44494.627280093</v>
      </c>
      <c r="B398" s="26" t="s">
        <v>355</v>
      </c>
      <c r="C398" s="26" t="s">
        <v>474</v>
      </c>
      <c r="D398" s="26" t="s">
        <v>324</v>
      </c>
      <c r="E398" s="26" t="s">
        <v>415</v>
      </c>
      <c r="F398" s="26" t="s">
        <v>19</v>
      </c>
      <c r="G398" s="27" t="n">
        <v>-7</v>
      </c>
      <c r="H398" s="28" t="n">
        <v>99.65</v>
      </c>
      <c r="I398" s="28" t="n">
        <v>6975.5</v>
      </c>
      <c r="J398" s="28" t="n">
        <v>193.83</v>
      </c>
      <c r="K398" s="28" t="n">
        <v>-3.98</v>
      </c>
      <c r="L398" s="28" t="n">
        <v>0</v>
      </c>
      <c r="M398" s="6" t="s">
        <f>=I398+J398+K398+L398</f>
      </c>
      <c r="N398" s="26"/>
    </row>
    <row collapsed="false" customFormat="false" customHeight="false" hidden="false" ht="12.1" outlineLevel="0" r="399">
      <c r="A399" s="25" t="n">
        <v>44494.627280093</v>
      </c>
      <c r="B399" s="26" t="s">
        <v>355</v>
      </c>
      <c r="C399" s="26" t="s">
        <v>474</v>
      </c>
      <c r="D399" s="26" t="s">
        <v>324</v>
      </c>
      <c r="E399" s="26" t="s">
        <v>415</v>
      </c>
      <c r="F399" s="26" t="s">
        <v>19</v>
      </c>
      <c r="G399" s="27" t="n">
        <v>-1</v>
      </c>
      <c r="H399" s="28" t="n">
        <v>99.66</v>
      </c>
      <c r="I399" s="28" t="n">
        <v>996.6</v>
      </c>
      <c r="J399" s="28" t="n">
        <v>27.69</v>
      </c>
      <c r="K399" s="28" t="n">
        <v>-0.57</v>
      </c>
      <c r="L399" s="28" t="n">
        <v>0</v>
      </c>
      <c r="M399" s="6" t="s">
        <f>=I399+J399+K399+L399</f>
      </c>
      <c r="N399" s="26"/>
    </row>
    <row collapsed="false" customFormat="false" customHeight="false" hidden="false" ht="12.1" outlineLevel="0" r="400">
      <c r="A400" s="20" t="n">
        <v>44494.6275</v>
      </c>
      <c r="B400" s="16" t="s">
        <v>357</v>
      </c>
      <c r="C400" s="16" t="s">
        <v>476</v>
      </c>
      <c r="D400" s="16" t="s">
        <v>323</v>
      </c>
      <c r="E400" s="16" t="s">
        <v>415</v>
      </c>
      <c r="F400" s="16" t="s">
        <v>19</v>
      </c>
      <c r="G400" s="7" t="n">
        <v>8</v>
      </c>
      <c r="H400" s="6" t="n">
        <v>99.94</v>
      </c>
      <c r="I400" s="6" t="n">
        <v>-7995.2</v>
      </c>
      <c r="J400" s="6" t="n">
        <v>-138.24</v>
      </c>
      <c r="K400" s="6" t="n">
        <v>-4.56</v>
      </c>
      <c r="L400" s="6" t="n">
        <v>0</v>
      </c>
      <c r="M400" s="6" t="s">
        <f>=I400+J400+K400+L400</f>
      </c>
      <c r="N400" s="16"/>
    </row>
    <row collapsed="false" customFormat="false" customHeight="false" hidden="false" ht="12.1" outlineLevel="0" r="401">
      <c r="A401" s="25" t="n">
        <v>44494.633240741</v>
      </c>
      <c r="B401" s="26" t="s">
        <v>354</v>
      </c>
      <c r="C401" s="26" t="s">
        <v>473</v>
      </c>
      <c r="D401" s="26" t="s">
        <v>324</v>
      </c>
      <c r="E401" s="26" t="s">
        <v>415</v>
      </c>
      <c r="F401" s="26" t="s">
        <v>19</v>
      </c>
      <c r="G401" s="27" t="n">
        <v>-10</v>
      </c>
      <c r="H401" s="28" t="n">
        <v>99.11</v>
      </c>
      <c r="I401" s="28" t="n">
        <v>9911</v>
      </c>
      <c r="J401" s="28" t="n">
        <v>172.6</v>
      </c>
      <c r="K401" s="28" t="n">
        <v>-5.65</v>
      </c>
      <c r="L401" s="28" t="n">
        <v>0</v>
      </c>
      <c r="M401" s="6" t="s">
        <f>=I401+J401+K401+L401</f>
      </c>
      <c r="N401" s="26"/>
    </row>
    <row collapsed="false" customFormat="false" customHeight="false" hidden="false" ht="12.1" outlineLevel="0" r="402">
      <c r="A402" s="20" t="n">
        <v>44494.633645833</v>
      </c>
      <c r="B402" s="16" t="s">
        <v>358</v>
      </c>
      <c r="C402" s="16" t="s">
        <v>477</v>
      </c>
      <c r="D402" s="16" t="s">
        <v>323</v>
      </c>
      <c r="E402" s="16" t="s">
        <v>415</v>
      </c>
      <c r="F402" s="16" t="s">
        <v>19</v>
      </c>
      <c r="G402" s="7" t="n">
        <v>9</v>
      </c>
      <c r="H402" s="6" t="n">
        <v>100.54</v>
      </c>
      <c r="I402" s="6" t="n">
        <v>-1809.72</v>
      </c>
      <c r="J402" s="6" t="n">
        <v>-2.88</v>
      </c>
      <c r="K402" s="6" t="n">
        <v>-1.03</v>
      </c>
      <c r="L402" s="6" t="n">
        <v>0</v>
      </c>
      <c r="M402" s="6" t="s">
        <f>=I402+J402+K402+L402</f>
      </c>
      <c r="N402" s="16"/>
    </row>
    <row collapsed="false" customFormat="false" customHeight="false" hidden="false" ht="12.1" outlineLevel="0" r="403">
      <c r="A403" s="20" t="n">
        <v>44494.633645833</v>
      </c>
      <c r="B403" s="16" t="s">
        <v>358</v>
      </c>
      <c r="C403" s="16" t="s">
        <v>477</v>
      </c>
      <c r="D403" s="16" t="s">
        <v>323</v>
      </c>
      <c r="E403" s="16" t="s">
        <v>415</v>
      </c>
      <c r="F403" s="16" t="s">
        <v>19</v>
      </c>
      <c r="G403" s="7" t="n">
        <v>41</v>
      </c>
      <c r="H403" s="6" t="n">
        <v>100.55</v>
      </c>
      <c r="I403" s="6" t="n">
        <v>-8245.1</v>
      </c>
      <c r="J403" s="6" t="n">
        <v>-13.12</v>
      </c>
      <c r="K403" s="6" t="n">
        <v>-4.7</v>
      </c>
      <c r="L403" s="6" t="n">
        <v>0</v>
      </c>
      <c r="M403" s="6" t="s">
        <f>=I403+J403+K403+L403</f>
      </c>
      <c r="N403" s="16"/>
    </row>
    <row collapsed="false" customFormat="false" customHeight="false" hidden="false" ht="12.1" outlineLevel="0" r="404">
      <c r="A404" s="21" t="n">
        <v>44495</v>
      </c>
      <c r="B404" s="22" t="s">
        <v>419</v>
      </c>
      <c r="C404" s="22" t="s">
        <v>478</v>
      </c>
      <c r="D404" s="22" t="s">
        <v>419</v>
      </c>
      <c r="E404" s="22" t="s">
        <v>419</v>
      </c>
      <c r="F404" s="22" t="s">
        <v>19</v>
      </c>
      <c r="G404" s="23" t="n">
        <v>1</v>
      </c>
      <c r="H404" s="24" t="n">
        <v>48.34</v>
      </c>
      <c r="I404" s="24" t="n">
        <v>48.34</v>
      </c>
      <c r="J404" s="24" t="n">
        <v>0</v>
      </c>
      <c r="K404" s="24" t="n">
        <v>0</v>
      </c>
      <c r="L404" s="24" t="n">
        <v>0</v>
      </c>
      <c r="M404" s="6" t="s">
        <f>=I404+J404+K404+L404</f>
      </c>
      <c r="N404" s="22"/>
    </row>
    <row collapsed="false" customFormat="false" customHeight="false" hidden="false" ht="12.1" outlineLevel="0" r="405">
      <c r="A405" s="20" t="n">
        <v>44495.431840278</v>
      </c>
      <c r="B405" s="16" t="s">
        <v>358</v>
      </c>
      <c r="C405" s="16" t="s">
        <v>477</v>
      </c>
      <c r="D405" s="16" t="s">
        <v>323</v>
      </c>
      <c r="E405" s="16" t="s">
        <v>415</v>
      </c>
      <c r="F405" s="16" t="s">
        <v>19</v>
      </c>
      <c r="G405" s="7" t="n">
        <v>1</v>
      </c>
      <c r="H405" s="6" t="n">
        <v>100.58</v>
      </c>
      <c r="I405" s="6" t="n">
        <v>-201.16</v>
      </c>
      <c r="J405" s="6" t="n">
        <v>-0.37</v>
      </c>
      <c r="K405" s="6" t="n">
        <v>-0.11</v>
      </c>
      <c r="L405" s="6" t="n">
        <v>0</v>
      </c>
      <c r="M405" s="6" t="s">
        <f>=I405+J405+K405+L405</f>
      </c>
      <c r="N405" s="16"/>
    </row>
    <row collapsed="false" customFormat="false" customHeight="false" hidden="false" ht="12.1" outlineLevel="0" r="406">
      <c r="A406" s="25" t="n">
        <v>44495.69193287</v>
      </c>
      <c r="B406" s="26" t="s">
        <v>358</v>
      </c>
      <c r="C406" s="26" t="s">
        <v>477</v>
      </c>
      <c r="D406" s="26" t="s">
        <v>324</v>
      </c>
      <c r="E406" s="26" t="s">
        <v>415</v>
      </c>
      <c r="F406" s="26" t="s">
        <v>19</v>
      </c>
      <c r="G406" s="27" t="n">
        <v>-55</v>
      </c>
      <c r="H406" s="28" t="n">
        <v>100.56</v>
      </c>
      <c r="I406" s="28" t="n">
        <v>11061.6</v>
      </c>
      <c r="J406" s="28" t="n">
        <v>20.35</v>
      </c>
      <c r="K406" s="28" t="n">
        <v>-6.31</v>
      </c>
      <c r="L406" s="28" t="n">
        <v>0</v>
      </c>
      <c r="M406" s="6" t="s">
        <f>=I406+J406+K406+L406</f>
      </c>
      <c r="N406" s="26"/>
    </row>
    <row collapsed="false" customFormat="false" customHeight="false" hidden="false" ht="12.1" outlineLevel="0" r="407">
      <c r="A407" s="20" t="n">
        <v>44495.692210648</v>
      </c>
      <c r="B407" s="16" t="s">
        <v>359</v>
      </c>
      <c r="C407" s="16" t="s">
        <v>479</v>
      </c>
      <c r="D407" s="16" t="s">
        <v>323</v>
      </c>
      <c r="E407" s="16" t="s">
        <v>415</v>
      </c>
      <c r="F407" s="16" t="s">
        <v>19</v>
      </c>
      <c r="G407" s="7" t="n">
        <v>10</v>
      </c>
      <c r="H407" s="6" t="n">
        <v>100.18</v>
      </c>
      <c r="I407" s="6" t="n">
        <v>-10018</v>
      </c>
      <c r="J407" s="6" t="n">
        <v>-202.6</v>
      </c>
      <c r="K407" s="6" t="n">
        <v>-5.71</v>
      </c>
      <c r="L407" s="6" t="n">
        <v>0</v>
      </c>
      <c r="M407" s="6" t="s">
        <f>=I407+J407+K407+L407</f>
      </c>
      <c r="N407" s="16"/>
    </row>
    <row collapsed="false" customFormat="false" customHeight="false" hidden="false" ht="12.1" outlineLevel="0" r="408">
      <c r="A408" s="20" t="n">
        <v>44495.695543981</v>
      </c>
      <c r="B408" s="16" t="s">
        <v>345</v>
      </c>
      <c r="C408" s="16" t="s">
        <v>456</v>
      </c>
      <c r="D408" s="16" t="s">
        <v>323</v>
      </c>
      <c r="E408" s="16" t="s">
        <v>65</v>
      </c>
      <c r="F408" s="16" t="s">
        <v>19</v>
      </c>
      <c r="G408" s="7" t="n">
        <v>62</v>
      </c>
      <c r="H408" s="6" t="n">
        <v>14.558</v>
      </c>
      <c r="I408" s="6" t="n">
        <v>-902.6</v>
      </c>
      <c r="J408" s="6" t="n">
        <v>0</v>
      </c>
      <c r="K408" s="6" t="n">
        <v>-0.51</v>
      </c>
      <c r="L408" s="6" t="n">
        <v>0</v>
      </c>
      <c r="M408" s="6" t="s">
        <f>=I408+J408+K408+L408</f>
      </c>
      <c r="N408" s="16"/>
    </row>
    <row collapsed="false" customFormat="false" customHeight="false" hidden="false" ht="12.1" outlineLevel="0" r="409">
      <c r="A409" s="21" t="n">
        <v>44496</v>
      </c>
      <c r="B409" s="22" t="s">
        <v>419</v>
      </c>
      <c r="C409" s="22" t="s">
        <v>447</v>
      </c>
      <c r="D409" s="22" t="s">
        <v>419</v>
      </c>
      <c r="E409" s="22" t="s">
        <v>419</v>
      </c>
      <c r="F409" s="22" t="s">
        <v>19</v>
      </c>
      <c r="G409" s="23" t="n">
        <v>1</v>
      </c>
      <c r="H409" s="24" t="n">
        <v>14.52</v>
      </c>
      <c r="I409" s="24" t="n">
        <v>14.52</v>
      </c>
      <c r="J409" s="24" t="n">
        <v>0</v>
      </c>
      <c r="K409" s="24" t="n">
        <v>0</v>
      </c>
      <c r="L409" s="24" t="n">
        <v>0</v>
      </c>
      <c r="M409" s="6" t="s">
        <f>=I409+J409+K409+L409</f>
      </c>
      <c r="N409" s="22"/>
    </row>
    <row collapsed="false" customFormat="false" customHeight="false" hidden="false" ht="12.1" outlineLevel="0" r="410">
      <c r="A410" s="21" t="n">
        <v>44498</v>
      </c>
      <c r="B410" s="22" t="s">
        <v>412</v>
      </c>
      <c r="C410" s="22" t="s">
        <v>81</v>
      </c>
      <c r="D410" s="22" t="s">
        <v>412</v>
      </c>
      <c r="E410" s="22" t="s">
        <v>412</v>
      </c>
      <c r="F410" s="22" t="s">
        <v>19</v>
      </c>
      <c r="G410" s="23" t="n">
        <v>1</v>
      </c>
      <c r="H410" s="24" t="n">
        <v>560</v>
      </c>
      <c r="I410" s="24" t="n">
        <v>560</v>
      </c>
      <c r="J410" s="24" t="n">
        <v>0</v>
      </c>
      <c r="K410" s="24" t="n">
        <v>0</v>
      </c>
      <c r="L410" s="24" t="n">
        <v>0</v>
      </c>
      <c r="M410" s="6" t="s">
        <f>=I410+J410+K410+L410</f>
      </c>
      <c r="N410" s="22"/>
    </row>
    <row collapsed="false" customFormat="false" customHeight="false" hidden="false" ht="12.1" outlineLevel="0" r="411">
      <c r="A411" s="21" t="n">
        <v>44498</v>
      </c>
      <c r="B411" s="22" t="s">
        <v>412</v>
      </c>
      <c r="C411" s="22" t="s">
        <v>81</v>
      </c>
      <c r="D411" s="22" t="s">
        <v>412</v>
      </c>
      <c r="E411" s="22" t="s">
        <v>412</v>
      </c>
      <c r="F411" s="22" t="s">
        <v>19</v>
      </c>
      <c r="G411" s="23" t="n">
        <v>1</v>
      </c>
      <c r="H411" s="24" t="n">
        <v>2000</v>
      </c>
      <c r="I411" s="24" t="n">
        <v>2000</v>
      </c>
      <c r="J411" s="24" t="n">
        <v>0</v>
      </c>
      <c r="K411" s="24" t="n">
        <v>0</v>
      </c>
      <c r="L411" s="24" t="n">
        <v>0</v>
      </c>
      <c r="M411" s="6" t="s">
        <f>=I411+J411+K411+L411</f>
      </c>
      <c r="N411" s="22"/>
    </row>
    <row collapsed="false" customFormat="false" customHeight="false" hidden="false" ht="12.1" outlineLevel="0" r="412">
      <c r="A412" s="20" t="n">
        <v>44498.547372685</v>
      </c>
      <c r="B412" s="16" t="s">
        <v>45</v>
      </c>
      <c r="C412" s="16" t="s">
        <v>436</v>
      </c>
      <c r="D412" s="16" t="s">
        <v>323</v>
      </c>
      <c r="E412" s="16" t="s">
        <v>17</v>
      </c>
      <c r="F412" s="16" t="s">
        <v>19</v>
      </c>
      <c r="G412" s="7" t="n">
        <v>1</v>
      </c>
      <c r="H412" s="6" t="n">
        <v>1614.4</v>
      </c>
      <c r="I412" s="6" t="n">
        <v>-1614.4</v>
      </c>
      <c r="J412" s="6" t="n">
        <v>0</v>
      </c>
      <c r="K412" s="6" t="n">
        <v>-0.92</v>
      </c>
      <c r="L412" s="6" t="n">
        <v>0</v>
      </c>
      <c r="M412" s="6" t="s">
        <f>=I412+J412+K412+L412</f>
      </c>
      <c r="N412" s="16"/>
    </row>
    <row collapsed="false" customFormat="false" customHeight="false" hidden="false" ht="12.1" outlineLevel="0" r="413">
      <c r="A413" s="20" t="n">
        <v>44498.547858796</v>
      </c>
      <c r="B413" s="16" t="s">
        <v>345</v>
      </c>
      <c r="C413" s="16" t="s">
        <v>456</v>
      </c>
      <c r="D413" s="16" t="s">
        <v>323</v>
      </c>
      <c r="E413" s="16" t="s">
        <v>65</v>
      </c>
      <c r="F413" s="16" t="s">
        <v>19</v>
      </c>
      <c r="G413" s="7" t="n">
        <v>32</v>
      </c>
      <c r="H413" s="6" t="n">
        <v>14.185</v>
      </c>
      <c r="I413" s="6" t="n">
        <v>-453.92</v>
      </c>
      <c r="J413" s="6" t="n">
        <v>0</v>
      </c>
      <c r="K413" s="6" t="n">
        <v>-0.26</v>
      </c>
      <c r="L413" s="6" t="n">
        <v>0</v>
      </c>
      <c r="M413" s="6" t="s">
        <f>=I413+J413+K413+L413</f>
      </c>
      <c r="N413" s="16"/>
    </row>
    <row collapsed="false" customFormat="false" customHeight="false" hidden="false" ht="12.1" outlineLevel="0" r="414">
      <c r="A414" s="20" t="n">
        <v>44498.613125</v>
      </c>
      <c r="B414" s="16" t="s">
        <v>345</v>
      </c>
      <c r="C414" s="16" t="s">
        <v>456</v>
      </c>
      <c r="D414" s="16" t="s">
        <v>323</v>
      </c>
      <c r="E414" s="16" t="s">
        <v>65</v>
      </c>
      <c r="F414" s="16" t="s">
        <v>19</v>
      </c>
      <c r="G414" s="7" t="n">
        <v>40</v>
      </c>
      <c r="H414" s="6" t="n">
        <v>14.181</v>
      </c>
      <c r="I414" s="6" t="n">
        <v>-567.24</v>
      </c>
      <c r="J414" s="6" t="n">
        <v>0</v>
      </c>
      <c r="K414" s="6" t="n">
        <v>-0.33</v>
      </c>
      <c r="L414" s="6" t="n">
        <v>0</v>
      </c>
      <c r="M414" s="6" t="s">
        <f>=I414+J414+K414+L414</f>
      </c>
      <c r="N414" s="16"/>
    </row>
    <row collapsed="false" customFormat="false" customHeight="false" hidden="false" ht="12.1" outlineLevel="0" r="415">
      <c r="A415" s="21" t="n">
        <v>44503</v>
      </c>
      <c r="B415" s="22" t="s">
        <v>419</v>
      </c>
      <c r="C415" s="22" t="s">
        <v>429</v>
      </c>
      <c r="D415" s="22" t="s">
        <v>419</v>
      </c>
      <c r="E415" s="22" t="s">
        <v>419</v>
      </c>
      <c r="F415" s="22" t="s">
        <v>19</v>
      </c>
      <c r="G415" s="23" t="n">
        <v>1</v>
      </c>
      <c r="H415" s="24" t="n">
        <v>617.2</v>
      </c>
      <c r="I415" s="24" t="n">
        <v>617.2</v>
      </c>
      <c r="J415" s="24" t="n">
        <v>0</v>
      </c>
      <c r="K415" s="24" t="n">
        <v>0</v>
      </c>
      <c r="L415" s="24" t="n">
        <v>0</v>
      </c>
      <c r="M415" s="6" t="s">
        <f>=I415+J415+K415+L415</f>
      </c>
      <c r="N415" s="22"/>
    </row>
    <row collapsed="false" customFormat="false" customHeight="false" hidden="false" ht="12.1" outlineLevel="0" r="416">
      <c r="A416" s="20" t="n">
        <v>44505.687025463</v>
      </c>
      <c r="B416" s="16" t="s">
        <v>345</v>
      </c>
      <c r="C416" s="16" t="s">
        <v>456</v>
      </c>
      <c r="D416" s="16" t="s">
        <v>323</v>
      </c>
      <c r="E416" s="16" t="s">
        <v>65</v>
      </c>
      <c r="F416" s="16" t="s">
        <v>19</v>
      </c>
      <c r="G416" s="7" t="n">
        <v>40</v>
      </c>
      <c r="H416" s="6" t="n">
        <v>14.182</v>
      </c>
      <c r="I416" s="6" t="n">
        <v>-567.28</v>
      </c>
      <c r="J416" s="6" t="n">
        <v>0</v>
      </c>
      <c r="K416" s="6" t="n">
        <v>-0.33</v>
      </c>
      <c r="L416" s="6" t="n">
        <v>0</v>
      </c>
      <c r="M416" s="6" t="s">
        <f>=I416+J416+K416+L416</f>
      </c>
      <c r="N416" s="16"/>
    </row>
    <row collapsed="false" customFormat="false" customHeight="false" hidden="false" ht="12.1" outlineLevel="0" r="417">
      <c r="A417" s="20" t="n">
        <v>44505.687025463</v>
      </c>
      <c r="B417" s="16" t="s">
        <v>345</v>
      </c>
      <c r="C417" s="16" t="s">
        <v>456</v>
      </c>
      <c r="D417" s="16" t="s">
        <v>323</v>
      </c>
      <c r="E417" s="16" t="s">
        <v>65</v>
      </c>
      <c r="F417" s="16" t="s">
        <v>19</v>
      </c>
      <c r="G417" s="7" t="n">
        <v>4</v>
      </c>
      <c r="H417" s="6" t="n">
        <v>14.168</v>
      </c>
      <c r="I417" s="6" t="n">
        <v>-56.67</v>
      </c>
      <c r="J417" s="6" t="n">
        <v>0</v>
      </c>
      <c r="K417" s="6" t="n">
        <v>-0.03</v>
      </c>
      <c r="L417" s="6" t="n">
        <v>0</v>
      </c>
      <c r="M417" s="6" t="s">
        <f>=I417+J417+K417+L417</f>
      </c>
      <c r="N417" s="16"/>
    </row>
    <row collapsed="false" customFormat="false" customHeight="false" hidden="false" ht="12.1" outlineLevel="0" r="418">
      <c r="A418" s="21" t="n">
        <v>44516</v>
      </c>
      <c r="B418" s="22" t="s">
        <v>412</v>
      </c>
      <c r="C418" s="22" t="s">
        <v>81</v>
      </c>
      <c r="D418" s="22" t="s">
        <v>412</v>
      </c>
      <c r="E418" s="22" t="s">
        <v>412</v>
      </c>
      <c r="F418" s="22" t="s">
        <v>19</v>
      </c>
      <c r="G418" s="23" t="n">
        <v>1</v>
      </c>
      <c r="H418" s="24" t="n">
        <v>500</v>
      </c>
      <c r="I418" s="24" t="n">
        <v>500</v>
      </c>
      <c r="J418" s="24" t="n">
        <v>0</v>
      </c>
      <c r="K418" s="24" t="n">
        <v>0</v>
      </c>
      <c r="L418" s="24" t="n">
        <v>0</v>
      </c>
      <c r="M418" s="6" t="s">
        <f>=I418+J418+K418+L418</f>
      </c>
      <c r="N418" s="22"/>
    </row>
    <row collapsed="false" customFormat="false" customHeight="false" hidden="false" ht="12.1" outlineLevel="0" r="419">
      <c r="A419" s="21" t="n">
        <v>44516</v>
      </c>
      <c r="B419" s="22" t="s">
        <v>412</v>
      </c>
      <c r="C419" s="22" t="s">
        <v>81</v>
      </c>
      <c r="D419" s="22" t="s">
        <v>412</v>
      </c>
      <c r="E419" s="22" t="s">
        <v>412</v>
      </c>
      <c r="F419" s="22" t="s">
        <v>19</v>
      </c>
      <c r="G419" s="23" t="n">
        <v>1</v>
      </c>
      <c r="H419" s="24" t="n">
        <v>2000</v>
      </c>
      <c r="I419" s="24" t="n">
        <v>2000</v>
      </c>
      <c r="J419" s="24" t="n">
        <v>0</v>
      </c>
      <c r="K419" s="24" t="n">
        <v>0</v>
      </c>
      <c r="L419" s="24" t="n">
        <v>0</v>
      </c>
      <c r="M419" s="6" t="s">
        <f>=I419+J419+K419+L419</f>
      </c>
      <c r="N419" s="22"/>
    </row>
    <row collapsed="false" customFormat="false" customHeight="false" hidden="false" ht="12.1" outlineLevel="0" r="420">
      <c r="A420" s="20" t="n">
        <v>44516.485300926</v>
      </c>
      <c r="B420" s="16" t="s">
        <v>329</v>
      </c>
      <c r="C420" s="16" t="s">
        <v>416</v>
      </c>
      <c r="D420" s="16" t="s">
        <v>323</v>
      </c>
      <c r="E420" s="16" t="s">
        <v>17</v>
      </c>
      <c r="F420" s="16" t="s">
        <v>19</v>
      </c>
      <c r="G420" s="7" t="n">
        <v>10000</v>
      </c>
      <c r="H420" s="6" t="n">
        <v>0.18198</v>
      </c>
      <c r="I420" s="6" t="n">
        <v>-1819.8</v>
      </c>
      <c r="J420" s="6" t="n">
        <v>0</v>
      </c>
      <c r="K420" s="6" t="n">
        <v>-1.03</v>
      </c>
      <c r="L420" s="6" t="n">
        <v>0</v>
      </c>
      <c r="M420" s="6" t="s">
        <f>=I420+J420+K420+L420</f>
      </c>
      <c r="N420" s="16"/>
    </row>
    <row collapsed="false" customFormat="false" customHeight="false" hidden="false" ht="12.1" outlineLevel="0" r="421">
      <c r="A421" s="20" t="n">
        <v>44516.485671296</v>
      </c>
      <c r="B421" s="16" t="s">
        <v>345</v>
      </c>
      <c r="C421" s="16" t="s">
        <v>456</v>
      </c>
      <c r="D421" s="16" t="s">
        <v>323</v>
      </c>
      <c r="E421" s="16" t="s">
        <v>65</v>
      </c>
      <c r="F421" s="16" t="s">
        <v>19</v>
      </c>
      <c r="G421" s="7" t="n">
        <v>12</v>
      </c>
      <c r="H421" s="6" t="n">
        <v>14.14</v>
      </c>
      <c r="I421" s="6" t="n">
        <v>-169.68</v>
      </c>
      <c r="J421" s="6" t="n">
        <v>0</v>
      </c>
      <c r="K421" s="6" t="n">
        <v>-0.1</v>
      </c>
      <c r="L421" s="6" t="n">
        <v>0</v>
      </c>
      <c r="M421" s="6" t="s">
        <f>=I421+J421+K421+L421</f>
      </c>
      <c r="N421" s="16"/>
    </row>
    <row collapsed="false" customFormat="false" customHeight="false" hidden="false" ht="12.1" outlineLevel="0" r="422">
      <c r="A422" s="20" t="n">
        <v>44516.486689815</v>
      </c>
      <c r="B422" s="16" t="s">
        <v>345</v>
      </c>
      <c r="C422" s="16" t="s">
        <v>456</v>
      </c>
      <c r="D422" s="16" t="s">
        <v>323</v>
      </c>
      <c r="E422" s="16" t="s">
        <v>65</v>
      </c>
      <c r="F422" s="16" t="s">
        <v>19</v>
      </c>
      <c r="G422" s="7" t="n">
        <v>35</v>
      </c>
      <c r="H422" s="6" t="n">
        <v>14.128</v>
      </c>
      <c r="I422" s="6" t="n">
        <v>-494.48</v>
      </c>
      <c r="J422" s="6" t="n">
        <v>0</v>
      </c>
      <c r="K422" s="6" t="n">
        <v>-0.29</v>
      </c>
      <c r="L422" s="6" t="n">
        <v>0</v>
      </c>
      <c r="M422" s="6" t="s">
        <f>=I422+J422+K422+L422</f>
      </c>
      <c r="N422" s="16"/>
    </row>
    <row collapsed="false" customFormat="false" customHeight="false" hidden="false" ht="12.1" outlineLevel="0" r="423">
      <c r="A423" s="21" t="n">
        <v>44518</v>
      </c>
      <c r="B423" s="22" t="s">
        <v>412</v>
      </c>
      <c r="C423" s="22" t="s">
        <v>81</v>
      </c>
      <c r="D423" s="22" t="s">
        <v>412</v>
      </c>
      <c r="E423" s="22" t="s">
        <v>412</v>
      </c>
      <c r="F423" s="22" t="s">
        <v>19</v>
      </c>
      <c r="G423" s="23" t="n">
        <v>1</v>
      </c>
      <c r="H423" s="24" t="n">
        <v>200</v>
      </c>
      <c r="I423" s="24" t="n">
        <v>200</v>
      </c>
      <c r="J423" s="24" t="n">
        <v>0</v>
      </c>
      <c r="K423" s="24" t="n">
        <v>0</v>
      </c>
      <c r="L423" s="24" t="n">
        <v>0</v>
      </c>
      <c r="M423" s="6" t="s">
        <f>=I423+J423+K423+L423</f>
      </c>
      <c r="N423" s="22"/>
    </row>
    <row collapsed="false" customFormat="false" customHeight="false" hidden="false" ht="12.1" outlineLevel="0" r="424">
      <c r="A424" s="20" t="n">
        <v>44518.561145833</v>
      </c>
      <c r="B424" s="16" t="s">
        <v>345</v>
      </c>
      <c r="C424" s="16" t="s">
        <v>456</v>
      </c>
      <c r="D424" s="16" t="s">
        <v>323</v>
      </c>
      <c r="E424" s="16" t="s">
        <v>65</v>
      </c>
      <c r="F424" s="16" t="s">
        <v>19</v>
      </c>
      <c r="G424" s="7" t="n">
        <v>14</v>
      </c>
      <c r="H424" s="6" t="n">
        <v>14.056</v>
      </c>
      <c r="I424" s="6" t="n">
        <v>-196.78</v>
      </c>
      <c r="J424" s="6" t="n">
        <v>0</v>
      </c>
      <c r="K424" s="6" t="n">
        <v>-0.11</v>
      </c>
      <c r="L424" s="6" t="n">
        <v>0</v>
      </c>
      <c r="M424" s="6" t="s">
        <f>=I424+J424+K424+L424</f>
      </c>
      <c r="N424" s="16"/>
    </row>
    <row collapsed="false" customFormat="false" customHeight="false" hidden="false" ht="12.1" outlineLevel="0" r="425">
      <c r="A425" s="21" t="n">
        <v>44530</v>
      </c>
      <c r="B425" s="22" t="s">
        <v>412</v>
      </c>
      <c r="C425" s="22" t="s">
        <v>81</v>
      </c>
      <c r="D425" s="22" t="s">
        <v>412</v>
      </c>
      <c r="E425" s="22" t="s">
        <v>412</v>
      </c>
      <c r="F425" s="22" t="s">
        <v>19</v>
      </c>
      <c r="G425" s="23" t="n">
        <v>1</v>
      </c>
      <c r="H425" s="24" t="n">
        <v>2000</v>
      </c>
      <c r="I425" s="24" t="n">
        <v>2000</v>
      </c>
      <c r="J425" s="24" t="n">
        <v>0</v>
      </c>
      <c r="K425" s="24" t="n">
        <v>0</v>
      </c>
      <c r="L425" s="24" t="n">
        <v>0</v>
      </c>
      <c r="M425" s="6" t="s">
        <f>=I425+J425+K425+L425</f>
      </c>
      <c r="N425" s="22"/>
    </row>
    <row collapsed="false" customFormat="false" customHeight="false" hidden="false" ht="12.1" outlineLevel="0" r="426">
      <c r="A426" s="25" t="n">
        <v>44530.670983796</v>
      </c>
      <c r="B426" s="26" t="s">
        <v>357</v>
      </c>
      <c r="C426" s="26" t="s">
        <v>476</v>
      </c>
      <c r="D426" s="26" t="s">
        <v>324</v>
      </c>
      <c r="E426" s="26" t="s">
        <v>415</v>
      </c>
      <c r="F426" s="26" t="s">
        <v>19</v>
      </c>
      <c r="G426" s="27" t="n">
        <v>-1</v>
      </c>
      <c r="H426" s="28" t="n">
        <v>99.93</v>
      </c>
      <c r="I426" s="28" t="n">
        <v>999.3</v>
      </c>
      <c r="J426" s="28" t="n">
        <v>24.78</v>
      </c>
      <c r="K426" s="28" t="n">
        <v>-0.57</v>
      </c>
      <c r="L426" s="28" t="n">
        <v>0</v>
      </c>
      <c r="M426" s="6" t="s">
        <f>=I426+J426+K426+L426</f>
      </c>
      <c r="N426" s="26"/>
    </row>
    <row collapsed="false" customFormat="false" customHeight="false" hidden="false" ht="12.1" outlineLevel="0" r="427">
      <c r="A427" s="20" t="n">
        <v>44530.671736111</v>
      </c>
      <c r="B427" s="16" t="s">
        <v>341</v>
      </c>
      <c r="C427" s="16" t="s">
        <v>444</v>
      </c>
      <c r="D427" s="16" t="s">
        <v>323</v>
      </c>
      <c r="E427" s="16" t="s">
        <v>17</v>
      </c>
      <c r="F427" s="16" t="s">
        <v>19</v>
      </c>
      <c r="G427" s="7" t="n">
        <v>10</v>
      </c>
      <c r="H427" s="6" t="n">
        <v>292.4</v>
      </c>
      <c r="I427" s="6" t="n">
        <v>-2924</v>
      </c>
      <c r="J427" s="6" t="n">
        <v>0</v>
      </c>
      <c r="K427" s="6" t="n">
        <v>-1.67</v>
      </c>
      <c r="L427" s="6" t="n">
        <v>0</v>
      </c>
      <c r="M427" s="6" t="s">
        <f>=I427+J427+K427+L427</f>
      </c>
      <c r="N427" s="16"/>
    </row>
    <row collapsed="false" customFormat="false" customHeight="false" hidden="false" ht="12.1" outlineLevel="0" r="428">
      <c r="A428" s="20" t="n">
        <v>44530.672407407</v>
      </c>
      <c r="B428" s="16" t="s">
        <v>345</v>
      </c>
      <c r="C428" s="16" t="s">
        <v>456</v>
      </c>
      <c r="D428" s="16" t="s">
        <v>323</v>
      </c>
      <c r="E428" s="16" t="s">
        <v>65</v>
      </c>
      <c r="F428" s="16" t="s">
        <v>19</v>
      </c>
      <c r="G428" s="7" t="n">
        <v>8</v>
      </c>
      <c r="H428" s="6" t="n">
        <v>13.166</v>
      </c>
      <c r="I428" s="6" t="n">
        <v>-105.33</v>
      </c>
      <c r="J428" s="6" t="n">
        <v>0</v>
      </c>
      <c r="K428" s="6" t="n">
        <v>-0.06</v>
      </c>
      <c r="L428" s="6" t="n">
        <v>0</v>
      </c>
      <c r="M428" s="6" t="s">
        <f>=I428+J428+K428+L428</f>
      </c>
      <c r="N428" s="16"/>
    </row>
    <row collapsed="false" customFormat="false" customHeight="false" hidden="false" ht="12.1" outlineLevel="0" r="429">
      <c r="A429" s="21" t="n">
        <v>44531</v>
      </c>
      <c r="B429" s="22" t="s">
        <v>412</v>
      </c>
      <c r="C429" s="22" t="s">
        <v>81</v>
      </c>
      <c r="D429" s="22" t="s">
        <v>412</v>
      </c>
      <c r="E429" s="22" t="s">
        <v>412</v>
      </c>
      <c r="F429" s="22" t="s">
        <v>19</v>
      </c>
      <c r="G429" s="23" t="n">
        <v>1</v>
      </c>
      <c r="H429" s="24" t="n">
        <v>297</v>
      </c>
      <c r="I429" s="24" t="n">
        <v>297</v>
      </c>
      <c r="J429" s="24" t="n">
        <v>0</v>
      </c>
      <c r="K429" s="24" t="n">
        <v>0</v>
      </c>
      <c r="L429" s="24" t="n">
        <v>0</v>
      </c>
      <c r="M429" s="6" t="s">
        <f>=I429+J429+K429+L429</f>
      </c>
      <c r="N429" s="22"/>
    </row>
    <row collapsed="false" customFormat="false" customHeight="false" hidden="false" ht="12.1" outlineLevel="0" r="430">
      <c r="A430" s="21" t="n">
        <v>44545</v>
      </c>
      <c r="B430" s="22" t="s">
        <v>419</v>
      </c>
      <c r="C430" s="22" t="s">
        <v>462</v>
      </c>
      <c r="D430" s="22" t="s">
        <v>419</v>
      </c>
      <c r="E430" s="22" t="s">
        <v>419</v>
      </c>
      <c r="F430" s="22" t="s">
        <v>19</v>
      </c>
      <c r="G430" s="23" t="n">
        <v>1</v>
      </c>
      <c r="H430" s="24" t="n">
        <v>48.77</v>
      </c>
      <c r="I430" s="24" t="n">
        <v>48.77</v>
      </c>
      <c r="J430" s="24" t="n">
        <v>0</v>
      </c>
      <c r="K430" s="24" t="n">
        <v>0</v>
      </c>
      <c r="L430" s="24" t="n">
        <v>0</v>
      </c>
      <c r="M430" s="6" t="s">
        <f>=I430+J430+K430+L430</f>
      </c>
      <c r="N430" s="22"/>
    </row>
    <row collapsed="false" customFormat="false" customHeight="false" hidden="false" ht="12.1" outlineLevel="0" r="431">
      <c r="A431" s="21" t="n">
        <v>44546</v>
      </c>
      <c r="B431" s="22" t="s">
        <v>412</v>
      </c>
      <c r="C431" s="22" t="s">
        <v>81</v>
      </c>
      <c r="D431" s="22" t="s">
        <v>412</v>
      </c>
      <c r="E431" s="22" t="s">
        <v>412</v>
      </c>
      <c r="F431" s="22" t="s">
        <v>19</v>
      </c>
      <c r="G431" s="23" t="n">
        <v>1</v>
      </c>
      <c r="H431" s="24" t="n">
        <v>430</v>
      </c>
      <c r="I431" s="24" t="n">
        <v>430</v>
      </c>
      <c r="J431" s="24" t="n">
        <v>0</v>
      </c>
      <c r="K431" s="24" t="n">
        <v>0</v>
      </c>
      <c r="L431" s="24" t="n">
        <v>0</v>
      </c>
      <c r="M431" s="6" t="s">
        <f>=I431+J431+K431+L431</f>
      </c>
      <c r="N431" s="22"/>
    </row>
    <row collapsed="false" customFormat="false" customHeight="false" hidden="false" ht="12.1" outlineLevel="0" r="432">
      <c r="A432" s="21" t="n">
        <v>44546</v>
      </c>
      <c r="B432" s="22" t="s">
        <v>412</v>
      </c>
      <c r="C432" s="22" t="s">
        <v>81</v>
      </c>
      <c r="D432" s="22" t="s">
        <v>412</v>
      </c>
      <c r="E432" s="22" t="s">
        <v>412</v>
      </c>
      <c r="F432" s="22" t="s">
        <v>19</v>
      </c>
      <c r="G432" s="23" t="n">
        <v>1</v>
      </c>
      <c r="H432" s="24" t="n">
        <v>2000</v>
      </c>
      <c r="I432" s="24" t="n">
        <v>2000</v>
      </c>
      <c r="J432" s="24" t="n">
        <v>0</v>
      </c>
      <c r="K432" s="24" t="n">
        <v>0</v>
      </c>
      <c r="L432" s="24" t="n">
        <v>0</v>
      </c>
      <c r="M432" s="6" t="s">
        <f>=I432+J432+K432+L432</f>
      </c>
      <c r="N432" s="22"/>
    </row>
    <row collapsed="false" customFormat="false" customHeight="false" hidden="false" ht="12.1" outlineLevel="0" r="433">
      <c r="A433" s="21" t="n">
        <v>44546</v>
      </c>
      <c r="B433" s="22" t="s">
        <v>419</v>
      </c>
      <c r="C433" s="22" t="s">
        <v>426</v>
      </c>
      <c r="D433" s="22" t="s">
        <v>419</v>
      </c>
      <c r="E433" s="22" t="s">
        <v>419</v>
      </c>
      <c r="F433" s="22" t="s">
        <v>19</v>
      </c>
      <c r="G433" s="23" t="n">
        <v>1</v>
      </c>
      <c r="H433" s="24" t="n">
        <v>579.5</v>
      </c>
      <c r="I433" s="24" t="n">
        <v>579.5</v>
      </c>
      <c r="J433" s="24" t="n">
        <v>0</v>
      </c>
      <c r="K433" s="24" t="n">
        <v>0</v>
      </c>
      <c r="L433" s="24" t="n">
        <v>0</v>
      </c>
      <c r="M433" s="6" t="s">
        <f>=I433+J433+K433+L433</f>
      </c>
      <c r="N433" s="22"/>
    </row>
    <row collapsed="false" customFormat="false" customHeight="false" hidden="false" ht="12.1" outlineLevel="0" r="434">
      <c r="A434" s="20" t="n">
        <v>44546.499305556</v>
      </c>
      <c r="B434" s="16" t="s">
        <v>48</v>
      </c>
      <c r="C434" s="16" t="s">
        <v>470</v>
      </c>
      <c r="D434" s="16" t="s">
        <v>323</v>
      </c>
      <c r="E434" s="16" t="s">
        <v>17</v>
      </c>
      <c r="F434" s="16" t="s">
        <v>19</v>
      </c>
      <c r="G434" s="7" t="n">
        <v>1</v>
      </c>
      <c r="H434" s="6" t="n">
        <v>1648.4</v>
      </c>
      <c r="I434" s="6" t="n">
        <v>-1648.4</v>
      </c>
      <c r="J434" s="6" t="n">
        <v>0</v>
      </c>
      <c r="K434" s="6" t="n">
        <v>-0.94</v>
      </c>
      <c r="L434" s="6" t="n">
        <v>0</v>
      </c>
      <c r="M434" s="6" t="s">
        <f>=I434+J434+K434+L434</f>
      </c>
      <c r="N434" s="16"/>
    </row>
    <row collapsed="false" customFormat="false" customHeight="false" hidden="false" ht="12.1" outlineLevel="0" r="435">
      <c r="A435" s="20" t="n">
        <v>44546.499907407</v>
      </c>
      <c r="B435" s="16" t="s">
        <v>345</v>
      </c>
      <c r="C435" s="16" t="s">
        <v>456</v>
      </c>
      <c r="D435" s="16" t="s">
        <v>323</v>
      </c>
      <c r="E435" s="16" t="s">
        <v>65</v>
      </c>
      <c r="F435" s="16" t="s">
        <v>19</v>
      </c>
      <c r="G435" s="7" t="n">
        <v>31</v>
      </c>
      <c r="H435" s="6" t="n">
        <v>12.93</v>
      </c>
      <c r="I435" s="6" t="n">
        <v>-400.83</v>
      </c>
      <c r="J435" s="6" t="n">
        <v>0</v>
      </c>
      <c r="K435" s="6" t="n">
        <v>-0.23</v>
      </c>
      <c r="L435" s="6" t="n">
        <v>0</v>
      </c>
      <c r="M435" s="6" t="s">
        <f>=I435+J435+K435+L435</f>
      </c>
      <c r="N435" s="16"/>
    </row>
    <row collapsed="false" customFormat="false" customHeight="false" hidden="false" ht="12.1" outlineLevel="0" r="436">
      <c r="A436" s="20" t="n">
        <v>44547.433541667</v>
      </c>
      <c r="B436" s="16" t="s">
        <v>345</v>
      </c>
      <c r="C436" s="16" t="s">
        <v>456</v>
      </c>
      <c r="D436" s="16" t="s">
        <v>323</v>
      </c>
      <c r="E436" s="16" t="s">
        <v>65</v>
      </c>
      <c r="F436" s="16" t="s">
        <v>19</v>
      </c>
      <c r="G436" s="7" t="n">
        <v>44</v>
      </c>
      <c r="H436" s="6" t="n">
        <v>12.9</v>
      </c>
      <c r="I436" s="6" t="n">
        <v>-567.6</v>
      </c>
      <c r="J436" s="6" t="n">
        <v>0</v>
      </c>
      <c r="K436" s="6" t="n">
        <v>-0.32</v>
      </c>
      <c r="L436" s="6" t="n">
        <v>0</v>
      </c>
      <c r="M436" s="6" t="s">
        <f>=I436+J436+K436+L436</f>
      </c>
      <c r="N436" s="16"/>
    </row>
    <row collapsed="false" customFormat="false" customHeight="false" hidden="false" ht="12.1" outlineLevel="0" r="437">
      <c r="A437" s="21" t="n">
        <v>44552</v>
      </c>
      <c r="B437" s="22" t="s">
        <v>419</v>
      </c>
      <c r="C437" s="22" t="s">
        <v>445</v>
      </c>
      <c r="D437" s="22" t="s">
        <v>419</v>
      </c>
      <c r="E437" s="22" t="s">
        <v>419</v>
      </c>
      <c r="F437" s="22" t="s">
        <v>19</v>
      </c>
      <c r="G437" s="23" t="n">
        <v>1</v>
      </c>
      <c r="H437" s="24" t="n">
        <v>448.58</v>
      </c>
      <c r="I437" s="24" t="n">
        <v>448.58</v>
      </c>
      <c r="J437" s="24" t="n">
        <v>0</v>
      </c>
      <c r="K437" s="24" t="n">
        <v>0</v>
      </c>
      <c r="L437" s="24" t="n">
        <v>0</v>
      </c>
      <c r="M437" s="6" t="s">
        <f>=I437+J437+K437+L437</f>
      </c>
      <c r="N437" s="22"/>
    </row>
    <row collapsed="false" customFormat="false" customHeight="false" hidden="false" ht="12.1" outlineLevel="0" r="438">
      <c r="A438" s="20" t="n">
        <v>44553.430497685</v>
      </c>
      <c r="B438" s="16" t="s">
        <v>345</v>
      </c>
      <c r="C438" s="16" t="s">
        <v>456</v>
      </c>
      <c r="D438" s="16" t="s">
        <v>323</v>
      </c>
      <c r="E438" s="16" t="s">
        <v>65</v>
      </c>
      <c r="F438" s="16" t="s">
        <v>19</v>
      </c>
      <c r="G438" s="7" t="n">
        <v>35</v>
      </c>
      <c r="H438" s="6" t="n">
        <v>13.02</v>
      </c>
      <c r="I438" s="6" t="n">
        <v>-455.7</v>
      </c>
      <c r="J438" s="6" t="n">
        <v>0</v>
      </c>
      <c r="K438" s="6" t="n">
        <v>-0.26</v>
      </c>
      <c r="L438" s="6" t="n">
        <v>0</v>
      </c>
      <c r="M438" s="6" t="s">
        <f>=I438+J438+K438+L438</f>
      </c>
      <c r="N438" s="16"/>
    </row>
    <row collapsed="false" customFormat="false" customHeight="false" hidden="false" ht="12.1" outlineLevel="0" r="439">
      <c r="A439" s="21" t="n">
        <v>44557</v>
      </c>
      <c r="B439" s="22" t="s">
        <v>412</v>
      </c>
      <c r="C439" s="22" t="s">
        <v>81</v>
      </c>
      <c r="D439" s="22" t="s">
        <v>412</v>
      </c>
      <c r="E439" s="22" t="s">
        <v>412</v>
      </c>
      <c r="F439" s="22" t="s">
        <v>19</v>
      </c>
      <c r="G439" s="23" t="n">
        <v>1</v>
      </c>
      <c r="H439" s="24" t="n">
        <v>2000</v>
      </c>
      <c r="I439" s="24" t="n">
        <v>2000</v>
      </c>
      <c r="J439" s="24" t="n">
        <v>0</v>
      </c>
      <c r="K439" s="24" t="n">
        <v>0</v>
      </c>
      <c r="L439" s="24" t="n">
        <v>0</v>
      </c>
      <c r="M439" s="6" t="s">
        <f>=I439+J439+K439+L439</f>
      </c>
      <c r="N439" s="22"/>
    </row>
    <row collapsed="false" customFormat="false" customHeight="false" hidden="false" ht="12.1" outlineLevel="0" r="440">
      <c r="A440" s="20" t="n">
        <v>44557.591377315</v>
      </c>
      <c r="B440" s="16" t="s">
        <v>360</v>
      </c>
      <c r="C440" s="16" t="s">
        <v>480</v>
      </c>
      <c r="D440" s="16" t="s">
        <v>323</v>
      </c>
      <c r="E440" s="16" t="s">
        <v>17</v>
      </c>
      <c r="F440" s="16" t="s">
        <v>19</v>
      </c>
      <c r="G440" s="7" t="n">
        <v>2</v>
      </c>
      <c r="H440" s="6" t="n">
        <v>965</v>
      </c>
      <c r="I440" s="6" t="n">
        <v>-1930</v>
      </c>
      <c r="J440" s="6" t="n">
        <v>0</v>
      </c>
      <c r="K440" s="6" t="n">
        <v>-1.1</v>
      </c>
      <c r="L440" s="6" t="n">
        <v>0</v>
      </c>
      <c r="M440" s="6" t="s">
        <f>=I440+J440+K440+L440</f>
      </c>
      <c r="N440" s="16"/>
    </row>
    <row collapsed="false" customFormat="false" customHeight="false" hidden="false" ht="12.1" outlineLevel="0" r="441">
      <c r="A441" s="20" t="n">
        <v>44557.591631944</v>
      </c>
      <c r="B441" s="16" t="s">
        <v>345</v>
      </c>
      <c r="C441" s="16" t="s">
        <v>456</v>
      </c>
      <c r="D441" s="16" t="s">
        <v>323</v>
      </c>
      <c r="E441" s="16" t="s">
        <v>65</v>
      </c>
      <c r="F441" s="16" t="s">
        <v>19</v>
      </c>
      <c r="G441" s="7" t="n">
        <v>5</v>
      </c>
      <c r="H441" s="6" t="n">
        <v>13.03</v>
      </c>
      <c r="I441" s="6" t="n">
        <v>-65.15</v>
      </c>
      <c r="J441" s="6" t="n">
        <v>0</v>
      </c>
      <c r="K441" s="6" t="n">
        <v>-0.04</v>
      </c>
      <c r="L441" s="6" t="n">
        <v>0</v>
      </c>
      <c r="M441" s="6" t="s">
        <f>=I441+J441+K441+L441</f>
      </c>
      <c r="N441" s="16"/>
    </row>
    <row collapsed="false" customFormat="false" customHeight="false" hidden="false" ht="12.1" outlineLevel="0" r="442">
      <c r="A442" s="25" t="n">
        <v>44557.593923611</v>
      </c>
      <c r="B442" s="26" t="s">
        <v>359</v>
      </c>
      <c r="C442" s="26" t="s">
        <v>479</v>
      </c>
      <c r="D442" s="26" t="s">
        <v>324</v>
      </c>
      <c r="E442" s="26" t="s">
        <v>415</v>
      </c>
      <c r="F442" s="26" t="s">
        <v>19</v>
      </c>
      <c r="G442" s="27" t="n">
        <v>-1</v>
      </c>
      <c r="H442" s="28" t="n">
        <v>100.06</v>
      </c>
      <c r="I442" s="28" t="n">
        <v>1000.6</v>
      </c>
      <c r="J442" s="28" t="n">
        <v>35.04</v>
      </c>
      <c r="K442" s="28" t="n">
        <v>-0.57</v>
      </c>
      <c r="L442" s="28" t="n">
        <v>0</v>
      </c>
      <c r="M442" s="6" t="s">
        <f>=I442+J442+K442+L442</f>
      </c>
      <c r="N442" s="26"/>
    </row>
    <row collapsed="false" customFormat="false" customHeight="false" hidden="false" ht="12.1" outlineLevel="0" r="443">
      <c r="A443" s="25" t="n">
        <v>44557.593923611</v>
      </c>
      <c r="B443" s="26" t="s">
        <v>359</v>
      </c>
      <c r="C443" s="26" t="s">
        <v>479</v>
      </c>
      <c r="D443" s="26" t="s">
        <v>324</v>
      </c>
      <c r="E443" s="26" t="s">
        <v>415</v>
      </c>
      <c r="F443" s="26" t="s">
        <v>19</v>
      </c>
      <c r="G443" s="27" t="n">
        <v>-9</v>
      </c>
      <c r="H443" s="28" t="n">
        <v>100.06</v>
      </c>
      <c r="I443" s="28" t="n">
        <v>9005.4</v>
      </c>
      <c r="J443" s="28" t="n">
        <v>315.36</v>
      </c>
      <c r="K443" s="28" t="n">
        <v>-5.14</v>
      </c>
      <c r="L443" s="28" t="n">
        <v>0</v>
      </c>
      <c r="M443" s="6" t="s">
        <f>=I443+J443+K443+L443</f>
      </c>
      <c r="N443" s="26"/>
    </row>
    <row collapsed="false" customFormat="false" customHeight="false" hidden="false" ht="12.1" outlineLevel="0" r="444">
      <c r="A444" s="25" t="n">
        <v>44557.594351852</v>
      </c>
      <c r="B444" s="26" t="s">
        <v>357</v>
      </c>
      <c r="C444" s="26" t="s">
        <v>476</v>
      </c>
      <c r="D444" s="26" t="s">
        <v>324</v>
      </c>
      <c r="E444" s="26" t="s">
        <v>415</v>
      </c>
      <c r="F444" s="26" t="s">
        <v>19</v>
      </c>
      <c r="G444" s="27" t="n">
        <v>-3</v>
      </c>
      <c r="H444" s="28" t="n">
        <v>100.04</v>
      </c>
      <c r="I444" s="28" t="n">
        <v>3001.2</v>
      </c>
      <c r="J444" s="28" t="n">
        <v>91.2</v>
      </c>
      <c r="K444" s="28" t="n">
        <v>-1.71</v>
      </c>
      <c r="L444" s="28" t="n">
        <v>0</v>
      </c>
      <c r="M444" s="6" t="s">
        <f>=I444+J444+K444+L444</f>
      </c>
      <c r="N444" s="26"/>
    </row>
    <row collapsed="false" customFormat="false" customHeight="false" hidden="false" ht="12.1" outlineLevel="0" r="445">
      <c r="A445" s="20" t="n">
        <v>44557.594560185</v>
      </c>
      <c r="B445" s="16" t="s">
        <v>42</v>
      </c>
      <c r="C445" s="16" t="s">
        <v>481</v>
      </c>
      <c r="D445" s="16" t="s">
        <v>323</v>
      </c>
      <c r="E445" s="16" t="s">
        <v>17</v>
      </c>
      <c r="F445" s="16" t="s">
        <v>19</v>
      </c>
      <c r="G445" s="7" t="n">
        <v>1</v>
      </c>
      <c r="H445" s="6" t="n">
        <v>12975</v>
      </c>
      <c r="I445" s="6" t="n">
        <v>-12975</v>
      </c>
      <c r="J445" s="6" t="n">
        <v>0</v>
      </c>
      <c r="K445" s="6" t="n">
        <v>-7.39</v>
      </c>
      <c r="L445" s="6" t="n">
        <v>0</v>
      </c>
      <c r="M445" s="6" t="s">
        <f>=I445+J445+K445+L445</f>
      </c>
      <c r="N445" s="16"/>
    </row>
    <row collapsed="false" customFormat="false" customHeight="false" hidden="false" ht="12.1" outlineLevel="0" r="446">
      <c r="A446" s="20" t="n">
        <v>44557.595069444</v>
      </c>
      <c r="B446" s="16" t="s">
        <v>345</v>
      </c>
      <c r="C446" s="16" t="s">
        <v>456</v>
      </c>
      <c r="D446" s="16" t="s">
        <v>323</v>
      </c>
      <c r="E446" s="16" t="s">
        <v>65</v>
      </c>
      <c r="F446" s="16" t="s">
        <v>19</v>
      </c>
      <c r="G446" s="7" t="n">
        <v>35</v>
      </c>
      <c r="H446" s="6" t="n">
        <v>13.03</v>
      </c>
      <c r="I446" s="6" t="n">
        <v>-456.05</v>
      </c>
      <c r="J446" s="6" t="n">
        <v>0</v>
      </c>
      <c r="K446" s="6" t="n">
        <v>-0.26</v>
      </c>
      <c r="L446" s="6" t="n">
        <v>0</v>
      </c>
      <c r="M446" s="6" t="s">
        <f>=I446+J446+K446+L446</f>
      </c>
      <c r="N446" s="16"/>
    </row>
    <row collapsed="false" customFormat="false" customHeight="false" hidden="false" ht="12.1" outlineLevel="0" r="447">
      <c r="A447" s="21" t="n">
        <v>44558</v>
      </c>
      <c r="B447" s="22" t="s">
        <v>412</v>
      </c>
      <c r="C447" s="22" t="s">
        <v>81</v>
      </c>
      <c r="D447" s="22" t="s">
        <v>412</v>
      </c>
      <c r="E447" s="22" t="s">
        <v>412</v>
      </c>
      <c r="F447" s="22" t="s">
        <v>19</v>
      </c>
      <c r="G447" s="23" t="n">
        <v>1</v>
      </c>
      <c r="H447" s="24" t="n">
        <v>70</v>
      </c>
      <c r="I447" s="24" t="n">
        <v>70</v>
      </c>
      <c r="J447" s="24" t="n">
        <v>0</v>
      </c>
      <c r="K447" s="24" t="n">
        <v>0</v>
      </c>
      <c r="L447" s="24" t="n">
        <v>0</v>
      </c>
      <c r="M447" s="6" t="s">
        <f>=I447+J447+K447+L447</f>
      </c>
      <c r="N447" s="22"/>
    </row>
    <row collapsed="false" customFormat="false" customHeight="false" hidden="false" ht="12.1" outlineLevel="0" r="448">
      <c r="A448" s="21" t="n">
        <v>44559</v>
      </c>
      <c r="B448" s="22" t="s">
        <v>419</v>
      </c>
      <c r="C448" s="22" t="s">
        <v>469</v>
      </c>
      <c r="D448" s="22" t="s">
        <v>419</v>
      </c>
      <c r="E448" s="22" t="s">
        <v>419</v>
      </c>
      <c r="F448" s="22" t="s">
        <v>19</v>
      </c>
      <c r="G448" s="23" t="n">
        <v>1</v>
      </c>
      <c r="H448" s="24" t="n">
        <v>592</v>
      </c>
      <c r="I448" s="24" t="n">
        <v>592</v>
      </c>
      <c r="J448" s="24" t="n">
        <v>0</v>
      </c>
      <c r="K448" s="24" t="n">
        <v>0</v>
      </c>
      <c r="L448" s="24" t="n">
        <v>0</v>
      </c>
      <c r="M448" s="6" t="s">
        <f>=I448+J448+K448+L448</f>
      </c>
      <c r="N448" s="22"/>
    </row>
    <row collapsed="false" customFormat="false" customHeight="false" hidden="false" ht="12.1" outlineLevel="0" r="449">
      <c r="A449" s="25" t="n">
        <v>44559.452118056</v>
      </c>
      <c r="B449" s="26" t="s">
        <v>357</v>
      </c>
      <c r="C449" s="26" t="s">
        <v>476</v>
      </c>
      <c r="D449" s="26" t="s">
        <v>324</v>
      </c>
      <c r="E449" s="26" t="s">
        <v>415</v>
      </c>
      <c r="F449" s="26" t="s">
        <v>19</v>
      </c>
      <c r="G449" s="27" t="n">
        <v>-6</v>
      </c>
      <c r="H449" s="28" t="n">
        <v>100.03</v>
      </c>
      <c r="I449" s="28" t="n">
        <v>6001.8</v>
      </c>
      <c r="J449" s="28" t="n">
        <v>184.92</v>
      </c>
      <c r="K449" s="28" t="n">
        <v>-3.42</v>
      </c>
      <c r="L449" s="28" t="n">
        <v>0</v>
      </c>
      <c r="M449" s="6" t="s">
        <f>=I449+J449+K449+L449</f>
      </c>
      <c r="N449" s="26"/>
    </row>
    <row collapsed="false" customFormat="false" customHeight="false" hidden="false" ht="12.1" outlineLevel="0" r="450">
      <c r="A450" s="20" t="n">
        <v>44559.452326389</v>
      </c>
      <c r="B450" s="16" t="s">
        <v>361</v>
      </c>
      <c r="C450" s="16" t="s">
        <v>482</v>
      </c>
      <c r="D450" s="16" t="s">
        <v>323</v>
      </c>
      <c r="E450" s="16" t="s">
        <v>17</v>
      </c>
      <c r="F450" s="16" t="s">
        <v>19</v>
      </c>
      <c r="G450" s="7" t="n">
        <v>1</v>
      </c>
      <c r="H450" s="6" t="n">
        <v>5435.5</v>
      </c>
      <c r="I450" s="6" t="n">
        <v>-5435.5</v>
      </c>
      <c r="J450" s="6" t="n">
        <v>0</v>
      </c>
      <c r="K450" s="6" t="n">
        <v>-3.1</v>
      </c>
      <c r="L450" s="6" t="n">
        <v>0</v>
      </c>
      <c r="M450" s="6" t="s">
        <f>=I450+J450+K450+L450</f>
      </c>
      <c r="N450" s="16"/>
    </row>
    <row collapsed="false" customFormat="false" customHeight="false" hidden="false" ht="12.1" outlineLevel="0" r="451">
      <c r="A451" s="20" t="n">
        <v>44559.453506944</v>
      </c>
      <c r="B451" s="16" t="s">
        <v>345</v>
      </c>
      <c r="C451" s="16" t="s">
        <v>456</v>
      </c>
      <c r="D451" s="16" t="s">
        <v>323</v>
      </c>
      <c r="E451" s="16" t="s">
        <v>65</v>
      </c>
      <c r="F451" s="16" t="s">
        <v>19</v>
      </c>
      <c r="G451" s="7" t="n">
        <v>57</v>
      </c>
      <c r="H451" s="6" t="n">
        <v>13.204</v>
      </c>
      <c r="I451" s="6" t="n">
        <v>-752.63</v>
      </c>
      <c r="J451" s="6" t="n">
        <v>0</v>
      </c>
      <c r="K451" s="6" t="n">
        <v>-0.43</v>
      </c>
      <c r="L451" s="6" t="n">
        <v>0</v>
      </c>
      <c r="M451" s="6" t="s">
        <f>=I451+J451+K451+L451</f>
      </c>
      <c r="N451" s="16"/>
    </row>
    <row collapsed="false" customFormat="false" customHeight="false" hidden="false" ht="12.1" outlineLevel="0" r="452">
      <c r="A452" s="25" t="n">
        <v>44559.456261574</v>
      </c>
      <c r="B452" s="26" t="s">
        <v>345</v>
      </c>
      <c r="C452" s="26" t="s">
        <v>456</v>
      </c>
      <c r="D452" s="26" t="s">
        <v>324</v>
      </c>
      <c r="E452" s="26" t="s">
        <v>65</v>
      </c>
      <c r="F452" s="26" t="s">
        <v>19</v>
      </c>
      <c r="G452" s="27" t="n">
        <v>-70</v>
      </c>
      <c r="H452" s="28" t="n">
        <v>13.162</v>
      </c>
      <c r="I452" s="28" t="n">
        <v>921.34</v>
      </c>
      <c r="J452" s="28" t="n">
        <v>0</v>
      </c>
      <c r="K452" s="28" t="n">
        <v>-0.54</v>
      </c>
      <c r="L452" s="28" t="n">
        <v>0</v>
      </c>
      <c r="M452" s="6" t="s">
        <f>=I452+J452+K452+L452</f>
      </c>
      <c r="N452" s="26"/>
    </row>
    <row collapsed="false" customFormat="false" customHeight="false" hidden="false" ht="12.1" outlineLevel="0" r="453">
      <c r="A453" s="20" t="n">
        <v>44559.458773148</v>
      </c>
      <c r="B453" s="16" t="s">
        <v>356</v>
      </c>
      <c r="C453" s="16" t="s">
        <v>475</v>
      </c>
      <c r="D453" s="16" t="s">
        <v>323</v>
      </c>
      <c r="E453" s="16" t="s">
        <v>65</v>
      </c>
      <c r="F453" s="16" t="s">
        <v>19</v>
      </c>
      <c r="G453" s="7" t="n">
        <v>1</v>
      </c>
      <c r="H453" s="6" t="n">
        <v>1711</v>
      </c>
      <c r="I453" s="6" t="n">
        <v>-1711</v>
      </c>
      <c r="J453" s="6" t="n">
        <v>0</v>
      </c>
      <c r="K453" s="6" t="n">
        <v>-0.99</v>
      </c>
      <c r="L453" s="6" t="n">
        <v>0</v>
      </c>
      <c r="M453" s="6" t="s">
        <f>=I453+J453+K453+L453</f>
      </c>
      <c r="N453" s="16"/>
    </row>
    <row collapsed="false" customFormat="false" customHeight="false" hidden="false" ht="12.1" outlineLevel="0" r="454">
      <c r="A454" s="25" t="n">
        <v>44559.4740625</v>
      </c>
      <c r="B454" s="26" t="s">
        <v>357</v>
      </c>
      <c r="C454" s="26" t="s">
        <v>476</v>
      </c>
      <c r="D454" s="26" t="s">
        <v>324</v>
      </c>
      <c r="E454" s="26" t="s">
        <v>415</v>
      </c>
      <c r="F454" s="26" t="s">
        <v>19</v>
      </c>
      <c r="G454" s="27" t="n">
        <v>-7</v>
      </c>
      <c r="H454" s="28" t="n">
        <v>100.04</v>
      </c>
      <c r="I454" s="28" t="n">
        <v>7002.8</v>
      </c>
      <c r="J454" s="28" t="n">
        <v>215.74</v>
      </c>
      <c r="K454" s="28" t="n">
        <v>-3.99</v>
      </c>
      <c r="L454" s="28" t="n">
        <v>0</v>
      </c>
      <c r="M454" s="6" t="s">
        <f>=I454+J454+K454+L454</f>
      </c>
      <c r="N454" s="26"/>
    </row>
    <row collapsed="false" customFormat="false" customHeight="false" hidden="false" ht="12.1" outlineLevel="0" r="455">
      <c r="A455" s="20" t="n">
        <v>44559.544363426</v>
      </c>
      <c r="B455" s="16" t="s">
        <v>16</v>
      </c>
      <c r="C455" s="16" t="s">
        <v>461</v>
      </c>
      <c r="D455" s="16" t="s">
        <v>323</v>
      </c>
      <c r="E455" s="16" t="s">
        <v>17</v>
      </c>
      <c r="F455" s="16" t="s">
        <v>19</v>
      </c>
      <c r="G455" s="7" t="n">
        <v>1</v>
      </c>
      <c r="H455" s="6" t="n">
        <v>6449.5</v>
      </c>
      <c r="I455" s="6" t="n">
        <v>-6449.5</v>
      </c>
      <c r="J455" s="6" t="n">
        <v>0</v>
      </c>
      <c r="K455" s="6" t="n">
        <v>-3.68</v>
      </c>
      <c r="L455" s="6" t="n">
        <v>0</v>
      </c>
      <c r="M455" s="6" t="s">
        <f>=I455+J455+K455+L455</f>
      </c>
      <c r="N455" s="16"/>
    </row>
    <row collapsed="false" customFormat="false" customHeight="false" hidden="false" ht="12.1" outlineLevel="0" r="456">
      <c r="A456" s="20" t="n">
        <v>44559.545486111</v>
      </c>
      <c r="B456" s="16" t="s">
        <v>345</v>
      </c>
      <c r="C456" s="16" t="s">
        <v>456</v>
      </c>
      <c r="D456" s="16" t="s">
        <v>323</v>
      </c>
      <c r="E456" s="16" t="s">
        <v>65</v>
      </c>
      <c r="F456" s="16" t="s">
        <v>19</v>
      </c>
      <c r="G456" s="7" t="n">
        <v>58</v>
      </c>
      <c r="H456" s="6" t="n">
        <v>13.122</v>
      </c>
      <c r="I456" s="6" t="n">
        <v>-761.08</v>
      </c>
      <c r="J456" s="6" t="n">
        <v>0</v>
      </c>
      <c r="K456" s="6" t="n">
        <v>-0.43</v>
      </c>
      <c r="L456" s="6" t="n">
        <v>0</v>
      </c>
      <c r="M456" s="6" t="s">
        <f>=I456+J456+K456+L456</f>
      </c>
      <c r="N456" s="16"/>
    </row>
    <row collapsed="false" customFormat="false" customHeight="false" hidden="false" ht="12.1" outlineLevel="0" r="457">
      <c r="A457" s="20" t="n">
        <v>44560.468310185</v>
      </c>
      <c r="B457" s="16" t="s">
        <v>345</v>
      </c>
      <c r="C457" s="16" t="s">
        <v>456</v>
      </c>
      <c r="D457" s="16" t="s">
        <v>323</v>
      </c>
      <c r="E457" s="16" t="s">
        <v>65</v>
      </c>
      <c r="F457" s="16" t="s">
        <v>19</v>
      </c>
      <c r="G457" s="7" t="n">
        <v>45</v>
      </c>
      <c r="H457" s="6" t="n">
        <v>13.134</v>
      </c>
      <c r="I457" s="6" t="n">
        <v>-591.03</v>
      </c>
      <c r="J457" s="6" t="n">
        <v>0</v>
      </c>
      <c r="K457" s="6" t="n">
        <v>-0.34</v>
      </c>
      <c r="L457" s="6" t="n">
        <v>0</v>
      </c>
      <c r="M457" s="6" t="s">
        <f>=I457+J457+K457+L457</f>
      </c>
      <c r="N457" s="16"/>
    </row>
    <row collapsed="false" customFormat="false" customHeight="false" hidden="false" ht="12.1" outlineLevel="0" r="458">
      <c r="A458" s="29" t="n">
        <v>44572</v>
      </c>
      <c r="B458" s="30" t="s">
        <v>483</v>
      </c>
      <c r="C458" s="30" t="s">
        <v>484</v>
      </c>
      <c r="D458" s="30" t="s">
        <v>483</v>
      </c>
      <c r="E458" s="30" t="s">
        <v>483</v>
      </c>
      <c r="F458" s="30" t="s">
        <v>19</v>
      </c>
      <c r="G458" s="31" t="n">
        <v>1</v>
      </c>
      <c r="H458" s="32" t="n">
        <v>-18</v>
      </c>
      <c r="I458" s="32" t="n">
        <v>-18</v>
      </c>
      <c r="J458" s="32" t="n">
        <v>0</v>
      </c>
      <c r="K458" s="32" t="n">
        <v>0</v>
      </c>
      <c r="L458" s="32" t="n">
        <v>0</v>
      </c>
      <c r="M458" s="6" t="s">
        <f>=I458+J458+K458+L458</f>
      </c>
      <c r="N458" s="30"/>
    </row>
    <row collapsed="false" customFormat="false" customHeight="false" hidden="false" ht="12.1" outlineLevel="0" r="459">
      <c r="A459" s="21" t="n">
        <v>44573</v>
      </c>
      <c r="B459" s="22" t="s">
        <v>412</v>
      </c>
      <c r="C459" s="22" t="s">
        <v>81</v>
      </c>
      <c r="D459" s="22" t="s">
        <v>412</v>
      </c>
      <c r="E459" s="22" t="s">
        <v>412</v>
      </c>
      <c r="F459" s="22" t="s">
        <v>19</v>
      </c>
      <c r="G459" s="23" t="n">
        <v>1</v>
      </c>
      <c r="H459" s="24" t="n">
        <v>100</v>
      </c>
      <c r="I459" s="24" t="n">
        <v>100</v>
      </c>
      <c r="J459" s="24" t="n">
        <v>0</v>
      </c>
      <c r="K459" s="24" t="n">
        <v>0</v>
      </c>
      <c r="L459" s="24" t="n">
        <v>0</v>
      </c>
      <c r="M459" s="6" t="s">
        <f>=I459+J459+K459+L459</f>
      </c>
      <c r="N459" s="22"/>
    </row>
    <row collapsed="false" customFormat="false" customHeight="false" hidden="false" ht="12.1" outlineLevel="0" r="460">
      <c r="A460" s="29" t="n">
        <v>44574</v>
      </c>
      <c r="B460" s="30" t="s">
        <v>483</v>
      </c>
      <c r="C460" s="30" t="s">
        <v>484</v>
      </c>
      <c r="D460" s="30" t="s">
        <v>483</v>
      </c>
      <c r="E460" s="30" t="s">
        <v>483</v>
      </c>
      <c r="F460" s="30" t="s">
        <v>19</v>
      </c>
      <c r="G460" s="31" t="n">
        <v>1</v>
      </c>
      <c r="H460" s="32" t="n">
        <v>-4</v>
      </c>
      <c r="I460" s="32" t="n">
        <v>-4</v>
      </c>
      <c r="J460" s="32" t="n">
        <v>0</v>
      </c>
      <c r="K460" s="32" t="n">
        <v>0</v>
      </c>
      <c r="L460" s="32" t="n">
        <v>0</v>
      </c>
      <c r="M460" s="6" t="s">
        <f>=I460+J460+K460+L460</f>
      </c>
      <c r="N460" s="30"/>
    </row>
    <row collapsed="false" customFormat="false" customHeight="false" hidden="false" ht="12.1" outlineLevel="0" r="461">
      <c r="A461" s="21" t="n">
        <v>44581</v>
      </c>
      <c r="B461" s="22" t="s">
        <v>412</v>
      </c>
      <c r="C461" s="22" t="s">
        <v>81</v>
      </c>
      <c r="D461" s="22" t="s">
        <v>412</v>
      </c>
      <c r="E461" s="22" t="s">
        <v>412</v>
      </c>
      <c r="F461" s="22" t="s">
        <v>19</v>
      </c>
      <c r="G461" s="23" t="n">
        <v>1</v>
      </c>
      <c r="H461" s="24" t="n">
        <v>100</v>
      </c>
      <c r="I461" s="24" t="n">
        <v>100</v>
      </c>
      <c r="J461" s="24" t="n">
        <v>0</v>
      </c>
      <c r="K461" s="24" t="n">
        <v>0</v>
      </c>
      <c r="L461" s="24" t="n">
        <v>0</v>
      </c>
      <c r="M461" s="6" t="s">
        <f>=I461+J461+K461+L461</f>
      </c>
      <c r="N461" s="22"/>
    </row>
    <row collapsed="false" customFormat="false" customHeight="false" hidden="false" ht="12.1" outlineLevel="0" r="462">
      <c r="A462" s="21" t="n">
        <v>44582</v>
      </c>
      <c r="B462" s="22" t="s">
        <v>419</v>
      </c>
      <c r="C462" s="22" t="s">
        <v>468</v>
      </c>
      <c r="D462" s="22" t="s">
        <v>419</v>
      </c>
      <c r="E462" s="22" t="s">
        <v>419</v>
      </c>
      <c r="F462" s="22" t="s">
        <v>19</v>
      </c>
      <c r="G462" s="23" t="n">
        <v>1</v>
      </c>
      <c r="H462" s="24" t="n">
        <v>348</v>
      </c>
      <c r="I462" s="24" t="n">
        <v>348</v>
      </c>
      <c r="J462" s="24" t="n">
        <v>0</v>
      </c>
      <c r="K462" s="24" t="n">
        <v>0</v>
      </c>
      <c r="L462" s="24" t="n">
        <v>0</v>
      </c>
      <c r="M462" s="6" t="s">
        <f>=I462+J462+K462+L462</f>
      </c>
      <c r="N462" s="22"/>
    </row>
    <row collapsed="false" customFormat="false" customHeight="false" hidden="false" ht="12.1" outlineLevel="0" r="463">
      <c r="A463" s="20" t="n">
        <v>44585.647164352</v>
      </c>
      <c r="B463" s="16" t="s">
        <v>345</v>
      </c>
      <c r="C463" s="16" t="s">
        <v>456</v>
      </c>
      <c r="D463" s="16" t="s">
        <v>323</v>
      </c>
      <c r="E463" s="16" t="s">
        <v>65</v>
      </c>
      <c r="F463" s="16" t="s">
        <v>19</v>
      </c>
      <c r="G463" s="7" t="n">
        <v>29</v>
      </c>
      <c r="H463" s="6" t="n">
        <v>11.822</v>
      </c>
      <c r="I463" s="6" t="n">
        <v>-342.84</v>
      </c>
      <c r="J463" s="6" t="n">
        <v>0</v>
      </c>
      <c r="K463" s="6" t="n">
        <v>-0.19</v>
      </c>
      <c r="L463" s="6" t="n">
        <v>0</v>
      </c>
      <c r="M463" s="6" t="s">
        <f>=I463+J463+K463+L463</f>
      </c>
      <c r="N463" s="16"/>
    </row>
    <row collapsed="false" customFormat="false" customHeight="false" hidden="false" ht="12.1" outlineLevel="0" r="464">
      <c r="A464" s="21" t="n">
        <v>44588</v>
      </c>
      <c r="B464" s="22" t="s">
        <v>419</v>
      </c>
      <c r="C464" s="22" t="s">
        <v>447</v>
      </c>
      <c r="D464" s="22" t="s">
        <v>419</v>
      </c>
      <c r="E464" s="22" t="s">
        <v>419</v>
      </c>
      <c r="F464" s="22" t="s">
        <v>19</v>
      </c>
      <c r="G464" s="23" t="n">
        <v>1</v>
      </c>
      <c r="H464" s="24" t="n">
        <v>16.96</v>
      </c>
      <c r="I464" s="24" t="n">
        <v>16.96</v>
      </c>
      <c r="J464" s="24" t="n">
        <v>0</v>
      </c>
      <c r="K464" s="24" t="n">
        <v>0</v>
      </c>
      <c r="L464" s="24" t="n">
        <v>0</v>
      </c>
      <c r="M464" s="6" t="s">
        <f>=I464+J464+K464+L464</f>
      </c>
      <c r="N464" s="22"/>
    </row>
    <row collapsed="false" customFormat="false" customHeight="false" hidden="false" ht="12.1" outlineLevel="0" r="465">
      <c r="A465" s="21" t="n">
        <v>44592</v>
      </c>
      <c r="B465" s="22" t="s">
        <v>412</v>
      </c>
      <c r="C465" s="22" t="s">
        <v>190</v>
      </c>
      <c r="D465" s="22" t="s">
        <v>412</v>
      </c>
      <c r="E465" s="22" t="s">
        <v>412</v>
      </c>
      <c r="F465" s="22" t="s">
        <v>19</v>
      </c>
      <c r="G465" s="23" t="n">
        <v>1</v>
      </c>
      <c r="H465" s="24" t="n">
        <v>198.65</v>
      </c>
      <c r="I465" s="24" t="n">
        <v>198.65</v>
      </c>
      <c r="J465" s="24" t="n">
        <v>0</v>
      </c>
      <c r="K465" s="24" t="n">
        <v>0</v>
      </c>
      <c r="L465" s="24" t="n">
        <v>0</v>
      </c>
      <c r="M465" s="6" t="s">
        <f>=I465+J465+K465+L465</f>
      </c>
      <c r="N465" s="22"/>
    </row>
    <row collapsed="false" customFormat="false" customHeight="false" hidden="false" ht="12.1" outlineLevel="0" r="466">
      <c r="A466" s="21" t="n">
        <v>44592</v>
      </c>
      <c r="B466" s="22" t="s">
        <v>412</v>
      </c>
      <c r="C466" s="22" t="s">
        <v>81</v>
      </c>
      <c r="D466" s="22" t="s">
        <v>412</v>
      </c>
      <c r="E466" s="22" t="s">
        <v>412</v>
      </c>
      <c r="F466" s="22" t="s">
        <v>19</v>
      </c>
      <c r="G466" s="23" t="n">
        <v>1</v>
      </c>
      <c r="H466" s="24" t="n">
        <v>4000</v>
      </c>
      <c r="I466" s="24" t="n">
        <v>4000</v>
      </c>
      <c r="J466" s="24" t="n">
        <v>0</v>
      </c>
      <c r="K466" s="24" t="n">
        <v>0</v>
      </c>
      <c r="L466" s="24" t="n">
        <v>0</v>
      </c>
      <c r="M466" s="6" t="s">
        <f>=I466+J466+K466+L466</f>
      </c>
      <c r="N466" s="22"/>
    </row>
    <row collapsed="false" customFormat="false" customHeight="false" hidden="false" ht="12.1" outlineLevel="0" r="467">
      <c r="A467" s="20" t="n">
        <v>44592.599675926</v>
      </c>
      <c r="B467" s="16" t="s">
        <v>341</v>
      </c>
      <c r="C467" s="16" t="s">
        <v>444</v>
      </c>
      <c r="D467" s="16" t="s">
        <v>323</v>
      </c>
      <c r="E467" s="16" t="s">
        <v>17</v>
      </c>
      <c r="F467" s="16" t="s">
        <v>19</v>
      </c>
      <c r="G467" s="7" t="n">
        <v>10</v>
      </c>
      <c r="H467" s="6" t="n">
        <v>253.99</v>
      </c>
      <c r="I467" s="6" t="n">
        <v>-2539.9</v>
      </c>
      <c r="J467" s="6" t="n">
        <v>0</v>
      </c>
      <c r="K467" s="6" t="n">
        <v>-1.44</v>
      </c>
      <c r="L467" s="6" t="n">
        <v>0</v>
      </c>
      <c r="M467" s="6" t="s">
        <f>=I467+J467+K467+L467</f>
      </c>
      <c r="N467" s="16"/>
    </row>
    <row collapsed="false" customFormat="false" customHeight="false" hidden="false" ht="12.1" outlineLevel="0" r="468">
      <c r="A468" s="20" t="n">
        <v>44592.600462963</v>
      </c>
      <c r="B468" s="16" t="s">
        <v>362</v>
      </c>
      <c r="C468" s="16" t="s">
        <v>485</v>
      </c>
      <c r="D468" s="16" t="s">
        <v>323</v>
      </c>
      <c r="E468" s="16" t="s">
        <v>17</v>
      </c>
      <c r="F468" s="16" t="s">
        <v>19</v>
      </c>
      <c r="G468" s="7" t="n">
        <v>20</v>
      </c>
      <c r="H468" s="6" t="n">
        <v>61.485</v>
      </c>
      <c r="I468" s="6" t="n">
        <v>-1229.7</v>
      </c>
      <c r="J468" s="6" t="n">
        <v>0</v>
      </c>
      <c r="K468" s="6" t="n">
        <v>-0.69</v>
      </c>
      <c r="L468" s="6" t="n">
        <v>0</v>
      </c>
      <c r="M468" s="6" t="s">
        <f>=I468+J468+K468+L468</f>
      </c>
      <c r="N468" s="16"/>
    </row>
    <row collapsed="false" customFormat="false" customHeight="false" hidden="false" ht="12.1" outlineLevel="0" r="469">
      <c r="A469" s="20" t="n">
        <v>44592.600891204</v>
      </c>
      <c r="B469" s="16" t="s">
        <v>345</v>
      </c>
      <c r="C469" s="16" t="s">
        <v>456</v>
      </c>
      <c r="D469" s="16" t="s">
        <v>323</v>
      </c>
      <c r="E469" s="16" t="s">
        <v>65</v>
      </c>
      <c r="F469" s="16" t="s">
        <v>19</v>
      </c>
      <c r="G469" s="7" t="n">
        <v>20</v>
      </c>
      <c r="H469" s="6" t="n">
        <v>12.618</v>
      </c>
      <c r="I469" s="6" t="n">
        <v>-252.36</v>
      </c>
      <c r="J469" s="6" t="n">
        <v>0</v>
      </c>
      <c r="K469" s="6" t="n">
        <v>-0.14</v>
      </c>
      <c r="L469" s="6" t="n">
        <v>0</v>
      </c>
      <c r="M469" s="6" t="s">
        <f>=I469+J469+K469+L469</f>
      </c>
      <c r="N469" s="16"/>
    </row>
    <row collapsed="false" customFormat="false" customHeight="false" hidden="false" ht="12.1" outlineLevel="0" r="470">
      <c r="A470" s="25" t="n">
        <v>44593.45375</v>
      </c>
      <c r="B470" s="26" t="s">
        <v>347</v>
      </c>
      <c r="C470" s="26" t="s">
        <v>459</v>
      </c>
      <c r="D470" s="26" t="s">
        <v>324</v>
      </c>
      <c r="E470" s="26" t="s">
        <v>17</v>
      </c>
      <c r="F470" s="26" t="s">
        <v>19</v>
      </c>
      <c r="G470" s="27" t="n">
        <v>-1</v>
      </c>
      <c r="H470" s="28" t="n">
        <v>665.8</v>
      </c>
      <c r="I470" s="28" t="n">
        <v>665.8</v>
      </c>
      <c r="J470" s="28" t="n">
        <v>0</v>
      </c>
      <c r="K470" s="28" t="n">
        <v>-0.38</v>
      </c>
      <c r="L470" s="28" t="n">
        <v>0</v>
      </c>
      <c r="M470" s="6" t="s">
        <f>=I470+J470+K470+L470</f>
      </c>
      <c r="N470" s="26"/>
    </row>
    <row collapsed="false" customFormat="false" customHeight="false" hidden="false" ht="12.1" outlineLevel="0" r="471">
      <c r="A471" s="25" t="n">
        <v>44593.45375</v>
      </c>
      <c r="B471" s="26" t="s">
        <v>347</v>
      </c>
      <c r="C471" s="26" t="s">
        <v>459</v>
      </c>
      <c r="D471" s="26" t="s">
        <v>324</v>
      </c>
      <c r="E471" s="26" t="s">
        <v>17</v>
      </c>
      <c r="F471" s="26" t="s">
        <v>19</v>
      </c>
      <c r="G471" s="27" t="n">
        <v>-1</v>
      </c>
      <c r="H471" s="28" t="n">
        <v>665.6</v>
      </c>
      <c r="I471" s="28" t="n">
        <v>665.6</v>
      </c>
      <c r="J471" s="28" t="n">
        <v>0</v>
      </c>
      <c r="K471" s="28" t="n">
        <v>-0.37</v>
      </c>
      <c r="L471" s="28" t="n">
        <v>0</v>
      </c>
      <c r="M471" s="6" t="s">
        <f>=I471+J471+K471+L471</f>
      </c>
      <c r="N471" s="26"/>
    </row>
    <row collapsed="false" customFormat="false" customHeight="false" hidden="false" ht="12.1" outlineLevel="0" r="472">
      <c r="A472" s="20" t="n">
        <v>44593.454050926</v>
      </c>
      <c r="B472" s="16" t="s">
        <v>362</v>
      </c>
      <c r="C472" s="16" t="s">
        <v>485</v>
      </c>
      <c r="D472" s="16" t="s">
        <v>323</v>
      </c>
      <c r="E472" s="16" t="s">
        <v>17</v>
      </c>
      <c r="F472" s="16" t="s">
        <v>19</v>
      </c>
      <c r="G472" s="7" t="n">
        <v>20</v>
      </c>
      <c r="H472" s="6" t="n">
        <v>60.28</v>
      </c>
      <c r="I472" s="6" t="n">
        <v>-1205.6</v>
      </c>
      <c r="J472" s="6" t="n">
        <v>0</v>
      </c>
      <c r="K472" s="6" t="n">
        <v>-0.68</v>
      </c>
      <c r="L472" s="6" t="n">
        <v>0</v>
      </c>
      <c r="M472" s="6" t="s">
        <f>=I472+J472+K472+L472</f>
      </c>
      <c r="N472" s="16"/>
    </row>
    <row collapsed="false" customFormat="false" customHeight="false" hidden="false" ht="12.1" outlineLevel="0" r="473">
      <c r="A473" s="20" t="n">
        <v>44593.454884259</v>
      </c>
      <c r="B473" s="16" t="s">
        <v>345</v>
      </c>
      <c r="C473" s="16" t="s">
        <v>456</v>
      </c>
      <c r="D473" s="16" t="s">
        <v>323</v>
      </c>
      <c r="E473" s="16" t="s">
        <v>65</v>
      </c>
      <c r="F473" s="16" t="s">
        <v>19</v>
      </c>
      <c r="G473" s="7" t="n">
        <v>10</v>
      </c>
      <c r="H473" s="6" t="n">
        <v>12.558</v>
      </c>
      <c r="I473" s="6" t="n">
        <v>-125.58</v>
      </c>
      <c r="J473" s="6" t="n">
        <v>0</v>
      </c>
      <c r="K473" s="6" t="n">
        <v>-0.07</v>
      </c>
      <c r="L473" s="6" t="n">
        <v>0</v>
      </c>
      <c r="M473" s="6" t="s">
        <f>=I473+J473+K473+L473</f>
      </c>
      <c r="N473" s="16"/>
    </row>
    <row collapsed="false" customFormat="false" customHeight="false" hidden="false" ht="12.1" outlineLevel="0" r="474">
      <c r="A474" s="21" t="n">
        <v>44595</v>
      </c>
      <c r="B474" s="22" t="s">
        <v>412</v>
      </c>
      <c r="C474" s="22" t="s">
        <v>81</v>
      </c>
      <c r="D474" s="22" t="s">
        <v>412</v>
      </c>
      <c r="E474" s="22" t="s">
        <v>412</v>
      </c>
      <c r="F474" s="22" t="s">
        <v>19</v>
      </c>
      <c r="G474" s="23" t="n">
        <v>1</v>
      </c>
      <c r="H474" s="24" t="n">
        <v>862</v>
      </c>
      <c r="I474" s="24" t="n">
        <v>862</v>
      </c>
      <c r="J474" s="24" t="n">
        <v>0</v>
      </c>
      <c r="K474" s="24" t="n">
        <v>0</v>
      </c>
      <c r="L474" s="24" t="n">
        <v>0</v>
      </c>
      <c r="M474" s="6" t="s">
        <f>=I474+J474+K474+L474</f>
      </c>
      <c r="N474" s="22"/>
    </row>
    <row collapsed="false" customFormat="false" customHeight="false" hidden="false" ht="12.1" outlineLevel="0" r="475">
      <c r="A475" s="25" t="n">
        <v>44595.435289352</v>
      </c>
      <c r="B475" s="26" t="s">
        <v>345</v>
      </c>
      <c r="C475" s="26" t="s">
        <v>456</v>
      </c>
      <c r="D475" s="26" t="s">
        <v>324</v>
      </c>
      <c r="E475" s="26" t="s">
        <v>65</v>
      </c>
      <c r="F475" s="26" t="s">
        <v>19</v>
      </c>
      <c r="G475" s="27" t="n">
        <v>-48</v>
      </c>
      <c r="H475" s="28" t="n">
        <v>12.35</v>
      </c>
      <c r="I475" s="28" t="n">
        <v>592.8</v>
      </c>
      <c r="J475" s="28" t="n">
        <v>0</v>
      </c>
      <c r="K475" s="28" t="n">
        <v>-0.34</v>
      </c>
      <c r="L475" s="28" t="n">
        <v>0</v>
      </c>
      <c r="M475" s="6" t="s">
        <f>=I475+J475+K475+L475</f>
      </c>
      <c r="N475" s="26"/>
    </row>
    <row collapsed="false" customFormat="false" customHeight="false" hidden="false" ht="12.1" outlineLevel="0" r="476">
      <c r="A476" s="20" t="n">
        <v>44595.447962963</v>
      </c>
      <c r="B476" s="16" t="s">
        <v>356</v>
      </c>
      <c r="C476" s="16" t="s">
        <v>475</v>
      </c>
      <c r="D476" s="16" t="s">
        <v>323</v>
      </c>
      <c r="E476" s="16" t="s">
        <v>65</v>
      </c>
      <c r="F476" s="16" t="s">
        <v>19</v>
      </c>
      <c r="G476" s="7" t="n">
        <v>1</v>
      </c>
      <c r="H476" s="6" t="n">
        <v>1728</v>
      </c>
      <c r="I476" s="6" t="n">
        <v>-1728</v>
      </c>
      <c r="J476" s="6" t="n">
        <v>0</v>
      </c>
      <c r="K476" s="6" t="n">
        <v>-1.01</v>
      </c>
      <c r="L476" s="6" t="n">
        <v>0</v>
      </c>
      <c r="M476" s="6" t="s">
        <f>=I476+J476+K476+L476</f>
      </c>
      <c r="N476" s="16"/>
    </row>
    <row collapsed="false" customFormat="false" customHeight="false" hidden="false" ht="12.1" outlineLevel="0" r="477">
      <c r="A477" s="21" t="n">
        <v>44608</v>
      </c>
      <c r="B477" s="22" t="s">
        <v>412</v>
      </c>
      <c r="C477" s="22" t="s">
        <v>81</v>
      </c>
      <c r="D477" s="22" t="s">
        <v>412</v>
      </c>
      <c r="E477" s="22" t="s">
        <v>412</v>
      </c>
      <c r="F477" s="22" t="s">
        <v>19</v>
      </c>
      <c r="G477" s="23" t="n">
        <v>1</v>
      </c>
      <c r="H477" s="24" t="n">
        <v>2000</v>
      </c>
      <c r="I477" s="24" t="n">
        <v>2000</v>
      </c>
      <c r="J477" s="24" t="n">
        <v>0</v>
      </c>
      <c r="K477" s="24" t="n">
        <v>0</v>
      </c>
      <c r="L477" s="24" t="n">
        <v>0</v>
      </c>
      <c r="M477" s="6" t="s">
        <f>=I477+J477+K477+L477</f>
      </c>
      <c r="N477" s="22"/>
    </row>
    <row collapsed="false" customFormat="false" customHeight="false" hidden="false" ht="12.1" outlineLevel="0" r="478">
      <c r="A478" s="20" t="n">
        <v>44608.479305556</v>
      </c>
      <c r="B478" s="16" t="s">
        <v>329</v>
      </c>
      <c r="C478" s="16" t="s">
        <v>416</v>
      </c>
      <c r="D478" s="16" t="s">
        <v>323</v>
      </c>
      <c r="E478" s="16" t="s">
        <v>17</v>
      </c>
      <c r="F478" s="16" t="s">
        <v>19</v>
      </c>
      <c r="G478" s="7" t="n">
        <v>10000</v>
      </c>
      <c r="H478" s="6" t="n">
        <v>0.14074</v>
      </c>
      <c r="I478" s="6" t="n">
        <v>-1407.4</v>
      </c>
      <c r="J478" s="6" t="n">
        <v>0</v>
      </c>
      <c r="K478" s="6" t="n">
        <v>-0.8</v>
      </c>
      <c r="L478" s="6" t="n">
        <v>0</v>
      </c>
      <c r="M478" s="6" t="s">
        <f>=I478+J478+K478+L478</f>
      </c>
      <c r="N478" s="16"/>
    </row>
    <row collapsed="false" customFormat="false" customHeight="false" hidden="false" ht="12.1" outlineLevel="0" r="479">
      <c r="A479" s="20" t="n">
        <v>44608.479652778</v>
      </c>
      <c r="B479" s="16" t="s">
        <v>352</v>
      </c>
      <c r="C479" s="16" t="s">
        <v>471</v>
      </c>
      <c r="D479" s="16" t="s">
        <v>323</v>
      </c>
      <c r="E479" s="16" t="s">
        <v>17</v>
      </c>
      <c r="F479" s="16" t="s">
        <v>19</v>
      </c>
      <c r="G479" s="7" t="n">
        <v>1000</v>
      </c>
      <c r="H479" s="6" t="n">
        <v>0.5745</v>
      </c>
      <c r="I479" s="6" t="n">
        <v>-574.5</v>
      </c>
      <c r="J479" s="6" t="n">
        <v>0</v>
      </c>
      <c r="K479" s="6" t="n">
        <v>-0.32</v>
      </c>
      <c r="L479" s="6" t="n">
        <v>0</v>
      </c>
      <c r="M479" s="6" t="s">
        <f>=I479+J479+K479+L479</f>
      </c>
      <c r="N479" s="16"/>
    </row>
    <row collapsed="false" customFormat="false" customHeight="false" hidden="false" ht="12.1" outlineLevel="0" r="480">
      <c r="A480" s="25" t="n">
        <v>44610.726435185</v>
      </c>
      <c r="B480" s="26" t="s">
        <v>345</v>
      </c>
      <c r="C480" s="26" t="s">
        <v>456</v>
      </c>
      <c r="D480" s="26" t="s">
        <v>324</v>
      </c>
      <c r="E480" s="26" t="s">
        <v>65</v>
      </c>
      <c r="F480" s="26" t="s">
        <v>19</v>
      </c>
      <c r="G480" s="27" t="n">
        <v>-491</v>
      </c>
      <c r="H480" s="28" t="n">
        <v>12.184</v>
      </c>
      <c r="I480" s="28" t="n">
        <v>5982.34</v>
      </c>
      <c r="J480" s="28" t="n">
        <v>0</v>
      </c>
      <c r="K480" s="28" t="n">
        <v>-3.38</v>
      </c>
      <c r="L480" s="28" t="n">
        <v>0</v>
      </c>
      <c r="M480" s="6" t="s">
        <f>=I480+J480+K480+L480</f>
      </c>
      <c r="N480" s="26"/>
    </row>
    <row collapsed="false" customFormat="false" customHeight="false" hidden="false" ht="12.1" outlineLevel="0" r="481">
      <c r="A481" s="25" t="n">
        <v>44610.726435185</v>
      </c>
      <c r="B481" s="26" t="s">
        <v>345</v>
      </c>
      <c r="C481" s="26" t="s">
        <v>456</v>
      </c>
      <c r="D481" s="26" t="s">
        <v>324</v>
      </c>
      <c r="E481" s="26" t="s">
        <v>65</v>
      </c>
      <c r="F481" s="26" t="s">
        <v>19</v>
      </c>
      <c r="G481" s="27" t="n">
        <v>-41</v>
      </c>
      <c r="H481" s="28" t="n">
        <v>12.184</v>
      </c>
      <c r="I481" s="28" t="n">
        <v>499.54</v>
      </c>
      <c r="J481" s="28" t="n">
        <v>0</v>
      </c>
      <c r="K481" s="28" t="n">
        <v>-0.28</v>
      </c>
      <c r="L481" s="28" t="n">
        <v>0</v>
      </c>
      <c r="M481" s="6" t="s">
        <f>=I481+J481+K481+L481</f>
      </c>
      <c r="N481" s="26"/>
    </row>
    <row collapsed="false" customFormat="false" customHeight="false" hidden="false" ht="12.1" outlineLevel="0" r="482">
      <c r="A482" s="20" t="n">
        <v>44610.727025463</v>
      </c>
      <c r="B482" s="16" t="s">
        <v>16</v>
      </c>
      <c r="C482" s="16" t="s">
        <v>461</v>
      </c>
      <c r="D482" s="16" t="s">
        <v>323</v>
      </c>
      <c r="E482" s="16" t="s">
        <v>17</v>
      </c>
      <c r="F482" s="16" t="s">
        <v>19</v>
      </c>
      <c r="G482" s="7" t="n">
        <v>1</v>
      </c>
      <c r="H482" s="6" t="n">
        <v>6473.5</v>
      </c>
      <c r="I482" s="6" t="n">
        <v>-6473.5</v>
      </c>
      <c r="J482" s="6" t="n">
        <v>0</v>
      </c>
      <c r="K482" s="6" t="n">
        <v>-3.65</v>
      </c>
      <c r="L482" s="6" t="n">
        <v>0</v>
      </c>
      <c r="M482" s="6" t="s">
        <f>=I482+J482+K482+L482</f>
      </c>
      <c r="N482" s="16"/>
    </row>
    <row collapsed="false" customFormat="false" customHeight="false" hidden="false" ht="12.1" outlineLevel="0" r="483">
      <c r="A483" s="21" t="n">
        <v>44613</v>
      </c>
      <c r="B483" s="22" t="s">
        <v>412</v>
      </c>
      <c r="C483" s="22" t="s">
        <v>81</v>
      </c>
      <c r="D483" s="22" t="s">
        <v>412</v>
      </c>
      <c r="E483" s="22" t="s">
        <v>412</v>
      </c>
      <c r="F483" s="22" t="s">
        <v>19</v>
      </c>
      <c r="G483" s="23" t="n">
        <v>1</v>
      </c>
      <c r="H483" s="24" t="n">
        <v>5200</v>
      </c>
      <c r="I483" s="24" t="n">
        <v>5200</v>
      </c>
      <c r="J483" s="24" t="n">
        <v>0</v>
      </c>
      <c r="K483" s="24" t="n">
        <v>0</v>
      </c>
      <c r="L483" s="24" t="n">
        <v>0</v>
      </c>
      <c r="M483" s="6" t="s">
        <f>=I483+J483+K483+L483</f>
      </c>
      <c r="N483" s="22"/>
    </row>
    <row collapsed="false" customFormat="false" customHeight="false" hidden="false" ht="12.1" outlineLevel="0" r="484">
      <c r="A484" s="25" t="n">
        <v>44613.668414352</v>
      </c>
      <c r="B484" s="26" t="s">
        <v>345</v>
      </c>
      <c r="C484" s="26" t="s">
        <v>456</v>
      </c>
      <c r="D484" s="26" t="s">
        <v>324</v>
      </c>
      <c r="E484" s="26" t="s">
        <v>65</v>
      </c>
      <c r="F484" s="26" t="s">
        <v>19</v>
      </c>
      <c r="G484" s="27" t="n">
        <v>-100</v>
      </c>
      <c r="H484" s="28" t="n">
        <v>11.572</v>
      </c>
      <c r="I484" s="28" t="n">
        <v>1157.2</v>
      </c>
      <c r="J484" s="28" t="n">
        <v>0</v>
      </c>
      <c r="K484" s="28" t="n">
        <v>-0.65</v>
      </c>
      <c r="L484" s="28" t="n">
        <v>0</v>
      </c>
      <c r="M484" s="6" t="s">
        <f>=I484+J484+K484+L484</f>
      </c>
      <c r="N484" s="26"/>
    </row>
    <row collapsed="false" customFormat="false" customHeight="false" hidden="false" ht="12.1" outlineLevel="0" r="485">
      <c r="A485" s="20" t="n">
        <v>44613.668703704</v>
      </c>
      <c r="B485" s="16" t="s">
        <v>16</v>
      </c>
      <c r="C485" s="16" t="s">
        <v>461</v>
      </c>
      <c r="D485" s="16" t="s">
        <v>323</v>
      </c>
      <c r="E485" s="16" t="s">
        <v>17</v>
      </c>
      <c r="F485" s="16" t="s">
        <v>19</v>
      </c>
      <c r="G485" s="7" t="n">
        <v>1</v>
      </c>
      <c r="H485" s="6" t="n">
        <v>6185</v>
      </c>
      <c r="I485" s="6" t="n">
        <v>-6185</v>
      </c>
      <c r="J485" s="6" t="n">
        <v>0</v>
      </c>
      <c r="K485" s="6" t="n">
        <v>-3.49</v>
      </c>
      <c r="L485" s="6" t="n">
        <v>0</v>
      </c>
      <c r="M485" s="6" t="s">
        <f>=I485+J485+K485+L485</f>
      </c>
      <c r="N485" s="16"/>
    </row>
    <row collapsed="false" customFormat="false" customHeight="false" hidden="false" ht="12.1" outlineLevel="0" r="486">
      <c r="A486" s="21" t="n">
        <v>44644</v>
      </c>
      <c r="B486" s="22" t="s">
        <v>412</v>
      </c>
      <c r="C486" s="22" t="s">
        <v>81</v>
      </c>
      <c r="D486" s="22" t="s">
        <v>412</v>
      </c>
      <c r="E486" s="22" t="s">
        <v>412</v>
      </c>
      <c r="F486" s="22" t="s">
        <v>19</v>
      </c>
      <c r="G486" s="23" t="n">
        <v>1</v>
      </c>
      <c r="H486" s="24" t="n">
        <v>20</v>
      </c>
      <c r="I486" s="24" t="n">
        <v>20</v>
      </c>
      <c r="J486" s="24" t="n">
        <v>0</v>
      </c>
      <c r="K486" s="24" t="n">
        <v>0</v>
      </c>
      <c r="L486" s="24" t="n">
        <v>0</v>
      </c>
      <c r="M486" s="6" t="s">
        <f>=I486+J486+K486+L486</f>
      </c>
      <c r="N486" s="22"/>
    </row>
    <row collapsed="false" customFormat="false" customHeight="false" hidden="false" ht="12.1" outlineLevel="0" r="487">
      <c r="A487" s="21" t="n">
        <v>44644</v>
      </c>
      <c r="B487" s="22" t="s">
        <v>412</v>
      </c>
      <c r="C487" s="22" t="s">
        <v>81</v>
      </c>
      <c r="D487" s="22" t="s">
        <v>412</v>
      </c>
      <c r="E487" s="22" t="s">
        <v>412</v>
      </c>
      <c r="F487" s="22" t="s">
        <v>19</v>
      </c>
      <c r="G487" s="23" t="n">
        <v>1</v>
      </c>
      <c r="H487" s="24" t="n">
        <v>830</v>
      </c>
      <c r="I487" s="24" t="n">
        <v>830</v>
      </c>
      <c r="J487" s="24" t="n">
        <v>0</v>
      </c>
      <c r="K487" s="24" t="n">
        <v>0</v>
      </c>
      <c r="L487" s="24" t="n">
        <v>0</v>
      </c>
      <c r="M487" s="6" t="s">
        <f>=I487+J487+K487+L487</f>
      </c>
      <c r="N487" s="22"/>
    </row>
    <row collapsed="false" customFormat="false" customHeight="false" hidden="false" ht="12.1" outlineLevel="0" r="488">
      <c r="A488" s="20" t="n">
        <v>44644.557013889</v>
      </c>
      <c r="B488" s="16" t="s">
        <v>362</v>
      </c>
      <c r="C488" s="16" t="s">
        <v>485</v>
      </c>
      <c r="D488" s="16" t="s">
        <v>323</v>
      </c>
      <c r="E488" s="16" t="s">
        <v>17</v>
      </c>
      <c r="F488" s="16" t="s">
        <v>19</v>
      </c>
      <c r="G488" s="7" t="n">
        <v>20</v>
      </c>
      <c r="H488" s="6" t="n">
        <v>47.695</v>
      </c>
      <c r="I488" s="6" t="n">
        <v>-953.9</v>
      </c>
      <c r="J488" s="6" t="n">
        <v>0</v>
      </c>
      <c r="K488" s="6" t="n">
        <v>-0.56</v>
      </c>
      <c r="L488" s="6" t="n">
        <v>0</v>
      </c>
      <c r="M488" s="6" t="s">
        <f>=I488+J488+K488+L488</f>
      </c>
      <c r="N488" s="16"/>
    </row>
    <row collapsed="false" customFormat="false" customHeight="false" hidden="false" ht="12.1" outlineLevel="0" r="489">
      <c r="A489" s="21" t="n">
        <v>44651</v>
      </c>
      <c r="B489" s="22" t="s">
        <v>412</v>
      </c>
      <c r="C489" s="22" t="s">
        <v>81</v>
      </c>
      <c r="D489" s="22" t="s">
        <v>412</v>
      </c>
      <c r="E489" s="22" t="s">
        <v>412</v>
      </c>
      <c r="F489" s="22" t="s">
        <v>19</v>
      </c>
      <c r="G489" s="23" t="n">
        <v>1</v>
      </c>
      <c r="H489" s="24" t="n">
        <v>2000</v>
      </c>
      <c r="I489" s="24" t="n">
        <v>2000</v>
      </c>
      <c r="J489" s="24" t="n">
        <v>0</v>
      </c>
      <c r="K489" s="24" t="n">
        <v>0</v>
      </c>
      <c r="L489" s="24" t="n">
        <v>0</v>
      </c>
      <c r="M489" s="6" t="s">
        <f>=I489+J489+K489+L489</f>
      </c>
      <c r="N489" s="22"/>
    </row>
    <row collapsed="false" customFormat="false" customHeight="false" hidden="false" ht="12.1" outlineLevel="0" r="490">
      <c r="A490" s="21" t="n">
        <v>44651</v>
      </c>
      <c r="B490" s="22" t="s">
        <v>412</v>
      </c>
      <c r="C490" s="22" t="s">
        <v>81</v>
      </c>
      <c r="D490" s="22" t="s">
        <v>412</v>
      </c>
      <c r="E490" s="22" t="s">
        <v>412</v>
      </c>
      <c r="F490" s="22" t="s">
        <v>19</v>
      </c>
      <c r="G490" s="23" t="n">
        <v>1</v>
      </c>
      <c r="H490" s="24" t="n">
        <v>1041</v>
      </c>
      <c r="I490" s="24" t="n">
        <v>1041</v>
      </c>
      <c r="J490" s="24" t="n">
        <v>0</v>
      </c>
      <c r="K490" s="24" t="n">
        <v>0</v>
      </c>
      <c r="L490" s="24" t="n">
        <v>0</v>
      </c>
      <c r="M490" s="6" t="s">
        <f>=I490+J490+K490+L490</f>
      </c>
      <c r="N490" s="22"/>
    </row>
    <row collapsed="false" customFormat="false" customHeight="false" hidden="false" ht="12.1" outlineLevel="0" r="491">
      <c r="A491" s="20" t="n">
        <v>44651.477662037</v>
      </c>
      <c r="B491" s="16" t="s">
        <v>21</v>
      </c>
      <c r="C491" s="16" t="s">
        <v>486</v>
      </c>
      <c r="D491" s="16" t="s">
        <v>323</v>
      </c>
      <c r="E491" s="16" t="s">
        <v>17</v>
      </c>
      <c r="F491" s="16" t="s">
        <v>19</v>
      </c>
      <c r="G491" s="7" t="n">
        <v>10</v>
      </c>
      <c r="H491" s="6" t="n">
        <v>137.4</v>
      </c>
      <c r="I491" s="6" t="n">
        <v>-1374</v>
      </c>
      <c r="J491" s="6" t="n">
        <v>0</v>
      </c>
      <c r="K491" s="6" t="n">
        <v>-0.77</v>
      </c>
      <c r="L491" s="6" t="n">
        <v>0</v>
      </c>
      <c r="M491" s="6" t="s">
        <f>=I491+J491+K491+L491</f>
      </c>
      <c r="N491" s="16"/>
    </row>
    <row collapsed="false" customFormat="false" customHeight="false" hidden="false" ht="12.1" outlineLevel="0" r="492">
      <c r="A492" s="20" t="n">
        <v>44651.47869213</v>
      </c>
      <c r="B492" s="16" t="s">
        <v>352</v>
      </c>
      <c r="C492" s="16" t="s">
        <v>471</v>
      </c>
      <c r="D492" s="16" t="s">
        <v>323</v>
      </c>
      <c r="E492" s="16" t="s">
        <v>17</v>
      </c>
      <c r="F492" s="16" t="s">
        <v>19</v>
      </c>
      <c r="G492" s="7" t="n">
        <v>1000</v>
      </c>
      <c r="H492" s="6" t="n">
        <v>0.4025</v>
      </c>
      <c r="I492" s="6" t="n">
        <v>-402.5</v>
      </c>
      <c r="J492" s="6" t="n">
        <v>0</v>
      </c>
      <c r="K492" s="6" t="n">
        <v>-0.23</v>
      </c>
      <c r="L492" s="6" t="n">
        <v>0</v>
      </c>
      <c r="M492" s="6" t="s">
        <f>=I492+J492+K492+L492</f>
      </c>
      <c r="N492" s="16"/>
    </row>
    <row collapsed="false" customFormat="false" customHeight="false" hidden="false" ht="12.1" outlineLevel="0" r="493">
      <c r="A493" s="20" t="n">
        <v>44651.479479167</v>
      </c>
      <c r="B493" s="16" t="s">
        <v>335</v>
      </c>
      <c r="C493" s="16" t="s">
        <v>435</v>
      </c>
      <c r="D493" s="16" t="s">
        <v>323</v>
      </c>
      <c r="E493" s="16" t="s">
        <v>17</v>
      </c>
      <c r="F493" s="16" t="s">
        <v>19</v>
      </c>
      <c r="G493" s="7" t="n">
        <v>1</v>
      </c>
      <c r="H493" s="6" t="n">
        <v>358.7</v>
      </c>
      <c r="I493" s="6" t="n">
        <v>-358.7</v>
      </c>
      <c r="J493" s="6" t="n">
        <v>0</v>
      </c>
      <c r="K493" s="6" t="n">
        <v>-0.2</v>
      </c>
      <c r="L493" s="6" t="n">
        <v>0</v>
      </c>
      <c r="M493" s="6" t="s">
        <f>=I493+J493+K493+L493</f>
      </c>
      <c r="N493" s="16"/>
    </row>
    <row collapsed="false" customFormat="false" customHeight="false" hidden="false" ht="12.1" outlineLevel="0" r="494">
      <c r="A494" s="20" t="n">
        <v>44651.485648148</v>
      </c>
      <c r="B494" s="16" t="s">
        <v>24</v>
      </c>
      <c r="C494" s="16" t="s">
        <v>487</v>
      </c>
      <c r="D494" s="16" t="s">
        <v>323</v>
      </c>
      <c r="E494" s="16" t="s">
        <v>17</v>
      </c>
      <c r="F494" s="16" t="s">
        <v>19</v>
      </c>
      <c r="G494" s="7" t="n">
        <v>1</v>
      </c>
      <c r="H494" s="6" t="n">
        <v>416.9</v>
      </c>
      <c r="I494" s="6" t="n">
        <v>-416.9</v>
      </c>
      <c r="J494" s="6" t="n">
        <v>0</v>
      </c>
      <c r="K494" s="6" t="n">
        <v>-0.24</v>
      </c>
      <c r="L494" s="6" t="n">
        <v>0</v>
      </c>
      <c r="M494" s="6" t="s">
        <f>=I494+J494+K494+L494</f>
      </c>
      <c r="N494" s="16"/>
    </row>
    <row collapsed="false" customFormat="false" customHeight="false" hidden="false" ht="12.1" outlineLevel="0" r="495">
      <c r="A495" s="20" t="n">
        <v>44651.485648148</v>
      </c>
      <c r="B495" s="16" t="s">
        <v>24</v>
      </c>
      <c r="C495" s="16" t="s">
        <v>487</v>
      </c>
      <c r="D495" s="16" t="s">
        <v>323</v>
      </c>
      <c r="E495" s="16" t="s">
        <v>17</v>
      </c>
      <c r="F495" s="16" t="s">
        <v>19</v>
      </c>
      <c r="G495" s="7" t="n">
        <v>1</v>
      </c>
      <c r="H495" s="6" t="n">
        <v>417</v>
      </c>
      <c r="I495" s="6" t="n">
        <v>-417</v>
      </c>
      <c r="J495" s="6" t="n">
        <v>0</v>
      </c>
      <c r="K495" s="6" t="n">
        <v>-0.25</v>
      </c>
      <c r="L495" s="6" t="n">
        <v>0</v>
      </c>
      <c r="M495" s="6" t="s">
        <f>=I495+J495+K495+L495</f>
      </c>
      <c r="N495" s="16"/>
    </row>
    <row collapsed="false" customFormat="false" customHeight="false" hidden="false" ht="12.1" outlineLevel="0" r="496">
      <c r="A496" s="20" t="n">
        <v>44651.4940625</v>
      </c>
      <c r="B496" s="16" t="s">
        <v>363</v>
      </c>
      <c r="C496" s="16" t="s">
        <v>488</v>
      </c>
      <c r="D496" s="16" t="s">
        <v>323</v>
      </c>
      <c r="E496" s="16" t="s">
        <v>65</v>
      </c>
      <c r="F496" s="16" t="s">
        <v>19</v>
      </c>
      <c r="G496" s="7" t="n">
        <v>2</v>
      </c>
      <c r="H496" s="6" t="n">
        <v>105.641</v>
      </c>
      <c r="I496" s="6" t="n">
        <v>-211.28</v>
      </c>
      <c r="J496" s="6" t="n">
        <v>0</v>
      </c>
      <c r="K496" s="6" t="n">
        <v>-0.12</v>
      </c>
      <c r="L496" s="6" t="n">
        <v>0</v>
      </c>
      <c r="M496" s="6" t="s">
        <f>=I496+J496+K496+L496</f>
      </c>
      <c r="N496" s="16"/>
    </row>
    <row collapsed="false" customFormat="false" customHeight="false" hidden="false" ht="12.1" outlineLevel="0" r="497">
      <c r="A497" s="21" t="n">
        <v>44656</v>
      </c>
      <c r="B497" s="22" t="s">
        <v>412</v>
      </c>
      <c r="C497" s="22" t="s">
        <v>81</v>
      </c>
      <c r="D497" s="22" t="s">
        <v>412</v>
      </c>
      <c r="E497" s="22" t="s">
        <v>412</v>
      </c>
      <c r="F497" s="22" t="s">
        <v>19</v>
      </c>
      <c r="G497" s="23" t="n">
        <v>1</v>
      </c>
      <c r="H497" s="24" t="n">
        <v>508</v>
      </c>
      <c r="I497" s="24" t="n">
        <v>508</v>
      </c>
      <c r="J497" s="24" t="n">
        <v>0</v>
      </c>
      <c r="K497" s="24" t="n">
        <v>0</v>
      </c>
      <c r="L497" s="24" t="n">
        <v>0</v>
      </c>
      <c r="M497" s="6" t="s">
        <f>=I497+J497+K497+L497</f>
      </c>
      <c r="N497" s="22"/>
    </row>
    <row collapsed="false" customFormat="false" customHeight="false" hidden="false" ht="12.1" outlineLevel="0" r="498">
      <c r="A498" s="21" t="n">
        <v>44656</v>
      </c>
      <c r="B498" s="22" t="s">
        <v>412</v>
      </c>
      <c r="C498" s="22" t="s">
        <v>81</v>
      </c>
      <c r="D498" s="22" t="s">
        <v>412</v>
      </c>
      <c r="E498" s="22" t="s">
        <v>412</v>
      </c>
      <c r="F498" s="22" t="s">
        <v>19</v>
      </c>
      <c r="G498" s="23" t="n">
        <v>1</v>
      </c>
      <c r="H498" s="24" t="n">
        <v>50</v>
      </c>
      <c r="I498" s="24" t="n">
        <v>50</v>
      </c>
      <c r="J498" s="24" t="n">
        <v>0</v>
      </c>
      <c r="K498" s="24" t="n">
        <v>0</v>
      </c>
      <c r="L498" s="24" t="n">
        <v>0</v>
      </c>
      <c r="M498" s="6" t="s">
        <f>=I498+J498+K498+L498</f>
      </c>
      <c r="N498" s="22"/>
    </row>
    <row collapsed="false" customFormat="false" customHeight="false" hidden="false" ht="12.1" outlineLevel="0" r="499">
      <c r="A499" s="21" t="n">
        <v>44656</v>
      </c>
      <c r="B499" s="22" t="s">
        <v>412</v>
      </c>
      <c r="C499" s="22" t="s">
        <v>81</v>
      </c>
      <c r="D499" s="22" t="s">
        <v>412</v>
      </c>
      <c r="E499" s="22" t="s">
        <v>412</v>
      </c>
      <c r="F499" s="22" t="s">
        <v>19</v>
      </c>
      <c r="G499" s="23" t="n">
        <v>1</v>
      </c>
      <c r="H499" s="24" t="n">
        <v>1000</v>
      </c>
      <c r="I499" s="24" t="n">
        <v>1000</v>
      </c>
      <c r="J499" s="24" t="n">
        <v>0</v>
      </c>
      <c r="K499" s="24" t="n">
        <v>0</v>
      </c>
      <c r="L499" s="24" t="n">
        <v>0</v>
      </c>
      <c r="M499" s="6" t="s">
        <f>=I499+J499+K499+L499</f>
      </c>
      <c r="N499" s="22"/>
    </row>
    <row collapsed="false" customFormat="false" customHeight="false" hidden="false" ht="12.1" outlineLevel="0" r="500">
      <c r="A500" s="20" t="n">
        <v>44656.532094907</v>
      </c>
      <c r="B500" s="16" t="s">
        <v>33</v>
      </c>
      <c r="C500" s="16" t="s">
        <v>457</v>
      </c>
      <c r="D500" s="16" t="s">
        <v>323</v>
      </c>
      <c r="E500" s="16" t="s">
        <v>17</v>
      </c>
      <c r="F500" s="16" t="s">
        <v>19</v>
      </c>
      <c r="G500" s="7" t="n">
        <v>1</v>
      </c>
      <c r="H500" s="6" t="n">
        <v>427.35</v>
      </c>
      <c r="I500" s="6" t="n">
        <v>-427.35</v>
      </c>
      <c r="J500" s="6" t="n">
        <v>0</v>
      </c>
      <c r="K500" s="6" t="n">
        <v>-0.25</v>
      </c>
      <c r="L500" s="6" t="n">
        <v>0</v>
      </c>
      <c r="M500" s="6" t="s">
        <f>=I500+J500+K500+L500</f>
      </c>
      <c r="N500" s="16"/>
    </row>
    <row collapsed="false" customFormat="false" customHeight="false" hidden="false" ht="12.1" outlineLevel="0" r="501">
      <c r="A501" s="20" t="n">
        <v>44656.534918981</v>
      </c>
      <c r="B501" s="16" t="s">
        <v>364</v>
      </c>
      <c r="C501" s="16" t="s">
        <v>489</v>
      </c>
      <c r="D501" s="16" t="s">
        <v>323</v>
      </c>
      <c r="E501" s="16" t="s">
        <v>415</v>
      </c>
      <c r="F501" s="16" t="s">
        <v>19</v>
      </c>
      <c r="G501" s="7" t="n">
        <v>1</v>
      </c>
      <c r="H501" s="6" t="n">
        <v>95.88</v>
      </c>
      <c r="I501" s="6" t="n">
        <v>-958.8</v>
      </c>
      <c r="J501" s="6" t="n">
        <v>-24.13</v>
      </c>
      <c r="K501" s="6" t="n">
        <v>-0.56</v>
      </c>
      <c r="L501" s="6" t="n">
        <v>0</v>
      </c>
      <c r="M501" s="6" t="s">
        <f>=I501+J501+K501+L501</f>
      </c>
      <c r="N501" s="16"/>
    </row>
    <row collapsed="false" customFormat="false" customHeight="false" hidden="false" ht="12.1" outlineLevel="0" r="502">
      <c r="A502" s="20" t="n">
        <v>44656.535543981</v>
      </c>
      <c r="B502" s="16" t="s">
        <v>363</v>
      </c>
      <c r="C502" s="16" t="s">
        <v>488</v>
      </c>
      <c r="D502" s="16" t="s">
        <v>323</v>
      </c>
      <c r="E502" s="16" t="s">
        <v>65</v>
      </c>
      <c r="F502" s="16" t="s">
        <v>19</v>
      </c>
      <c r="G502" s="7" t="n">
        <v>1</v>
      </c>
      <c r="H502" s="6" t="n">
        <v>105.8661</v>
      </c>
      <c r="I502" s="6" t="n">
        <v>-105.87</v>
      </c>
      <c r="J502" s="6" t="n">
        <v>0</v>
      </c>
      <c r="K502" s="6" t="n">
        <v>-0.06</v>
      </c>
      <c r="L502" s="6" t="n">
        <v>0</v>
      </c>
      <c r="M502" s="6" t="s">
        <f>=I502+J502+K502+L502</f>
      </c>
      <c r="N502" s="16"/>
    </row>
    <row collapsed="false" customFormat="false" customHeight="false" hidden="false" ht="12.1" outlineLevel="0" r="503">
      <c r="A503" s="21" t="n">
        <v>44659</v>
      </c>
      <c r="B503" s="22" t="s">
        <v>412</v>
      </c>
      <c r="C503" s="22" t="s">
        <v>81</v>
      </c>
      <c r="D503" s="22" t="s">
        <v>412</v>
      </c>
      <c r="E503" s="22" t="s">
        <v>412</v>
      </c>
      <c r="F503" s="22" t="s">
        <v>19</v>
      </c>
      <c r="G503" s="23" t="n">
        <v>1</v>
      </c>
      <c r="H503" s="24" t="n">
        <v>1000</v>
      </c>
      <c r="I503" s="24" t="n">
        <v>1000</v>
      </c>
      <c r="J503" s="24" t="n">
        <v>0</v>
      </c>
      <c r="K503" s="24" t="n">
        <v>0</v>
      </c>
      <c r="L503" s="24" t="n">
        <v>0</v>
      </c>
      <c r="M503" s="6" t="s">
        <f>=I503+J503+K503+L503</f>
      </c>
      <c r="N503" s="22"/>
    </row>
    <row collapsed="false" customFormat="false" customHeight="false" hidden="false" ht="12.1" outlineLevel="0" r="504">
      <c r="A504" s="21" t="n">
        <v>44659</v>
      </c>
      <c r="B504" s="22" t="s">
        <v>412</v>
      </c>
      <c r="C504" s="22" t="s">
        <v>81</v>
      </c>
      <c r="D504" s="22" t="s">
        <v>412</v>
      </c>
      <c r="E504" s="22" t="s">
        <v>412</v>
      </c>
      <c r="F504" s="22" t="s">
        <v>19</v>
      </c>
      <c r="G504" s="23" t="n">
        <v>1</v>
      </c>
      <c r="H504" s="24" t="n">
        <v>1021</v>
      </c>
      <c r="I504" s="24" t="n">
        <v>1021</v>
      </c>
      <c r="J504" s="24" t="n">
        <v>0</v>
      </c>
      <c r="K504" s="24" t="n">
        <v>0</v>
      </c>
      <c r="L504" s="24" t="n">
        <v>0</v>
      </c>
      <c r="M504" s="6" t="s">
        <f>=I504+J504+K504+L504</f>
      </c>
      <c r="N504" s="22"/>
    </row>
    <row collapsed="false" customFormat="false" customHeight="false" hidden="false" ht="12.1" outlineLevel="0" r="505">
      <c r="A505" s="20" t="n">
        <v>44659.61755787</v>
      </c>
      <c r="B505" s="16" t="s">
        <v>365</v>
      </c>
      <c r="C505" s="16" t="s">
        <v>490</v>
      </c>
      <c r="D505" s="16" t="s">
        <v>323</v>
      </c>
      <c r="E505" s="16" t="s">
        <v>17</v>
      </c>
      <c r="F505" s="16" t="s">
        <v>19</v>
      </c>
      <c r="G505" s="7" t="n">
        <v>100</v>
      </c>
      <c r="H505" s="6" t="n">
        <v>6.68</v>
      </c>
      <c r="I505" s="6" t="n">
        <v>-668</v>
      </c>
      <c r="J505" s="6" t="n">
        <v>0</v>
      </c>
      <c r="K505" s="6" t="n">
        <v>-0.39</v>
      </c>
      <c r="L505" s="6" t="n">
        <v>0</v>
      </c>
      <c r="M505" s="6" t="s">
        <f>=I505+J505+K505+L505</f>
      </c>
      <c r="N505" s="16"/>
    </row>
    <row collapsed="false" customFormat="false" customHeight="false" hidden="false" ht="12.1" outlineLevel="0" r="506">
      <c r="A506" s="20" t="n">
        <v>44659.623958333</v>
      </c>
      <c r="B506" s="16" t="s">
        <v>366</v>
      </c>
      <c r="C506" s="16" t="s">
        <v>491</v>
      </c>
      <c r="D506" s="16" t="s">
        <v>323</v>
      </c>
      <c r="E506" s="16" t="s">
        <v>17</v>
      </c>
      <c r="F506" s="16" t="s">
        <v>19</v>
      </c>
      <c r="G506" s="7" t="n">
        <v>10000</v>
      </c>
      <c r="H506" s="6" t="n">
        <v>0.02227</v>
      </c>
      <c r="I506" s="6" t="n">
        <v>-222.7</v>
      </c>
      <c r="J506" s="6" t="n">
        <v>0</v>
      </c>
      <c r="K506" s="6" t="n">
        <v>-0.13</v>
      </c>
      <c r="L506" s="6" t="n">
        <v>0</v>
      </c>
      <c r="M506" s="6" t="s">
        <f>=I506+J506+K506+L506</f>
      </c>
      <c r="N506" s="16"/>
    </row>
    <row collapsed="false" customFormat="false" customHeight="false" hidden="false" ht="12.1" outlineLevel="0" r="507">
      <c r="A507" s="20" t="n">
        <v>44659.624398148</v>
      </c>
      <c r="B507" s="16" t="s">
        <v>363</v>
      </c>
      <c r="C507" s="16" t="s">
        <v>488</v>
      </c>
      <c r="D507" s="16" t="s">
        <v>323</v>
      </c>
      <c r="E507" s="16" t="s">
        <v>65</v>
      </c>
      <c r="F507" s="16" t="s">
        <v>19</v>
      </c>
      <c r="G507" s="7" t="n">
        <v>1</v>
      </c>
      <c r="H507" s="6" t="n">
        <v>106.0754</v>
      </c>
      <c r="I507" s="6" t="n">
        <v>-106.08</v>
      </c>
      <c r="J507" s="6" t="n">
        <v>0</v>
      </c>
      <c r="K507" s="6" t="n">
        <v>-0.06</v>
      </c>
      <c r="L507" s="6" t="n">
        <v>0</v>
      </c>
      <c r="M507" s="6" t="s">
        <f>=I507+J507+K507+L507</f>
      </c>
      <c r="N507" s="16"/>
    </row>
    <row collapsed="false" customFormat="false" customHeight="false" hidden="false" ht="12.1" outlineLevel="0" r="508">
      <c r="A508" s="20" t="n">
        <v>44659.71505787</v>
      </c>
      <c r="B508" s="16" t="s">
        <v>362</v>
      </c>
      <c r="C508" s="16" t="s">
        <v>485</v>
      </c>
      <c r="D508" s="16" t="s">
        <v>323</v>
      </c>
      <c r="E508" s="16" t="s">
        <v>17</v>
      </c>
      <c r="F508" s="16" t="s">
        <v>19</v>
      </c>
      <c r="G508" s="7" t="n">
        <v>10</v>
      </c>
      <c r="H508" s="6" t="n">
        <v>42.96</v>
      </c>
      <c r="I508" s="6" t="n">
        <v>-429.6</v>
      </c>
      <c r="J508" s="6" t="n">
        <v>0</v>
      </c>
      <c r="K508" s="6" t="n">
        <v>-0.24</v>
      </c>
      <c r="L508" s="6" t="n">
        <v>0</v>
      </c>
      <c r="M508" s="6" t="s">
        <f>=I508+J508+K508+L508</f>
      </c>
      <c r="N508" s="16"/>
    </row>
    <row collapsed="false" customFormat="false" customHeight="false" hidden="false" ht="12.1" outlineLevel="0" r="509">
      <c r="A509" s="20" t="n">
        <v>44659.715266204</v>
      </c>
      <c r="B509" s="16" t="s">
        <v>360</v>
      </c>
      <c r="C509" s="16" t="s">
        <v>480</v>
      </c>
      <c r="D509" s="16" t="s">
        <v>323</v>
      </c>
      <c r="E509" s="16" t="s">
        <v>17</v>
      </c>
      <c r="F509" s="16" t="s">
        <v>19</v>
      </c>
      <c r="G509" s="7" t="n">
        <v>1</v>
      </c>
      <c r="H509" s="6" t="n">
        <v>316.7</v>
      </c>
      <c r="I509" s="6" t="n">
        <v>-316.7</v>
      </c>
      <c r="J509" s="6" t="n">
        <v>0</v>
      </c>
      <c r="K509" s="6" t="n">
        <v>-0.18</v>
      </c>
      <c r="L509" s="6" t="n">
        <v>0</v>
      </c>
      <c r="M509" s="6" t="s">
        <f>=I509+J509+K509+L509</f>
      </c>
      <c r="N509" s="16"/>
    </row>
    <row collapsed="false" customFormat="false" customHeight="false" hidden="false" ht="12.1" outlineLevel="0" r="510">
      <c r="A510" s="20" t="n">
        <v>44659.715902778</v>
      </c>
      <c r="B510" s="16" t="s">
        <v>345</v>
      </c>
      <c r="C510" s="16" t="s">
        <v>456</v>
      </c>
      <c r="D510" s="16" t="s">
        <v>323</v>
      </c>
      <c r="E510" s="16" t="s">
        <v>65</v>
      </c>
      <c r="F510" s="16" t="s">
        <v>19</v>
      </c>
      <c r="G510" s="7" t="n">
        <v>30</v>
      </c>
      <c r="H510" s="6" t="n">
        <v>9.946</v>
      </c>
      <c r="I510" s="6" t="n">
        <v>-298.38</v>
      </c>
      <c r="J510" s="6" t="n">
        <v>0</v>
      </c>
      <c r="K510" s="6" t="n">
        <v>-0.17</v>
      </c>
      <c r="L510" s="6" t="n">
        <v>0</v>
      </c>
      <c r="M510" s="6" t="s">
        <f>=I510+J510+K510+L510</f>
      </c>
      <c r="N510" s="16"/>
    </row>
    <row collapsed="false" customFormat="false" customHeight="false" hidden="false" ht="12.1" outlineLevel="0" r="511">
      <c r="A511" s="21" t="n">
        <v>44666</v>
      </c>
      <c r="B511" s="22" t="s">
        <v>412</v>
      </c>
      <c r="C511" s="22" t="s">
        <v>81</v>
      </c>
      <c r="D511" s="22" t="s">
        <v>412</v>
      </c>
      <c r="E511" s="22" t="s">
        <v>412</v>
      </c>
      <c r="F511" s="22" t="s">
        <v>19</v>
      </c>
      <c r="G511" s="23" t="n">
        <v>1</v>
      </c>
      <c r="H511" s="24" t="n">
        <v>2000</v>
      </c>
      <c r="I511" s="24" t="n">
        <v>2000</v>
      </c>
      <c r="J511" s="24" t="n">
        <v>0</v>
      </c>
      <c r="K511" s="24" t="n">
        <v>0</v>
      </c>
      <c r="L511" s="24" t="n">
        <v>0</v>
      </c>
      <c r="M511" s="6" t="s">
        <f>=I511+J511+K511+L511</f>
      </c>
      <c r="N511" s="22"/>
    </row>
    <row collapsed="false" customFormat="false" customHeight="false" hidden="false" ht="12.1" outlineLevel="0" r="512">
      <c r="A512" s="21" t="n">
        <v>44666</v>
      </c>
      <c r="B512" s="22" t="s">
        <v>412</v>
      </c>
      <c r="C512" s="22" t="s">
        <v>81</v>
      </c>
      <c r="D512" s="22" t="s">
        <v>412</v>
      </c>
      <c r="E512" s="22" t="s">
        <v>412</v>
      </c>
      <c r="F512" s="22" t="s">
        <v>19</v>
      </c>
      <c r="G512" s="23" t="n">
        <v>1</v>
      </c>
      <c r="H512" s="24" t="n">
        <v>2000</v>
      </c>
      <c r="I512" s="24" t="n">
        <v>2000</v>
      </c>
      <c r="J512" s="24" t="n">
        <v>0</v>
      </c>
      <c r="K512" s="24" t="n">
        <v>0</v>
      </c>
      <c r="L512" s="24" t="n">
        <v>0</v>
      </c>
      <c r="M512" s="6" t="s">
        <f>=I512+J512+K512+L512</f>
      </c>
      <c r="N512" s="22"/>
    </row>
    <row collapsed="false" customFormat="false" customHeight="false" hidden="false" ht="12.1" outlineLevel="0" r="513">
      <c r="A513" s="20" t="n">
        <v>44666.456180556</v>
      </c>
      <c r="B513" s="16" t="s">
        <v>48</v>
      </c>
      <c r="C513" s="16" t="s">
        <v>470</v>
      </c>
      <c r="D513" s="16" t="s">
        <v>323</v>
      </c>
      <c r="E513" s="16" t="s">
        <v>17</v>
      </c>
      <c r="F513" s="16" t="s">
        <v>19</v>
      </c>
      <c r="G513" s="7" t="n">
        <v>1</v>
      </c>
      <c r="H513" s="6" t="n">
        <v>1025</v>
      </c>
      <c r="I513" s="6" t="n">
        <v>-1025</v>
      </c>
      <c r="J513" s="6" t="n">
        <v>0</v>
      </c>
      <c r="K513" s="6" t="n">
        <v>-0.58</v>
      </c>
      <c r="L513" s="6" t="n">
        <v>0</v>
      </c>
      <c r="M513" s="6" t="s">
        <f>=I513+J513+K513+L513</f>
      </c>
      <c r="N513" s="16"/>
    </row>
    <row collapsed="false" customFormat="false" customHeight="false" hidden="false" ht="12.1" outlineLevel="0" r="514">
      <c r="A514" s="20" t="n">
        <v>44666.456388889</v>
      </c>
      <c r="B514" s="16" t="s">
        <v>45</v>
      </c>
      <c r="C514" s="16" t="s">
        <v>436</v>
      </c>
      <c r="D514" s="16" t="s">
        <v>323</v>
      </c>
      <c r="E514" s="16" t="s">
        <v>17</v>
      </c>
      <c r="F514" s="16" t="s">
        <v>19</v>
      </c>
      <c r="G514" s="7" t="n">
        <v>1</v>
      </c>
      <c r="H514" s="6" t="n">
        <v>969.8</v>
      </c>
      <c r="I514" s="6" t="n">
        <v>-969.8</v>
      </c>
      <c r="J514" s="6" t="n">
        <v>0</v>
      </c>
      <c r="K514" s="6" t="n">
        <v>-0.55</v>
      </c>
      <c r="L514" s="6" t="n">
        <v>0</v>
      </c>
      <c r="M514" s="6" t="s">
        <f>=I514+J514+K514+L514</f>
      </c>
      <c r="N514" s="16"/>
    </row>
    <row collapsed="false" customFormat="false" customHeight="false" hidden="false" ht="12.1" outlineLevel="0" r="515">
      <c r="A515" s="20" t="n">
        <v>44666.464583333</v>
      </c>
      <c r="B515" s="16" t="s">
        <v>346</v>
      </c>
      <c r="C515" s="16" t="s">
        <v>458</v>
      </c>
      <c r="D515" s="16" t="s">
        <v>323</v>
      </c>
      <c r="E515" s="16" t="s">
        <v>17</v>
      </c>
      <c r="F515" s="16" t="s">
        <v>19</v>
      </c>
      <c r="G515" s="7" t="n">
        <v>1</v>
      </c>
      <c r="H515" s="6" t="n">
        <v>920</v>
      </c>
      <c r="I515" s="6" t="n">
        <v>-920</v>
      </c>
      <c r="J515" s="6" t="n">
        <v>0</v>
      </c>
      <c r="K515" s="6" t="n">
        <v>-0.54</v>
      </c>
      <c r="L515" s="6" t="n">
        <v>0</v>
      </c>
      <c r="M515" s="6" t="s">
        <f>=I515+J515+K515+L515</f>
      </c>
      <c r="N515" s="16"/>
    </row>
    <row collapsed="false" customFormat="false" customHeight="false" hidden="false" ht="12.1" outlineLevel="0" r="516">
      <c r="A516" s="20" t="n">
        <v>44666.465034722</v>
      </c>
      <c r="B516" s="16" t="s">
        <v>364</v>
      </c>
      <c r="C516" s="16" t="s">
        <v>489</v>
      </c>
      <c r="D516" s="16" t="s">
        <v>323</v>
      </c>
      <c r="E516" s="16" t="s">
        <v>415</v>
      </c>
      <c r="F516" s="16" t="s">
        <v>19</v>
      </c>
      <c r="G516" s="7" t="n">
        <v>1</v>
      </c>
      <c r="H516" s="6" t="n">
        <v>96.977</v>
      </c>
      <c r="I516" s="6" t="n">
        <v>-969.77</v>
      </c>
      <c r="J516" s="6" t="n">
        <v>-26.56</v>
      </c>
      <c r="K516" s="6" t="n">
        <v>-0.56</v>
      </c>
      <c r="L516" s="6" t="n">
        <v>0</v>
      </c>
      <c r="M516" s="6" t="s">
        <f>=I516+J516+K516+L516</f>
      </c>
      <c r="N516" s="16"/>
    </row>
    <row collapsed="false" customFormat="false" customHeight="false" hidden="false" ht="12.1" outlineLevel="0" r="517">
      <c r="A517" s="25" t="n">
        <v>44666.465752315</v>
      </c>
      <c r="B517" s="26" t="s">
        <v>346</v>
      </c>
      <c r="C517" s="26" t="s">
        <v>458</v>
      </c>
      <c r="D517" s="26" t="s">
        <v>324</v>
      </c>
      <c r="E517" s="26" t="s">
        <v>17</v>
      </c>
      <c r="F517" s="26" t="s">
        <v>19</v>
      </c>
      <c r="G517" s="27" t="n">
        <v>-3</v>
      </c>
      <c r="H517" s="28" t="n">
        <v>915</v>
      </c>
      <c r="I517" s="28" t="n">
        <v>2745</v>
      </c>
      <c r="J517" s="28" t="n">
        <v>0</v>
      </c>
      <c r="K517" s="28" t="n">
        <v>-1.55</v>
      </c>
      <c r="L517" s="28" t="n">
        <v>0</v>
      </c>
      <c r="M517" s="6" t="s">
        <f>=I517+J517+K517+L517</f>
      </c>
      <c r="N517" s="26"/>
    </row>
    <row collapsed="false" customFormat="false" customHeight="false" hidden="false" ht="12.1" outlineLevel="0" r="518">
      <c r="A518" s="25" t="n">
        <v>44666.466238426</v>
      </c>
      <c r="B518" s="26" t="s">
        <v>345</v>
      </c>
      <c r="C518" s="26" t="s">
        <v>456</v>
      </c>
      <c r="D518" s="26" t="s">
        <v>324</v>
      </c>
      <c r="E518" s="26" t="s">
        <v>65</v>
      </c>
      <c r="F518" s="26" t="s">
        <v>19</v>
      </c>
      <c r="G518" s="27" t="n">
        <v>-27</v>
      </c>
      <c r="H518" s="28" t="n">
        <v>9.402</v>
      </c>
      <c r="I518" s="28" t="n">
        <v>253.85</v>
      </c>
      <c r="J518" s="28" t="n">
        <v>0</v>
      </c>
      <c r="K518" s="28" t="n">
        <v>-0.14</v>
      </c>
      <c r="L518" s="28" t="n">
        <v>0</v>
      </c>
      <c r="M518" s="6" t="s">
        <f>=I518+J518+K518+L518</f>
      </c>
      <c r="N518" s="26"/>
    </row>
    <row collapsed="false" customFormat="false" customHeight="false" hidden="false" ht="12.1" outlineLevel="0" r="519">
      <c r="A519" s="25" t="n">
        <v>44666.466238426</v>
      </c>
      <c r="B519" s="26" t="s">
        <v>345</v>
      </c>
      <c r="C519" s="26" t="s">
        <v>456</v>
      </c>
      <c r="D519" s="26" t="s">
        <v>324</v>
      </c>
      <c r="E519" s="26" t="s">
        <v>65</v>
      </c>
      <c r="F519" s="26" t="s">
        <v>19</v>
      </c>
      <c r="G519" s="27" t="n">
        <v>-12</v>
      </c>
      <c r="H519" s="28" t="n">
        <v>9.4</v>
      </c>
      <c r="I519" s="28" t="n">
        <v>112.8</v>
      </c>
      <c r="J519" s="28" t="n">
        <v>0</v>
      </c>
      <c r="K519" s="28" t="n">
        <v>-0.06</v>
      </c>
      <c r="L519" s="28" t="n">
        <v>0</v>
      </c>
      <c r="M519" s="6" t="s">
        <f>=I519+J519+K519+L519</f>
      </c>
      <c r="N519" s="26"/>
    </row>
    <row collapsed="false" customFormat="false" customHeight="false" hidden="false" ht="12.1" outlineLevel="0" r="520">
      <c r="A520" s="25" t="n">
        <v>44666.466238426</v>
      </c>
      <c r="B520" s="26" t="s">
        <v>345</v>
      </c>
      <c r="C520" s="26" t="s">
        <v>456</v>
      </c>
      <c r="D520" s="26" t="s">
        <v>324</v>
      </c>
      <c r="E520" s="26" t="s">
        <v>65</v>
      </c>
      <c r="F520" s="26" t="s">
        <v>19</v>
      </c>
      <c r="G520" s="27" t="n">
        <v>-72</v>
      </c>
      <c r="H520" s="28" t="n">
        <v>9.396</v>
      </c>
      <c r="I520" s="28" t="n">
        <v>676.51</v>
      </c>
      <c r="J520" s="28" t="n">
        <v>0</v>
      </c>
      <c r="K520" s="28" t="n">
        <v>-0.38</v>
      </c>
      <c r="L520" s="28" t="n">
        <v>0</v>
      </c>
      <c r="M520" s="6" t="s">
        <f>=I520+J520+K520+L520</f>
      </c>
      <c r="N520" s="26"/>
    </row>
    <row collapsed="false" customFormat="false" customHeight="false" hidden="false" ht="12.1" outlineLevel="0" r="521">
      <c r="A521" s="25" t="n">
        <v>44666.466238426</v>
      </c>
      <c r="B521" s="26" t="s">
        <v>345</v>
      </c>
      <c r="C521" s="26" t="s">
        <v>456</v>
      </c>
      <c r="D521" s="26" t="s">
        <v>324</v>
      </c>
      <c r="E521" s="26" t="s">
        <v>65</v>
      </c>
      <c r="F521" s="26" t="s">
        <v>19</v>
      </c>
      <c r="G521" s="27" t="n">
        <v>-139</v>
      </c>
      <c r="H521" s="28" t="n">
        <v>9.394</v>
      </c>
      <c r="I521" s="28" t="n">
        <v>1305.77</v>
      </c>
      <c r="J521" s="28" t="n">
        <v>0</v>
      </c>
      <c r="K521" s="28" t="n">
        <v>-0.74</v>
      </c>
      <c r="L521" s="28" t="n">
        <v>0</v>
      </c>
      <c r="M521" s="6" t="s">
        <f>=I521+J521+K521+L521</f>
      </c>
      <c r="N521" s="26"/>
    </row>
    <row collapsed="false" customFormat="false" customHeight="false" hidden="false" ht="12.1" outlineLevel="0" r="522">
      <c r="A522" s="20" t="n">
        <v>44666.466759259</v>
      </c>
      <c r="B522" s="16" t="s">
        <v>16</v>
      </c>
      <c r="C522" s="16" t="s">
        <v>461</v>
      </c>
      <c r="D522" s="16" t="s">
        <v>323</v>
      </c>
      <c r="E522" s="16" t="s">
        <v>17</v>
      </c>
      <c r="F522" s="16" t="s">
        <v>19</v>
      </c>
      <c r="G522" s="7" t="n">
        <v>1</v>
      </c>
      <c r="H522" s="6" t="n">
        <v>4922.5</v>
      </c>
      <c r="I522" s="6" t="n">
        <v>-4922.5</v>
      </c>
      <c r="J522" s="6" t="n">
        <v>0</v>
      </c>
      <c r="K522" s="6" t="n">
        <v>-2.77</v>
      </c>
      <c r="L522" s="6" t="n">
        <v>0</v>
      </c>
      <c r="M522" s="6" t="s">
        <f>=I522+J522+K522+L522</f>
      </c>
      <c r="N522" s="16"/>
    </row>
    <row collapsed="false" customFormat="false" customHeight="false" hidden="false" ht="12.1" outlineLevel="0" r="523">
      <c r="A523" s="20" t="n">
        <v>44666.469305556</v>
      </c>
      <c r="B523" s="16" t="s">
        <v>363</v>
      </c>
      <c r="C523" s="16" t="s">
        <v>488</v>
      </c>
      <c r="D523" s="16" t="s">
        <v>323</v>
      </c>
      <c r="E523" s="16" t="s">
        <v>65</v>
      </c>
      <c r="F523" s="16" t="s">
        <v>19</v>
      </c>
      <c r="G523" s="7" t="n">
        <v>1</v>
      </c>
      <c r="H523" s="6" t="n">
        <v>106.4084</v>
      </c>
      <c r="I523" s="6" t="n">
        <v>-106.41</v>
      </c>
      <c r="J523" s="6" t="n">
        <v>0</v>
      </c>
      <c r="K523" s="6" t="n">
        <v>-0.06</v>
      </c>
      <c r="L523" s="6" t="n">
        <v>0</v>
      </c>
      <c r="M523" s="6" t="s">
        <f>=I523+J523+K523+L523</f>
      </c>
      <c r="N523" s="16"/>
    </row>
    <row collapsed="false" customFormat="false" customHeight="false" hidden="false" ht="12.1" outlineLevel="0" r="524">
      <c r="A524" s="21" t="n">
        <v>44669</v>
      </c>
      <c r="B524" s="22" t="s">
        <v>412</v>
      </c>
      <c r="C524" s="22" t="s">
        <v>190</v>
      </c>
      <c r="D524" s="22" t="s">
        <v>412</v>
      </c>
      <c r="E524" s="22" t="s">
        <v>412</v>
      </c>
      <c r="F524" s="22" t="s">
        <v>19</v>
      </c>
      <c r="G524" s="23" t="n">
        <v>1</v>
      </c>
      <c r="H524" s="24" t="n">
        <v>292.14</v>
      </c>
      <c r="I524" s="24" t="n">
        <v>292.14</v>
      </c>
      <c r="J524" s="24" t="n">
        <v>0</v>
      </c>
      <c r="K524" s="24" t="n">
        <v>0</v>
      </c>
      <c r="L524" s="24" t="n">
        <v>0</v>
      </c>
      <c r="M524" s="6" t="s">
        <f>=I524+J524+K524+L524</f>
      </c>
      <c r="N524" s="22"/>
    </row>
    <row collapsed="false" customFormat="false" customHeight="false" hidden="false" ht="12.1" outlineLevel="0" r="525">
      <c r="A525" s="21" t="n">
        <v>44669</v>
      </c>
      <c r="B525" s="22" t="s">
        <v>412</v>
      </c>
      <c r="C525" s="22" t="s">
        <v>81</v>
      </c>
      <c r="D525" s="22" t="s">
        <v>412</v>
      </c>
      <c r="E525" s="22" t="s">
        <v>412</v>
      </c>
      <c r="F525" s="22" t="s">
        <v>19</v>
      </c>
      <c r="G525" s="23" t="n">
        <v>1</v>
      </c>
      <c r="H525" s="24" t="n">
        <v>123</v>
      </c>
      <c r="I525" s="24" t="n">
        <v>123</v>
      </c>
      <c r="J525" s="24" t="n">
        <v>0</v>
      </c>
      <c r="K525" s="24" t="n">
        <v>0</v>
      </c>
      <c r="L525" s="24" t="n">
        <v>0</v>
      </c>
      <c r="M525" s="6" t="s">
        <f>=I525+J525+K525+L525</f>
      </c>
      <c r="N525" s="22"/>
    </row>
    <row collapsed="false" customFormat="false" customHeight="false" hidden="false" ht="12.1" outlineLevel="0" r="526">
      <c r="A526" s="20" t="n">
        <v>44669.600555556</v>
      </c>
      <c r="B526" s="16" t="s">
        <v>363</v>
      </c>
      <c r="C526" s="16" t="s">
        <v>488</v>
      </c>
      <c r="D526" s="16" t="s">
        <v>323</v>
      </c>
      <c r="E526" s="16" t="s">
        <v>65</v>
      </c>
      <c r="F526" s="16" t="s">
        <v>19</v>
      </c>
      <c r="G526" s="7" t="n">
        <v>1</v>
      </c>
      <c r="H526" s="6" t="n">
        <v>106.4616</v>
      </c>
      <c r="I526" s="6" t="n">
        <v>-106.46</v>
      </c>
      <c r="J526" s="6" t="n">
        <v>0</v>
      </c>
      <c r="K526" s="6" t="n">
        <v>-0.06</v>
      </c>
      <c r="L526" s="6" t="n">
        <v>0</v>
      </c>
      <c r="M526" s="6" t="s">
        <f>=I526+J526+K526+L526</f>
      </c>
      <c r="N526" s="16"/>
    </row>
    <row collapsed="false" customFormat="false" customHeight="false" hidden="false" ht="12.1" outlineLevel="0" r="527">
      <c r="A527" s="20" t="n">
        <v>44670.550752315</v>
      </c>
      <c r="B527" s="16" t="s">
        <v>363</v>
      </c>
      <c r="C527" s="16" t="s">
        <v>488</v>
      </c>
      <c r="D527" s="16" t="s">
        <v>323</v>
      </c>
      <c r="E527" s="16" t="s">
        <v>65</v>
      </c>
      <c r="F527" s="16" t="s">
        <v>19</v>
      </c>
      <c r="G527" s="7" t="n">
        <v>3</v>
      </c>
      <c r="H527" s="6" t="n">
        <v>106.554</v>
      </c>
      <c r="I527" s="6" t="n">
        <v>-319.66</v>
      </c>
      <c r="J527" s="6" t="n">
        <v>0</v>
      </c>
      <c r="K527" s="6" t="n">
        <v>-0.19</v>
      </c>
      <c r="L527" s="6" t="n">
        <v>0</v>
      </c>
      <c r="M527" s="6" t="s">
        <f>=I527+J527+K527+L527</f>
      </c>
      <c r="N527" s="16"/>
    </row>
    <row collapsed="false" customFormat="false" customHeight="false" hidden="false" ht="12.1" outlineLevel="0" r="528">
      <c r="A528" s="21" t="n">
        <v>44680</v>
      </c>
      <c r="B528" s="22" t="s">
        <v>412</v>
      </c>
      <c r="C528" s="22" t="s">
        <v>81</v>
      </c>
      <c r="D528" s="22" t="s">
        <v>412</v>
      </c>
      <c r="E528" s="22" t="s">
        <v>412</v>
      </c>
      <c r="F528" s="22" t="s">
        <v>19</v>
      </c>
      <c r="G528" s="23" t="n">
        <v>1</v>
      </c>
      <c r="H528" s="24" t="n">
        <v>2000</v>
      </c>
      <c r="I528" s="24" t="n">
        <v>2000</v>
      </c>
      <c r="J528" s="24" t="n">
        <v>0</v>
      </c>
      <c r="K528" s="24" t="n">
        <v>0</v>
      </c>
      <c r="L528" s="24" t="n">
        <v>0</v>
      </c>
      <c r="M528" s="6" t="s">
        <f>=I528+J528+K528+L528</f>
      </c>
      <c r="N528" s="22"/>
    </row>
    <row collapsed="false" customFormat="false" customHeight="false" hidden="false" ht="12.1" outlineLevel="0" r="529">
      <c r="A529" s="20" t="n">
        <v>44680.521898148</v>
      </c>
      <c r="B529" s="16" t="s">
        <v>21</v>
      </c>
      <c r="C529" s="16" t="s">
        <v>486</v>
      </c>
      <c r="D529" s="16" t="s">
        <v>323</v>
      </c>
      <c r="E529" s="16" t="s">
        <v>17</v>
      </c>
      <c r="F529" s="16" t="s">
        <v>19</v>
      </c>
      <c r="G529" s="7" t="n">
        <v>10</v>
      </c>
      <c r="H529" s="6" t="n">
        <v>126.37</v>
      </c>
      <c r="I529" s="6" t="n">
        <v>-1263.7</v>
      </c>
      <c r="J529" s="6" t="n">
        <v>0</v>
      </c>
      <c r="K529" s="6" t="n">
        <v>-0.71</v>
      </c>
      <c r="L529" s="6" t="n">
        <v>0</v>
      </c>
      <c r="M529" s="6" t="s">
        <f>=I529+J529+K529+L529</f>
      </c>
      <c r="N529" s="16"/>
    </row>
    <row collapsed="false" customFormat="false" customHeight="false" hidden="false" ht="12.1" outlineLevel="0" r="530">
      <c r="A530" s="20" t="n">
        <v>44680.522106481</v>
      </c>
      <c r="B530" s="16" t="s">
        <v>362</v>
      </c>
      <c r="C530" s="16" t="s">
        <v>485</v>
      </c>
      <c r="D530" s="16" t="s">
        <v>323</v>
      </c>
      <c r="E530" s="16" t="s">
        <v>17</v>
      </c>
      <c r="F530" s="16" t="s">
        <v>19</v>
      </c>
      <c r="G530" s="7" t="n">
        <v>10</v>
      </c>
      <c r="H530" s="6" t="n">
        <v>44.135</v>
      </c>
      <c r="I530" s="6" t="n">
        <v>-441.35</v>
      </c>
      <c r="J530" s="6" t="n">
        <v>0</v>
      </c>
      <c r="K530" s="6" t="n">
        <v>-0.25</v>
      </c>
      <c r="L530" s="6" t="n">
        <v>0</v>
      </c>
      <c r="M530" s="6" t="s">
        <f>=I530+J530+K530+L530</f>
      </c>
      <c r="N530" s="16"/>
    </row>
    <row collapsed="false" customFormat="false" customHeight="false" hidden="false" ht="12.1" outlineLevel="0" r="531">
      <c r="A531" s="20" t="n">
        <v>44680.522106481</v>
      </c>
      <c r="B531" s="16" t="s">
        <v>362</v>
      </c>
      <c r="C531" s="16" t="s">
        <v>485</v>
      </c>
      <c r="D531" s="16" t="s">
        <v>323</v>
      </c>
      <c r="E531" s="16" t="s">
        <v>17</v>
      </c>
      <c r="F531" s="16" t="s">
        <v>19</v>
      </c>
      <c r="G531" s="7" t="n">
        <v>10</v>
      </c>
      <c r="H531" s="6" t="n">
        <v>44.14</v>
      </c>
      <c r="I531" s="6" t="n">
        <v>-441.4</v>
      </c>
      <c r="J531" s="6" t="n">
        <v>0</v>
      </c>
      <c r="K531" s="6" t="n">
        <v>-0.25</v>
      </c>
      <c r="L531" s="6" t="n">
        <v>0</v>
      </c>
      <c r="M531" s="6" t="s">
        <f>=I531+J531+K531+L531</f>
      </c>
      <c r="N531" s="16"/>
    </row>
    <row collapsed="false" customFormat="false" customHeight="false" hidden="false" ht="12.1" outlineLevel="0" r="532">
      <c r="A532" s="21" t="n">
        <v>44685</v>
      </c>
      <c r="B532" s="22" t="s">
        <v>412</v>
      </c>
      <c r="C532" s="22" t="s">
        <v>81</v>
      </c>
      <c r="D532" s="22" t="s">
        <v>412</v>
      </c>
      <c r="E532" s="22" t="s">
        <v>412</v>
      </c>
      <c r="F532" s="22" t="s">
        <v>19</v>
      </c>
      <c r="G532" s="23" t="n">
        <v>1</v>
      </c>
      <c r="H532" s="24" t="n">
        <v>107</v>
      </c>
      <c r="I532" s="24" t="n">
        <v>107</v>
      </c>
      <c r="J532" s="24" t="n">
        <v>0</v>
      </c>
      <c r="K532" s="24" t="n">
        <v>0</v>
      </c>
      <c r="L532" s="24" t="n">
        <v>0</v>
      </c>
      <c r="M532" s="6" t="s">
        <f>=I532+J532+K532+L532</f>
      </c>
      <c r="N532" s="22"/>
    </row>
    <row collapsed="false" customFormat="false" customHeight="false" hidden="false" ht="12.1" outlineLevel="0" r="533">
      <c r="A533" s="20" t="n">
        <v>44685.441898148</v>
      </c>
      <c r="B533" s="16" t="s">
        <v>363</v>
      </c>
      <c r="C533" s="16" t="s">
        <v>488</v>
      </c>
      <c r="D533" s="16" t="s">
        <v>323</v>
      </c>
      <c r="E533" s="16" t="s">
        <v>65</v>
      </c>
      <c r="F533" s="16" t="s">
        <v>19</v>
      </c>
      <c r="G533" s="7" t="n">
        <v>1</v>
      </c>
      <c r="H533" s="6" t="n">
        <v>107.0984</v>
      </c>
      <c r="I533" s="6" t="n">
        <v>-107.1</v>
      </c>
      <c r="J533" s="6" t="n">
        <v>0</v>
      </c>
      <c r="K533" s="6" t="n">
        <v>-0.06</v>
      </c>
      <c r="L533" s="6" t="n">
        <v>0</v>
      </c>
      <c r="M533" s="6" t="s">
        <f>=I533+J533+K533+L533</f>
      </c>
      <c r="N533" s="16"/>
    </row>
    <row collapsed="false" customFormat="false" customHeight="false" hidden="false" ht="12.1" outlineLevel="0" r="534">
      <c r="A534" s="21" t="n">
        <v>44697</v>
      </c>
      <c r="B534" s="22" t="s">
        <v>412</v>
      </c>
      <c r="C534" s="22" t="s">
        <v>81</v>
      </c>
      <c r="D534" s="22" t="s">
        <v>412</v>
      </c>
      <c r="E534" s="22" t="s">
        <v>412</v>
      </c>
      <c r="F534" s="22" t="s">
        <v>19</v>
      </c>
      <c r="G534" s="23" t="n">
        <v>1</v>
      </c>
      <c r="H534" s="24" t="n">
        <v>2000</v>
      </c>
      <c r="I534" s="24" t="n">
        <v>2000</v>
      </c>
      <c r="J534" s="24" t="n">
        <v>0</v>
      </c>
      <c r="K534" s="24" t="n">
        <v>0</v>
      </c>
      <c r="L534" s="24" t="n">
        <v>0</v>
      </c>
      <c r="M534" s="6" t="s">
        <f>=I534+J534+K534+L534</f>
      </c>
      <c r="N534" s="22"/>
    </row>
    <row collapsed="false" customFormat="false" customHeight="false" hidden="false" ht="12.1" outlineLevel="0" r="535">
      <c r="A535" s="20" t="n">
        <v>44697.524965278</v>
      </c>
      <c r="B535" s="16" t="s">
        <v>341</v>
      </c>
      <c r="C535" s="16" t="s">
        <v>444</v>
      </c>
      <c r="D535" s="16" t="s">
        <v>323</v>
      </c>
      <c r="E535" s="16" t="s">
        <v>17</v>
      </c>
      <c r="F535" s="16" t="s">
        <v>19</v>
      </c>
      <c r="G535" s="7" t="n">
        <v>10</v>
      </c>
      <c r="H535" s="6" t="n">
        <v>117.8</v>
      </c>
      <c r="I535" s="6" t="n">
        <v>-1178</v>
      </c>
      <c r="J535" s="6" t="n">
        <v>0</v>
      </c>
      <c r="K535" s="6" t="n">
        <v>-0.67</v>
      </c>
      <c r="L535" s="6" t="n">
        <v>0</v>
      </c>
      <c r="M535" s="6" t="s">
        <f>=I535+J535+K535+L535</f>
      </c>
      <c r="N535" s="16"/>
    </row>
    <row collapsed="false" customFormat="false" customHeight="false" hidden="false" ht="12.1" outlineLevel="0" r="536">
      <c r="A536" s="20" t="n">
        <v>44697.525486111</v>
      </c>
      <c r="B536" s="16" t="s">
        <v>362</v>
      </c>
      <c r="C536" s="16" t="s">
        <v>485</v>
      </c>
      <c r="D536" s="16" t="s">
        <v>323</v>
      </c>
      <c r="E536" s="16" t="s">
        <v>17</v>
      </c>
      <c r="F536" s="16" t="s">
        <v>19</v>
      </c>
      <c r="G536" s="7" t="n">
        <v>10</v>
      </c>
      <c r="H536" s="6" t="n">
        <v>43</v>
      </c>
      <c r="I536" s="6" t="n">
        <v>-430</v>
      </c>
      <c r="J536" s="6" t="n">
        <v>0</v>
      </c>
      <c r="K536" s="6" t="n">
        <v>-0.24</v>
      </c>
      <c r="L536" s="6" t="n">
        <v>0</v>
      </c>
      <c r="M536" s="6" t="s">
        <f>=I536+J536+K536+L536</f>
      </c>
      <c r="N536" s="16"/>
    </row>
    <row collapsed="false" customFormat="false" customHeight="false" hidden="false" ht="12.1" outlineLevel="0" r="537">
      <c r="A537" s="20" t="n">
        <v>44697.526574074</v>
      </c>
      <c r="B537" s="16" t="s">
        <v>335</v>
      </c>
      <c r="C537" s="16" t="s">
        <v>435</v>
      </c>
      <c r="D537" s="16" t="s">
        <v>323</v>
      </c>
      <c r="E537" s="16" t="s">
        <v>17</v>
      </c>
      <c r="F537" s="16" t="s">
        <v>19</v>
      </c>
      <c r="G537" s="7" t="n">
        <v>1</v>
      </c>
      <c r="H537" s="6" t="n">
        <v>340.8</v>
      </c>
      <c r="I537" s="6" t="n">
        <v>-340.8</v>
      </c>
      <c r="J537" s="6" t="n">
        <v>0</v>
      </c>
      <c r="K537" s="6" t="n">
        <v>-0.19</v>
      </c>
      <c r="L537" s="6" t="n">
        <v>0</v>
      </c>
      <c r="M537" s="6" t="s">
        <f>=I537+J537+K537+L537</f>
      </c>
      <c r="N537" s="16"/>
    </row>
    <row collapsed="false" customFormat="false" customHeight="false" hidden="false" ht="12.1" outlineLevel="0" r="538">
      <c r="A538" s="21" t="n">
        <v>44701</v>
      </c>
      <c r="B538" s="22" t="s">
        <v>412</v>
      </c>
      <c r="C538" s="22" t="s">
        <v>81</v>
      </c>
      <c r="D538" s="22" t="s">
        <v>412</v>
      </c>
      <c r="E538" s="22" t="s">
        <v>412</v>
      </c>
      <c r="F538" s="22" t="s">
        <v>19</v>
      </c>
      <c r="G538" s="23" t="n">
        <v>1</v>
      </c>
      <c r="H538" s="24" t="n">
        <v>638</v>
      </c>
      <c r="I538" s="24" t="n">
        <v>638</v>
      </c>
      <c r="J538" s="24" t="n">
        <v>0</v>
      </c>
      <c r="K538" s="24" t="n">
        <v>0</v>
      </c>
      <c r="L538" s="24" t="n">
        <v>0</v>
      </c>
      <c r="M538" s="6" t="s">
        <f>=I538+J538+K538+L538</f>
      </c>
      <c r="N538" s="22"/>
    </row>
    <row collapsed="false" customFormat="false" customHeight="false" hidden="false" ht="12.1" outlineLevel="0" r="539">
      <c r="A539" s="20" t="n">
        <v>44701.421782407</v>
      </c>
      <c r="B539" s="16" t="s">
        <v>33</v>
      </c>
      <c r="C539" s="16" t="s">
        <v>457</v>
      </c>
      <c r="D539" s="16" t="s">
        <v>323</v>
      </c>
      <c r="E539" s="16" t="s">
        <v>17</v>
      </c>
      <c r="F539" s="16" t="s">
        <v>19</v>
      </c>
      <c r="G539" s="7" t="n">
        <v>1</v>
      </c>
      <c r="H539" s="6" t="n">
        <v>421</v>
      </c>
      <c r="I539" s="6" t="n">
        <v>-421</v>
      </c>
      <c r="J539" s="6" t="n">
        <v>0</v>
      </c>
      <c r="K539" s="6" t="n">
        <v>-0.24</v>
      </c>
      <c r="L539" s="6" t="n">
        <v>0</v>
      </c>
      <c r="M539" s="6" t="s">
        <f>=I539+J539+K539+L539</f>
      </c>
      <c r="N539" s="16"/>
    </row>
    <row collapsed="false" customFormat="false" customHeight="false" hidden="false" ht="12.1" outlineLevel="0" r="540">
      <c r="A540" s="20" t="n">
        <v>44701.421979167</v>
      </c>
      <c r="B540" s="16" t="s">
        <v>366</v>
      </c>
      <c r="C540" s="16" t="s">
        <v>491</v>
      </c>
      <c r="D540" s="16" t="s">
        <v>323</v>
      </c>
      <c r="E540" s="16" t="s">
        <v>17</v>
      </c>
      <c r="F540" s="16" t="s">
        <v>19</v>
      </c>
      <c r="G540" s="7" t="n">
        <v>10000</v>
      </c>
      <c r="H540" s="6" t="n">
        <v>0.01931</v>
      </c>
      <c r="I540" s="6" t="n">
        <v>-193.1</v>
      </c>
      <c r="J540" s="6" t="n">
        <v>0</v>
      </c>
      <c r="K540" s="6" t="n">
        <v>-0.11</v>
      </c>
      <c r="L540" s="6" t="n">
        <v>0</v>
      </c>
      <c r="M540" s="6" t="s">
        <f>=I540+J540+K540+L540</f>
      </c>
      <c r="N540" s="16"/>
    </row>
    <row collapsed="false" customFormat="false" customHeight="false" hidden="false" ht="12.1" outlineLevel="0" r="541">
      <c r="A541" s="21" t="n">
        <v>44705</v>
      </c>
      <c r="B541" s="22" t="s">
        <v>412</v>
      </c>
      <c r="C541" s="22" t="s">
        <v>81</v>
      </c>
      <c r="D541" s="22" t="s">
        <v>412</v>
      </c>
      <c r="E541" s="22" t="s">
        <v>412</v>
      </c>
      <c r="F541" s="22" t="s">
        <v>19</v>
      </c>
      <c r="G541" s="23" t="n">
        <v>1</v>
      </c>
      <c r="H541" s="24" t="n">
        <v>1000</v>
      </c>
      <c r="I541" s="24" t="n">
        <v>1000</v>
      </c>
      <c r="J541" s="24" t="n">
        <v>0</v>
      </c>
      <c r="K541" s="24" t="n">
        <v>0</v>
      </c>
      <c r="L541" s="24" t="n">
        <v>0</v>
      </c>
      <c r="M541" s="6" t="s">
        <f>=I541+J541+K541+L541</f>
      </c>
      <c r="N541" s="22"/>
    </row>
    <row collapsed="false" customFormat="false" customHeight="false" hidden="false" ht="12.1" outlineLevel="0" r="542">
      <c r="A542" s="21" t="n">
        <v>44705</v>
      </c>
      <c r="B542" s="22" t="s">
        <v>412</v>
      </c>
      <c r="C542" s="22" t="s">
        <v>81</v>
      </c>
      <c r="D542" s="22" t="s">
        <v>412</v>
      </c>
      <c r="E542" s="22" t="s">
        <v>412</v>
      </c>
      <c r="F542" s="22" t="s">
        <v>19</v>
      </c>
      <c r="G542" s="23" t="n">
        <v>1</v>
      </c>
      <c r="H542" s="24" t="n">
        <v>50</v>
      </c>
      <c r="I542" s="24" t="n">
        <v>50</v>
      </c>
      <c r="J542" s="24" t="n">
        <v>0</v>
      </c>
      <c r="K542" s="24" t="n">
        <v>0</v>
      </c>
      <c r="L542" s="24" t="n">
        <v>0</v>
      </c>
      <c r="M542" s="6" t="s">
        <f>=I542+J542+K542+L542</f>
      </c>
      <c r="N542" s="22"/>
    </row>
    <row collapsed="false" customFormat="false" customHeight="false" hidden="false" ht="12.1" outlineLevel="0" r="543">
      <c r="A543" s="20" t="n">
        <v>44705.697222222</v>
      </c>
      <c r="B543" s="16" t="s">
        <v>367</v>
      </c>
      <c r="C543" s="16" t="s">
        <v>492</v>
      </c>
      <c r="D543" s="16" t="s">
        <v>323</v>
      </c>
      <c r="E543" s="16" t="s">
        <v>65</v>
      </c>
      <c r="F543" s="16" t="s">
        <v>19</v>
      </c>
      <c r="G543" s="7" t="n">
        <v>1</v>
      </c>
      <c r="H543" s="6" t="n">
        <v>500.5</v>
      </c>
      <c r="I543" s="6" t="n">
        <v>-500.5</v>
      </c>
      <c r="J543" s="6" t="n">
        <v>0</v>
      </c>
      <c r="K543" s="6" t="n">
        <v>-0.29</v>
      </c>
      <c r="L543" s="6" t="n">
        <v>0</v>
      </c>
      <c r="M543" s="6" t="s">
        <f>=I543+J543+K543+L543</f>
      </c>
      <c r="N543" s="16"/>
    </row>
    <row collapsed="false" customFormat="false" customHeight="false" hidden="false" ht="12.1" outlineLevel="0" r="544">
      <c r="A544" s="20" t="n">
        <v>44705.697962963</v>
      </c>
      <c r="B544" s="16" t="s">
        <v>368</v>
      </c>
      <c r="C544" s="16" t="s">
        <v>493</v>
      </c>
      <c r="D544" s="16" t="s">
        <v>323</v>
      </c>
      <c r="E544" s="16" t="s">
        <v>65</v>
      </c>
      <c r="F544" s="16" t="s">
        <v>19</v>
      </c>
      <c r="G544" s="7" t="n">
        <v>8</v>
      </c>
      <c r="H544" s="6" t="n">
        <v>69.2</v>
      </c>
      <c r="I544" s="6" t="n">
        <v>-553.6</v>
      </c>
      <c r="J544" s="6" t="n">
        <v>0</v>
      </c>
      <c r="K544" s="6" t="n">
        <v>-0.32</v>
      </c>
      <c r="L544" s="6" t="n">
        <v>0</v>
      </c>
      <c r="M544" s="6" t="s">
        <f>=I544+J544+K544+L544</f>
      </c>
      <c r="N544" s="16"/>
    </row>
    <row collapsed="false" customFormat="false" customHeight="false" hidden="false" ht="12.1" outlineLevel="0" r="545">
      <c r="A545" s="21" t="n">
        <v>44707</v>
      </c>
      <c r="B545" s="22" t="s">
        <v>419</v>
      </c>
      <c r="C545" s="22" t="s">
        <v>478</v>
      </c>
      <c r="D545" s="22" t="s">
        <v>419</v>
      </c>
      <c r="E545" s="22" t="s">
        <v>419</v>
      </c>
      <c r="F545" s="22" t="s">
        <v>19</v>
      </c>
      <c r="G545" s="23" t="n">
        <v>1</v>
      </c>
      <c r="H545" s="24" t="n">
        <v>152.08</v>
      </c>
      <c r="I545" s="24" t="n">
        <v>152.08</v>
      </c>
      <c r="J545" s="24" t="n">
        <v>0</v>
      </c>
      <c r="K545" s="24" t="n">
        <v>0</v>
      </c>
      <c r="L545" s="24" t="n">
        <v>0</v>
      </c>
      <c r="M545" s="6" t="s">
        <f>=I545+J545+K545+L545</f>
      </c>
      <c r="N545" s="22"/>
    </row>
    <row collapsed="false" customFormat="false" customHeight="false" hidden="false" ht="12.1" outlineLevel="0" r="546">
      <c r="A546" s="21" t="n">
        <v>44712</v>
      </c>
      <c r="B546" s="22" t="s">
        <v>412</v>
      </c>
      <c r="C546" s="22" t="s">
        <v>81</v>
      </c>
      <c r="D546" s="22" t="s">
        <v>412</v>
      </c>
      <c r="E546" s="22" t="s">
        <v>412</v>
      </c>
      <c r="F546" s="22" t="s">
        <v>19</v>
      </c>
      <c r="G546" s="23" t="n">
        <v>1</v>
      </c>
      <c r="H546" s="24" t="n">
        <v>2000</v>
      </c>
      <c r="I546" s="24" t="n">
        <v>2000</v>
      </c>
      <c r="J546" s="24" t="n">
        <v>0</v>
      </c>
      <c r="K546" s="24" t="n">
        <v>0</v>
      </c>
      <c r="L546" s="24" t="n">
        <v>0</v>
      </c>
      <c r="M546" s="6" t="s">
        <f>=I546+J546+K546+L546</f>
      </c>
      <c r="N546" s="22"/>
    </row>
    <row collapsed="false" customFormat="false" customHeight="false" hidden="false" ht="12.1" outlineLevel="0" r="547">
      <c r="A547" s="21" t="n">
        <v>44712</v>
      </c>
      <c r="B547" s="22" t="s">
        <v>412</v>
      </c>
      <c r="C547" s="22" t="s">
        <v>81</v>
      </c>
      <c r="D547" s="22" t="s">
        <v>412</v>
      </c>
      <c r="E547" s="22" t="s">
        <v>412</v>
      </c>
      <c r="F547" s="22" t="s">
        <v>19</v>
      </c>
      <c r="G547" s="23" t="n">
        <v>1</v>
      </c>
      <c r="H547" s="24" t="n">
        <v>1000</v>
      </c>
      <c r="I547" s="24" t="n">
        <v>1000</v>
      </c>
      <c r="J547" s="24" t="n">
        <v>0</v>
      </c>
      <c r="K547" s="24" t="n">
        <v>0</v>
      </c>
      <c r="L547" s="24" t="n">
        <v>0</v>
      </c>
      <c r="M547" s="6" t="s">
        <f>=I547+J547+K547+L547</f>
      </c>
      <c r="N547" s="22"/>
    </row>
    <row collapsed="false" customFormat="false" customHeight="false" hidden="false" ht="12.1" outlineLevel="0" r="548">
      <c r="A548" s="20" t="n">
        <v>44712.573587963</v>
      </c>
      <c r="B548" s="16" t="s">
        <v>48</v>
      </c>
      <c r="C548" s="16" t="s">
        <v>470</v>
      </c>
      <c r="D548" s="16" t="s">
        <v>323</v>
      </c>
      <c r="E548" s="16" t="s">
        <v>17</v>
      </c>
      <c r="F548" s="16" t="s">
        <v>19</v>
      </c>
      <c r="G548" s="7" t="n">
        <v>1</v>
      </c>
      <c r="H548" s="6" t="n">
        <v>917</v>
      </c>
      <c r="I548" s="6" t="n">
        <v>-917</v>
      </c>
      <c r="J548" s="6" t="n">
        <v>0</v>
      </c>
      <c r="K548" s="6" t="n">
        <v>-0.52</v>
      </c>
      <c r="L548" s="6" t="n">
        <v>0</v>
      </c>
      <c r="M548" s="6" t="s">
        <f>=I548+J548+K548+L548</f>
      </c>
      <c r="N548" s="16"/>
    </row>
    <row collapsed="false" customFormat="false" customHeight="false" hidden="false" ht="12.1" outlineLevel="0" r="549">
      <c r="A549" s="20" t="n">
        <v>44712.573819444</v>
      </c>
      <c r="B549" s="16" t="s">
        <v>341</v>
      </c>
      <c r="C549" s="16" t="s">
        <v>444</v>
      </c>
      <c r="D549" s="16" t="s">
        <v>323</v>
      </c>
      <c r="E549" s="16" t="s">
        <v>17</v>
      </c>
      <c r="F549" s="16" t="s">
        <v>19</v>
      </c>
      <c r="G549" s="7" t="n">
        <v>10</v>
      </c>
      <c r="H549" s="6" t="n">
        <v>111.02</v>
      </c>
      <c r="I549" s="6" t="n">
        <v>-1110.2</v>
      </c>
      <c r="J549" s="6" t="n">
        <v>0</v>
      </c>
      <c r="K549" s="6" t="n">
        <v>-0.62</v>
      </c>
      <c r="L549" s="6" t="n">
        <v>0</v>
      </c>
      <c r="M549" s="6" t="s">
        <f>=I549+J549+K549+L549</f>
      </c>
      <c r="N549" s="16"/>
    </row>
    <row collapsed="false" customFormat="false" customHeight="false" hidden="false" ht="12.1" outlineLevel="0" r="550">
      <c r="A550" s="20" t="n">
        <v>44712.711550926</v>
      </c>
      <c r="B550" s="16" t="s">
        <v>367</v>
      </c>
      <c r="C550" s="16" t="s">
        <v>492</v>
      </c>
      <c r="D550" s="16" t="s">
        <v>323</v>
      </c>
      <c r="E550" s="16" t="s">
        <v>65</v>
      </c>
      <c r="F550" s="16" t="s">
        <v>19</v>
      </c>
      <c r="G550" s="7" t="n">
        <v>1</v>
      </c>
      <c r="H550" s="6" t="n">
        <v>552.5</v>
      </c>
      <c r="I550" s="6" t="n">
        <v>-552.5</v>
      </c>
      <c r="J550" s="6" t="n">
        <v>0</v>
      </c>
      <c r="K550" s="6" t="n">
        <v>-0.32</v>
      </c>
      <c r="L550" s="6" t="n">
        <v>0</v>
      </c>
      <c r="M550" s="6" t="s">
        <f>=I550+J550+K550+L550</f>
      </c>
      <c r="N550" s="16"/>
    </row>
    <row collapsed="false" customFormat="false" customHeight="false" hidden="false" ht="12.1" outlineLevel="0" r="551">
      <c r="A551" s="20" t="n">
        <v>44712.712303241</v>
      </c>
      <c r="B551" s="16" t="s">
        <v>368</v>
      </c>
      <c r="C551" s="16" t="s">
        <v>493</v>
      </c>
      <c r="D551" s="16" t="s">
        <v>323</v>
      </c>
      <c r="E551" s="16" t="s">
        <v>65</v>
      </c>
      <c r="F551" s="16" t="s">
        <v>19</v>
      </c>
      <c r="G551" s="7" t="n">
        <v>3</v>
      </c>
      <c r="H551" s="6" t="n">
        <v>76.34</v>
      </c>
      <c r="I551" s="6" t="n">
        <v>-229.02</v>
      </c>
      <c r="J551" s="6" t="n">
        <v>0</v>
      </c>
      <c r="K551" s="6" t="n">
        <v>-0.13</v>
      </c>
      <c r="L551" s="6" t="n">
        <v>0</v>
      </c>
      <c r="M551" s="6" t="s">
        <f>=I551+J551+K551+L551</f>
      </c>
      <c r="N551" s="16"/>
    </row>
    <row collapsed="false" customFormat="false" customHeight="false" hidden="false" ht="12.1" outlineLevel="0" r="552">
      <c r="A552" s="20" t="n">
        <v>44712.712928241</v>
      </c>
      <c r="B552" s="16" t="s">
        <v>368</v>
      </c>
      <c r="C552" s="16" t="s">
        <v>493</v>
      </c>
      <c r="D552" s="16" t="s">
        <v>323</v>
      </c>
      <c r="E552" s="16" t="s">
        <v>65</v>
      </c>
      <c r="F552" s="16" t="s">
        <v>19</v>
      </c>
      <c r="G552" s="7" t="n">
        <v>2</v>
      </c>
      <c r="H552" s="6" t="n">
        <v>76.2</v>
      </c>
      <c r="I552" s="6" t="n">
        <v>-152.4</v>
      </c>
      <c r="J552" s="6" t="n">
        <v>0</v>
      </c>
      <c r="K552" s="6" t="n">
        <v>-0.09</v>
      </c>
      <c r="L552" s="6" t="n">
        <v>0</v>
      </c>
      <c r="M552" s="6" t="s">
        <f>=I552+J552+K552+L552</f>
      </c>
      <c r="N552" s="16"/>
    </row>
    <row collapsed="false" customFormat="false" customHeight="false" hidden="false" ht="12.1" outlineLevel="0" r="553">
      <c r="A553" s="20" t="n">
        <v>44712.713344907</v>
      </c>
      <c r="B553" s="16" t="s">
        <v>368</v>
      </c>
      <c r="C553" s="16" t="s">
        <v>493</v>
      </c>
      <c r="D553" s="16" t="s">
        <v>323</v>
      </c>
      <c r="E553" s="16" t="s">
        <v>65</v>
      </c>
      <c r="F553" s="16" t="s">
        <v>19</v>
      </c>
      <c r="G553" s="7" t="n">
        <v>1</v>
      </c>
      <c r="H553" s="6" t="n">
        <v>76.2</v>
      </c>
      <c r="I553" s="6" t="n">
        <v>-76.2</v>
      </c>
      <c r="J553" s="6" t="n">
        <v>0</v>
      </c>
      <c r="K553" s="6" t="n">
        <v>-0.04</v>
      </c>
      <c r="L553" s="6" t="n">
        <v>0</v>
      </c>
      <c r="M553" s="6" t="s">
        <f>=I553+J553+K553+L553</f>
      </c>
      <c r="N553" s="16"/>
    </row>
    <row collapsed="false" customFormat="false" customHeight="false" hidden="false" ht="12.1" outlineLevel="0" r="554">
      <c r="A554" s="21" t="n">
        <v>44720</v>
      </c>
      <c r="B554" s="22" t="s">
        <v>419</v>
      </c>
      <c r="C554" s="22" t="s">
        <v>494</v>
      </c>
      <c r="D554" s="22" t="s">
        <v>419</v>
      </c>
      <c r="E554" s="22" t="s">
        <v>419</v>
      </c>
      <c r="F554" s="22" t="s">
        <v>19</v>
      </c>
      <c r="G554" s="23" t="n">
        <v>1</v>
      </c>
      <c r="H554" s="24" t="n">
        <v>63.8</v>
      </c>
      <c r="I554" s="24" t="n">
        <v>63.8</v>
      </c>
      <c r="J554" s="24" t="n">
        <v>0</v>
      </c>
      <c r="K554" s="24" t="n">
        <v>0</v>
      </c>
      <c r="L554" s="24" t="n">
        <v>0</v>
      </c>
      <c r="M554" s="6" t="s">
        <f>=I554+J554+K554+L554</f>
      </c>
      <c r="N554" s="22"/>
    </row>
    <row collapsed="false" customFormat="false" customHeight="false" hidden="false" ht="12.1" outlineLevel="0" r="555">
      <c r="A555" s="21" t="n">
        <v>44728</v>
      </c>
      <c r="B555" s="22" t="s">
        <v>412</v>
      </c>
      <c r="C555" s="22" t="s">
        <v>81</v>
      </c>
      <c r="D555" s="22" t="s">
        <v>412</v>
      </c>
      <c r="E555" s="22" t="s">
        <v>412</v>
      </c>
      <c r="F555" s="22" t="s">
        <v>19</v>
      </c>
      <c r="G555" s="23" t="n">
        <v>1</v>
      </c>
      <c r="H555" s="24" t="n">
        <v>2000</v>
      </c>
      <c r="I555" s="24" t="n">
        <v>2000</v>
      </c>
      <c r="J555" s="24" t="n">
        <v>0</v>
      </c>
      <c r="K555" s="24" t="n">
        <v>0</v>
      </c>
      <c r="L555" s="24" t="n">
        <v>0</v>
      </c>
      <c r="M555" s="6" t="s">
        <f>=I555+J555+K555+L555</f>
      </c>
      <c r="N555" s="22"/>
    </row>
    <row collapsed="false" customFormat="false" customHeight="false" hidden="false" ht="12.1" outlineLevel="0" r="556">
      <c r="A556" s="20" t="n">
        <v>44728.487743056</v>
      </c>
      <c r="B556" s="16" t="s">
        <v>341</v>
      </c>
      <c r="C556" s="16" t="s">
        <v>444</v>
      </c>
      <c r="D556" s="16" t="s">
        <v>323</v>
      </c>
      <c r="E556" s="16" t="s">
        <v>17</v>
      </c>
      <c r="F556" s="16" t="s">
        <v>19</v>
      </c>
      <c r="G556" s="7" t="n">
        <v>10</v>
      </c>
      <c r="H556" s="6" t="n">
        <v>117.06</v>
      </c>
      <c r="I556" s="6" t="n">
        <v>-1170.6</v>
      </c>
      <c r="J556" s="6" t="n">
        <v>0</v>
      </c>
      <c r="K556" s="6" t="n">
        <v>-0.66</v>
      </c>
      <c r="L556" s="6" t="n">
        <v>0</v>
      </c>
      <c r="M556" s="6" t="s">
        <f>=I556+J556+K556+L556</f>
      </c>
      <c r="N556" s="16"/>
    </row>
    <row collapsed="false" customFormat="false" customHeight="false" hidden="false" ht="12.1" outlineLevel="0" r="557">
      <c r="A557" s="20" t="n">
        <v>44728.488078704</v>
      </c>
      <c r="B557" s="16" t="s">
        <v>45</v>
      </c>
      <c r="C557" s="16" t="s">
        <v>436</v>
      </c>
      <c r="D557" s="16" t="s">
        <v>323</v>
      </c>
      <c r="E557" s="16" t="s">
        <v>17</v>
      </c>
      <c r="F557" s="16" t="s">
        <v>19</v>
      </c>
      <c r="G557" s="7" t="n">
        <v>1</v>
      </c>
      <c r="H557" s="6" t="n">
        <v>735.6</v>
      </c>
      <c r="I557" s="6" t="n">
        <v>-735.6</v>
      </c>
      <c r="J557" s="6" t="n">
        <v>0</v>
      </c>
      <c r="K557" s="6" t="n">
        <v>-0.42</v>
      </c>
      <c r="L557" s="6" t="n">
        <v>0</v>
      </c>
      <c r="M557" s="6" t="s">
        <f>=I557+J557+K557+L557</f>
      </c>
      <c r="N557" s="16"/>
    </row>
    <row collapsed="false" customFormat="false" customHeight="false" hidden="false" ht="12.1" outlineLevel="0" r="558">
      <c r="A558" s="20" t="n">
        <v>44728.489224537</v>
      </c>
      <c r="B558" s="16" t="s">
        <v>345</v>
      </c>
      <c r="C558" s="16" t="s">
        <v>456</v>
      </c>
      <c r="D558" s="16" t="s">
        <v>323</v>
      </c>
      <c r="E558" s="16" t="s">
        <v>65</v>
      </c>
      <c r="F558" s="16" t="s">
        <v>19</v>
      </c>
      <c r="G558" s="7" t="n">
        <v>7</v>
      </c>
      <c r="H558" s="6" t="n">
        <v>9.57</v>
      </c>
      <c r="I558" s="6" t="n">
        <v>-66.99</v>
      </c>
      <c r="J558" s="6" t="n">
        <v>0</v>
      </c>
      <c r="K558" s="6" t="n">
        <v>-0.04</v>
      </c>
      <c r="L558" s="6" t="n">
        <v>0</v>
      </c>
      <c r="M558" s="6" t="s">
        <f>=I558+J558+K558+L558</f>
      </c>
      <c r="N558" s="16"/>
    </row>
    <row collapsed="false" customFormat="false" customHeight="false" hidden="false" ht="12.1" outlineLevel="0" r="559">
      <c r="A559" s="20" t="n">
        <v>44728.489224537</v>
      </c>
      <c r="B559" s="16" t="s">
        <v>345</v>
      </c>
      <c r="C559" s="16" t="s">
        <v>456</v>
      </c>
      <c r="D559" s="16" t="s">
        <v>323</v>
      </c>
      <c r="E559" s="16" t="s">
        <v>65</v>
      </c>
      <c r="F559" s="16" t="s">
        <v>19</v>
      </c>
      <c r="G559" s="7" t="n">
        <v>23</v>
      </c>
      <c r="H559" s="6" t="n">
        <v>9.574</v>
      </c>
      <c r="I559" s="6" t="n">
        <v>-220.2</v>
      </c>
      <c r="J559" s="6" t="n">
        <v>0</v>
      </c>
      <c r="K559" s="6" t="n">
        <v>-0.12</v>
      </c>
      <c r="L559" s="6" t="n">
        <v>0</v>
      </c>
      <c r="M559" s="6" t="s">
        <f>=I559+J559+K559+L559</f>
      </c>
      <c r="N559" s="16"/>
    </row>
    <row collapsed="false" customFormat="false" customHeight="false" hidden="false" ht="12.1" outlineLevel="0" r="560">
      <c r="A560" s="21" t="n">
        <v>44732</v>
      </c>
      <c r="B560" s="22" t="s">
        <v>412</v>
      </c>
      <c r="C560" s="22" t="s">
        <v>81</v>
      </c>
      <c r="D560" s="22" t="s">
        <v>412</v>
      </c>
      <c r="E560" s="22" t="s">
        <v>412</v>
      </c>
      <c r="F560" s="22" t="s">
        <v>19</v>
      </c>
      <c r="G560" s="23" t="n">
        <v>1</v>
      </c>
      <c r="H560" s="24" t="n">
        <v>158</v>
      </c>
      <c r="I560" s="24" t="n">
        <v>158</v>
      </c>
      <c r="J560" s="24" t="n">
        <v>0</v>
      </c>
      <c r="K560" s="24" t="n">
        <v>0</v>
      </c>
      <c r="L560" s="24" t="n">
        <v>0</v>
      </c>
      <c r="M560" s="6" t="s">
        <f>=I560+J560+K560+L560</f>
      </c>
      <c r="N560" s="22"/>
    </row>
    <row collapsed="false" customFormat="false" customHeight="false" hidden="false" ht="12.1" outlineLevel="0" r="561">
      <c r="A561" s="20" t="n">
        <v>44733.722986111</v>
      </c>
      <c r="B561" s="16" t="s">
        <v>368</v>
      </c>
      <c r="C561" s="16" t="s">
        <v>493</v>
      </c>
      <c r="D561" s="16" t="s">
        <v>323</v>
      </c>
      <c r="E561" s="16" t="s">
        <v>65</v>
      </c>
      <c r="F561" s="16" t="s">
        <v>19</v>
      </c>
      <c r="G561" s="7" t="n">
        <v>4</v>
      </c>
      <c r="H561" s="6" t="n">
        <v>67</v>
      </c>
      <c r="I561" s="6" t="n">
        <v>-268</v>
      </c>
      <c r="J561" s="6" t="n">
        <v>0</v>
      </c>
      <c r="K561" s="6" t="n">
        <v>-0.15</v>
      </c>
      <c r="L561" s="6" t="n">
        <v>0</v>
      </c>
      <c r="M561" s="6" t="s">
        <f>=I561+J561+K561+L561</f>
      </c>
      <c r="N561" s="16"/>
    </row>
    <row collapsed="false" customFormat="false" customHeight="false" hidden="false" ht="12.1" outlineLevel="0" r="562">
      <c r="A562" s="21" t="n">
        <v>44735</v>
      </c>
      <c r="B562" s="22" t="s">
        <v>412</v>
      </c>
      <c r="C562" s="22" t="s">
        <v>81</v>
      </c>
      <c r="D562" s="22" t="s">
        <v>412</v>
      </c>
      <c r="E562" s="22" t="s">
        <v>412</v>
      </c>
      <c r="F562" s="22" t="s">
        <v>19</v>
      </c>
      <c r="G562" s="23" t="n">
        <v>1</v>
      </c>
      <c r="H562" s="24" t="n">
        <v>500</v>
      </c>
      <c r="I562" s="24" t="n">
        <v>500</v>
      </c>
      <c r="J562" s="24" t="n">
        <v>0</v>
      </c>
      <c r="K562" s="24" t="n">
        <v>0</v>
      </c>
      <c r="L562" s="24" t="n">
        <v>0</v>
      </c>
      <c r="M562" s="6" t="s">
        <f>=I562+J562+K562+L562</f>
      </c>
      <c r="N562" s="22"/>
    </row>
    <row collapsed="false" customFormat="false" customHeight="false" hidden="false" ht="12.1" outlineLevel="0" r="563">
      <c r="A563" s="20" t="n">
        <v>44735.727222222</v>
      </c>
      <c r="B563" s="16" t="s">
        <v>367</v>
      </c>
      <c r="C563" s="16" t="s">
        <v>492</v>
      </c>
      <c r="D563" s="16" t="s">
        <v>323</v>
      </c>
      <c r="E563" s="16" t="s">
        <v>65</v>
      </c>
      <c r="F563" s="16" t="s">
        <v>19</v>
      </c>
      <c r="G563" s="7" t="n">
        <v>1</v>
      </c>
      <c r="H563" s="6" t="n">
        <v>450</v>
      </c>
      <c r="I563" s="6" t="n">
        <v>-450</v>
      </c>
      <c r="J563" s="6" t="n">
        <v>0</v>
      </c>
      <c r="K563" s="6" t="n">
        <v>-0.26</v>
      </c>
      <c r="L563" s="6" t="n">
        <v>0</v>
      </c>
      <c r="M563" s="6" t="s">
        <f>=I563+J563+K563+L563</f>
      </c>
      <c r="N563" s="16"/>
    </row>
    <row collapsed="false" customFormat="false" customHeight="false" hidden="false" ht="12.1" outlineLevel="0" r="564">
      <c r="A564" s="21" t="n">
        <v>44736</v>
      </c>
      <c r="B564" s="22" t="s">
        <v>419</v>
      </c>
      <c r="C564" s="22" t="s">
        <v>446</v>
      </c>
      <c r="D564" s="22" t="s">
        <v>419</v>
      </c>
      <c r="E564" s="22" t="s">
        <v>419</v>
      </c>
      <c r="F564" s="22" t="s">
        <v>19</v>
      </c>
      <c r="G564" s="23" t="n">
        <v>1</v>
      </c>
      <c r="H564" s="24" t="n">
        <v>391</v>
      </c>
      <c r="I564" s="24" t="n">
        <v>391</v>
      </c>
      <c r="J564" s="24" t="n">
        <v>0</v>
      </c>
      <c r="K564" s="24" t="n">
        <v>0</v>
      </c>
      <c r="L564" s="24" t="n">
        <v>0</v>
      </c>
      <c r="M564" s="6" t="s">
        <f>=I564+J564+K564+L564</f>
      </c>
      <c r="N564" s="22"/>
    </row>
    <row collapsed="false" customFormat="false" customHeight="false" hidden="false" ht="12.1" outlineLevel="0" r="565">
      <c r="A565" s="20" t="n">
        <v>44739.422372685</v>
      </c>
      <c r="B565" s="16" t="s">
        <v>362</v>
      </c>
      <c r="C565" s="16" t="s">
        <v>485</v>
      </c>
      <c r="D565" s="16" t="s">
        <v>323</v>
      </c>
      <c r="E565" s="16" t="s">
        <v>17</v>
      </c>
      <c r="F565" s="16" t="s">
        <v>19</v>
      </c>
      <c r="G565" s="7" t="n">
        <v>10</v>
      </c>
      <c r="H565" s="6" t="n">
        <v>33.29</v>
      </c>
      <c r="I565" s="6" t="n">
        <v>-332.9</v>
      </c>
      <c r="J565" s="6" t="n">
        <v>0</v>
      </c>
      <c r="K565" s="6" t="n">
        <v>-0.19</v>
      </c>
      <c r="L565" s="6" t="n">
        <v>0</v>
      </c>
      <c r="M565" s="6" t="s">
        <f>=I565+J565+K565+L565</f>
      </c>
      <c r="N565" s="16"/>
    </row>
    <row collapsed="false" customFormat="false" customHeight="false" hidden="false" ht="12.1" outlineLevel="0" r="566">
      <c r="A566" s="21" t="n">
        <v>44742</v>
      </c>
      <c r="B566" s="22" t="s">
        <v>412</v>
      </c>
      <c r="C566" s="22" t="s">
        <v>81</v>
      </c>
      <c r="D566" s="22" t="s">
        <v>412</v>
      </c>
      <c r="E566" s="22" t="s">
        <v>412</v>
      </c>
      <c r="F566" s="22" t="s">
        <v>19</v>
      </c>
      <c r="G566" s="23" t="n">
        <v>1</v>
      </c>
      <c r="H566" s="24" t="n">
        <v>2000</v>
      </c>
      <c r="I566" s="24" t="n">
        <v>2000</v>
      </c>
      <c r="J566" s="24" t="n">
        <v>0</v>
      </c>
      <c r="K566" s="24" t="n">
        <v>0</v>
      </c>
      <c r="L566" s="24" t="n">
        <v>0</v>
      </c>
      <c r="M566" s="6" t="s">
        <f>=I566+J566+K566+L566</f>
      </c>
      <c r="N566" s="22"/>
    </row>
    <row collapsed="false" customFormat="false" customHeight="false" hidden="false" ht="12.1" outlineLevel="0" r="567">
      <c r="A567" s="21" t="n">
        <v>44742</v>
      </c>
      <c r="B567" s="22" t="s">
        <v>412</v>
      </c>
      <c r="C567" s="22" t="s">
        <v>81</v>
      </c>
      <c r="D567" s="22" t="s">
        <v>412</v>
      </c>
      <c r="E567" s="22" t="s">
        <v>412</v>
      </c>
      <c r="F567" s="22" t="s">
        <v>19</v>
      </c>
      <c r="G567" s="23" t="n">
        <v>1</v>
      </c>
      <c r="H567" s="24" t="n">
        <v>1700</v>
      </c>
      <c r="I567" s="24" t="n">
        <v>1700</v>
      </c>
      <c r="J567" s="24" t="n">
        <v>0</v>
      </c>
      <c r="K567" s="24" t="n">
        <v>0</v>
      </c>
      <c r="L567" s="24" t="n">
        <v>0</v>
      </c>
      <c r="M567" s="6" t="s">
        <f>=I567+J567+K567+L567</f>
      </c>
      <c r="N567" s="22"/>
    </row>
    <row collapsed="false" customFormat="false" customHeight="false" hidden="false" ht="12.1" outlineLevel="0" r="568">
      <c r="A568" s="20" t="n">
        <v>44742.46849537</v>
      </c>
      <c r="B568" s="16" t="s">
        <v>341</v>
      </c>
      <c r="C568" s="16" t="s">
        <v>444</v>
      </c>
      <c r="D568" s="16" t="s">
        <v>323</v>
      </c>
      <c r="E568" s="16" t="s">
        <v>17</v>
      </c>
      <c r="F568" s="16" t="s">
        <v>19</v>
      </c>
      <c r="G568" s="7" t="n">
        <v>10</v>
      </c>
      <c r="H568" s="6" t="n">
        <v>123.79</v>
      </c>
      <c r="I568" s="6" t="n">
        <v>-1237.9</v>
      </c>
      <c r="J568" s="6" t="n">
        <v>0</v>
      </c>
      <c r="K568" s="6" t="n">
        <v>-0.69</v>
      </c>
      <c r="L568" s="6" t="n">
        <v>0</v>
      </c>
      <c r="M568" s="6" t="s">
        <f>=I568+J568+K568+L568</f>
      </c>
      <c r="N568" s="16"/>
    </row>
    <row collapsed="false" customFormat="false" customHeight="false" hidden="false" ht="12.1" outlineLevel="0" r="569">
      <c r="A569" s="20" t="n">
        <v>44742.562615741</v>
      </c>
      <c r="B569" s="16" t="s">
        <v>362</v>
      </c>
      <c r="C569" s="16" t="s">
        <v>485</v>
      </c>
      <c r="D569" s="16" t="s">
        <v>323</v>
      </c>
      <c r="E569" s="16" t="s">
        <v>17</v>
      </c>
      <c r="F569" s="16" t="s">
        <v>19</v>
      </c>
      <c r="G569" s="7" t="n">
        <v>20</v>
      </c>
      <c r="H569" s="6" t="n">
        <v>32.6</v>
      </c>
      <c r="I569" s="6" t="n">
        <v>-652</v>
      </c>
      <c r="J569" s="6" t="n">
        <v>0</v>
      </c>
      <c r="K569" s="6" t="n">
        <v>-0.37</v>
      </c>
      <c r="L569" s="6" t="n">
        <v>0</v>
      </c>
      <c r="M569" s="6" t="s">
        <f>=I569+J569+K569+L569</f>
      </c>
      <c r="N569" s="16"/>
    </row>
    <row collapsed="false" customFormat="false" customHeight="false" hidden="false" ht="12.1" outlineLevel="0" r="570">
      <c r="A570" s="20" t="n">
        <v>44742.562789352</v>
      </c>
      <c r="B570" s="16" t="s">
        <v>360</v>
      </c>
      <c r="C570" s="16" t="s">
        <v>480</v>
      </c>
      <c r="D570" s="16" t="s">
        <v>323</v>
      </c>
      <c r="E570" s="16" t="s">
        <v>17</v>
      </c>
      <c r="F570" s="16" t="s">
        <v>19</v>
      </c>
      <c r="G570" s="7" t="n">
        <v>1</v>
      </c>
      <c r="H570" s="6" t="n">
        <v>168.9</v>
      </c>
      <c r="I570" s="6" t="n">
        <v>-168.9</v>
      </c>
      <c r="J570" s="6" t="n">
        <v>0</v>
      </c>
      <c r="K570" s="6" t="n">
        <v>-0.1</v>
      </c>
      <c r="L570" s="6" t="n">
        <v>0</v>
      </c>
      <c r="M570" s="6" t="s">
        <f>=I570+J570+K570+L570</f>
      </c>
      <c r="N570" s="16"/>
    </row>
    <row collapsed="false" customFormat="false" customHeight="false" hidden="false" ht="12.1" outlineLevel="0" r="571">
      <c r="A571" s="20" t="n">
        <v>44742.590416667</v>
      </c>
      <c r="B571" s="16" t="s">
        <v>356</v>
      </c>
      <c r="C571" s="16" t="s">
        <v>475</v>
      </c>
      <c r="D571" s="16" t="s">
        <v>323</v>
      </c>
      <c r="E571" s="16" t="s">
        <v>65</v>
      </c>
      <c r="F571" s="16" t="s">
        <v>19</v>
      </c>
      <c r="G571" s="7" t="n">
        <v>1</v>
      </c>
      <c r="H571" s="6" t="n">
        <v>1728.6</v>
      </c>
      <c r="I571" s="6" t="n">
        <v>-1728.6</v>
      </c>
      <c r="J571" s="6" t="n">
        <v>0</v>
      </c>
      <c r="K571" s="6" t="n">
        <v>-1</v>
      </c>
      <c r="L571" s="6" t="n">
        <v>0</v>
      </c>
      <c r="M571" s="6" t="s">
        <f>=I571+J571+K571+L571</f>
      </c>
      <c r="N571" s="16"/>
    </row>
    <row collapsed="false" customFormat="false" customHeight="false" hidden="false" ht="12.1" outlineLevel="0" r="572">
      <c r="A572" s="21" t="n">
        <v>44749</v>
      </c>
      <c r="B572" s="22" t="s">
        <v>412</v>
      </c>
      <c r="C572" s="22" t="s">
        <v>81</v>
      </c>
      <c r="D572" s="22" t="s">
        <v>412</v>
      </c>
      <c r="E572" s="22" t="s">
        <v>412</v>
      </c>
      <c r="F572" s="22" t="s">
        <v>19</v>
      </c>
      <c r="G572" s="23" t="n">
        <v>1</v>
      </c>
      <c r="H572" s="24" t="n">
        <v>570</v>
      </c>
      <c r="I572" s="24" t="n">
        <v>570</v>
      </c>
      <c r="J572" s="24" t="n">
        <v>0</v>
      </c>
      <c r="K572" s="24" t="n">
        <v>0</v>
      </c>
      <c r="L572" s="24" t="n">
        <v>0</v>
      </c>
      <c r="M572" s="6" t="s">
        <f>=I572+J572+K572+L572</f>
      </c>
      <c r="N572" s="22"/>
    </row>
    <row collapsed="false" customFormat="false" customHeight="false" hidden="false" ht="12.1" outlineLevel="0" r="573">
      <c r="A573" s="20" t="n">
        <v>44749.530393519</v>
      </c>
      <c r="B573" s="16" t="s">
        <v>362</v>
      </c>
      <c r="C573" s="16" t="s">
        <v>485</v>
      </c>
      <c r="D573" s="16" t="s">
        <v>323</v>
      </c>
      <c r="E573" s="16" t="s">
        <v>17</v>
      </c>
      <c r="F573" s="16" t="s">
        <v>19</v>
      </c>
      <c r="G573" s="7" t="n">
        <v>10</v>
      </c>
      <c r="H573" s="6" t="n">
        <v>31.54</v>
      </c>
      <c r="I573" s="6" t="n">
        <v>-315.4</v>
      </c>
      <c r="J573" s="6" t="n">
        <v>0</v>
      </c>
      <c r="K573" s="6" t="n">
        <v>-0.18</v>
      </c>
      <c r="L573" s="6" t="n">
        <v>0</v>
      </c>
      <c r="M573" s="6" t="s">
        <f>=I573+J573+K573+L573</f>
      </c>
      <c r="N573" s="16"/>
    </row>
    <row collapsed="false" customFormat="false" customHeight="false" hidden="false" ht="12.1" outlineLevel="0" r="574">
      <c r="A574" s="20" t="n">
        <v>44749.531400463</v>
      </c>
      <c r="B574" s="16" t="s">
        <v>366</v>
      </c>
      <c r="C574" s="16" t="s">
        <v>491</v>
      </c>
      <c r="D574" s="16" t="s">
        <v>323</v>
      </c>
      <c r="E574" s="16" t="s">
        <v>17</v>
      </c>
      <c r="F574" s="16" t="s">
        <v>19</v>
      </c>
      <c r="G574" s="7" t="n">
        <v>10000</v>
      </c>
      <c r="H574" s="6" t="n">
        <v>0.01856</v>
      </c>
      <c r="I574" s="6" t="n">
        <v>-185.6</v>
      </c>
      <c r="J574" s="6" t="n">
        <v>0</v>
      </c>
      <c r="K574" s="6" t="n">
        <v>-0.11</v>
      </c>
      <c r="L574" s="6" t="n">
        <v>0</v>
      </c>
      <c r="M574" s="6" t="s">
        <f>=I574+J574+K574+L574</f>
      </c>
      <c r="N574" s="16"/>
    </row>
    <row collapsed="false" customFormat="false" customHeight="false" hidden="false" ht="12.1" outlineLevel="0" r="575">
      <c r="A575" s="21" t="n">
        <v>44757</v>
      </c>
      <c r="B575" s="22" t="s">
        <v>412</v>
      </c>
      <c r="C575" s="22" t="s">
        <v>81</v>
      </c>
      <c r="D575" s="22" t="s">
        <v>412</v>
      </c>
      <c r="E575" s="22" t="s">
        <v>412</v>
      </c>
      <c r="F575" s="22" t="s">
        <v>19</v>
      </c>
      <c r="G575" s="23" t="n">
        <v>1</v>
      </c>
      <c r="H575" s="24" t="n">
        <v>2000</v>
      </c>
      <c r="I575" s="24" t="n">
        <v>2000</v>
      </c>
      <c r="J575" s="24" t="n">
        <v>0</v>
      </c>
      <c r="K575" s="24" t="n">
        <v>0</v>
      </c>
      <c r="L575" s="24" t="n">
        <v>0</v>
      </c>
      <c r="M575" s="6" t="s">
        <f>=I575+J575+K575+L575</f>
      </c>
      <c r="N575" s="22"/>
    </row>
    <row collapsed="false" customFormat="false" customHeight="false" hidden="false" ht="12.1" outlineLevel="0" r="576">
      <c r="A576" s="20" t="n">
        <v>44757.55380787</v>
      </c>
      <c r="B576" s="16" t="s">
        <v>341</v>
      </c>
      <c r="C576" s="16" t="s">
        <v>444</v>
      </c>
      <c r="D576" s="16" t="s">
        <v>323</v>
      </c>
      <c r="E576" s="16" t="s">
        <v>17</v>
      </c>
      <c r="F576" s="16" t="s">
        <v>19</v>
      </c>
      <c r="G576" s="7" t="n">
        <v>10</v>
      </c>
      <c r="H576" s="6" t="n">
        <v>120.5</v>
      </c>
      <c r="I576" s="6" t="n">
        <v>-1205</v>
      </c>
      <c r="J576" s="6" t="n">
        <v>0</v>
      </c>
      <c r="K576" s="6" t="n">
        <v>-0.68</v>
      </c>
      <c r="L576" s="6" t="n">
        <v>0</v>
      </c>
      <c r="M576" s="6" t="s">
        <f>=I576+J576+K576+L576</f>
      </c>
      <c r="N576" s="16"/>
    </row>
    <row collapsed="false" customFormat="false" customHeight="false" hidden="false" ht="12.1" outlineLevel="0" r="577">
      <c r="A577" s="20" t="n">
        <v>44757.554537037</v>
      </c>
      <c r="B577" s="16" t="s">
        <v>352</v>
      </c>
      <c r="C577" s="16" t="s">
        <v>471</v>
      </c>
      <c r="D577" s="16" t="s">
        <v>323</v>
      </c>
      <c r="E577" s="16" t="s">
        <v>17</v>
      </c>
      <c r="F577" s="16" t="s">
        <v>19</v>
      </c>
      <c r="G577" s="7" t="n">
        <v>1000</v>
      </c>
      <c r="H577" s="6" t="n">
        <v>0.4907</v>
      </c>
      <c r="I577" s="6" t="n">
        <v>-490.7</v>
      </c>
      <c r="J577" s="6" t="n">
        <v>0</v>
      </c>
      <c r="K577" s="6" t="n">
        <v>-0.27</v>
      </c>
      <c r="L577" s="6" t="n">
        <v>0</v>
      </c>
      <c r="M577" s="6" t="s">
        <f>=I577+J577+K577+L577</f>
      </c>
      <c r="N577" s="16"/>
    </row>
    <row collapsed="false" customFormat="false" customHeight="false" hidden="false" ht="12.1" outlineLevel="0" r="578">
      <c r="A578" s="20" t="n">
        <v>44757.554733796</v>
      </c>
      <c r="B578" s="16" t="s">
        <v>362</v>
      </c>
      <c r="C578" s="16" t="s">
        <v>485</v>
      </c>
      <c r="D578" s="16" t="s">
        <v>323</v>
      </c>
      <c r="E578" s="16" t="s">
        <v>17</v>
      </c>
      <c r="F578" s="16" t="s">
        <v>19</v>
      </c>
      <c r="G578" s="7" t="n">
        <v>10</v>
      </c>
      <c r="H578" s="6" t="n">
        <v>27.24</v>
      </c>
      <c r="I578" s="6" t="n">
        <v>-272.4</v>
      </c>
      <c r="J578" s="6" t="n">
        <v>0</v>
      </c>
      <c r="K578" s="6" t="n">
        <v>-0.15</v>
      </c>
      <c r="L578" s="6" t="n">
        <v>0</v>
      </c>
      <c r="M578" s="6" t="s">
        <f>=I578+J578+K578+L578</f>
      </c>
      <c r="N578" s="16"/>
    </row>
    <row collapsed="false" customFormat="false" customHeight="false" hidden="false" ht="12.1" outlineLevel="0" r="579">
      <c r="A579" s="21" t="n">
        <v>44760</v>
      </c>
      <c r="B579" s="22" t="s">
        <v>412</v>
      </c>
      <c r="C579" s="22" t="s">
        <v>81</v>
      </c>
      <c r="D579" s="22" t="s">
        <v>412</v>
      </c>
      <c r="E579" s="22" t="s">
        <v>412</v>
      </c>
      <c r="F579" s="22" t="s">
        <v>19</v>
      </c>
      <c r="G579" s="23" t="n">
        <v>1</v>
      </c>
      <c r="H579" s="24" t="n">
        <v>266</v>
      </c>
      <c r="I579" s="24" t="n">
        <v>266</v>
      </c>
      <c r="J579" s="24" t="n">
        <v>0</v>
      </c>
      <c r="K579" s="24" t="n">
        <v>0</v>
      </c>
      <c r="L579" s="24" t="n">
        <v>0</v>
      </c>
      <c r="M579" s="6" t="s">
        <f>=I579+J579+K579+L579</f>
      </c>
      <c r="N579" s="22"/>
    </row>
    <row collapsed="false" customFormat="false" customHeight="false" hidden="false" ht="12.1" outlineLevel="0" r="580">
      <c r="A580" s="20" t="n">
        <v>44760.422175926</v>
      </c>
      <c r="B580" s="16" t="s">
        <v>24</v>
      </c>
      <c r="C580" s="16" t="s">
        <v>487</v>
      </c>
      <c r="D580" s="16" t="s">
        <v>323</v>
      </c>
      <c r="E580" s="16" t="s">
        <v>17</v>
      </c>
      <c r="F580" s="16" t="s">
        <v>19</v>
      </c>
      <c r="G580" s="7" t="n">
        <v>1</v>
      </c>
      <c r="H580" s="6" t="n">
        <v>332.2</v>
      </c>
      <c r="I580" s="6" t="n">
        <v>-332.2</v>
      </c>
      <c r="J580" s="6" t="n">
        <v>0</v>
      </c>
      <c r="K580" s="6" t="n">
        <v>-0.19</v>
      </c>
      <c r="L580" s="6" t="n">
        <v>0</v>
      </c>
      <c r="M580" s="6" t="s">
        <f>=I580+J580+K580+L580</f>
      </c>
      <c r="N580" s="16"/>
    </row>
    <row collapsed="false" customFormat="false" customHeight="false" hidden="false" ht="12.1" outlineLevel="0" r="581">
      <c r="A581" s="21" t="n">
        <v>44762</v>
      </c>
      <c r="B581" s="22" t="s">
        <v>412</v>
      </c>
      <c r="C581" s="22" t="s">
        <v>190</v>
      </c>
      <c r="D581" s="22" t="s">
        <v>412</v>
      </c>
      <c r="E581" s="22" t="s">
        <v>412</v>
      </c>
      <c r="F581" s="22" t="s">
        <v>19</v>
      </c>
      <c r="G581" s="23" t="n">
        <v>1</v>
      </c>
      <c r="H581" s="24" t="n">
        <v>317.91</v>
      </c>
      <c r="I581" s="24" t="n">
        <v>317.91</v>
      </c>
      <c r="J581" s="24" t="n">
        <v>0</v>
      </c>
      <c r="K581" s="24" t="n">
        <v>0</v>
      </c>
      <c r="L581" s="24" t="n">
        <v>0</v>
      </c>
      <c r="M581" s="6" t="s">
        <f>=I581+J581+K581+L581</f>
      </c>
      <c r="N581" s="22"/>
    </row>
    <row collapsed="false" customFormat="false" customHeight="false" hidden="false" ht="12.1" outlineLevel="0" r="582">
      <c r="A582" s="21" t="n">
        <v>44767</v>
      </c>
      <c r="B582" s="22" t="s">
        <v>419</v>
      </c>
      <c r="C582" s="22" t="s">
        <v>453</v>
      </c>
      <c r="D582" s="22" t="s">
        <v>419</v>
      </c>
      <c r="E582" s="22" t="s">
        <v>419</v>
      </c>
      <c r="F582" s="22" t="s">
        <v>19</v>
      </c>
      <c r="G582" s="23" t="n">
        <v>1</v>
      </c>
      <c r="H582" s="24" t="n">
        <v>461.49</v>
      </c>
      <c r="I582" s="24" t="n">
        <v>461.49</v>
      </c>
      <c r="J582" s="24" t="n">
        <v>0</v>
      </c>
      <c r="K582" s="24" t="n">
        <v>0</v>
      </c>
      <c r="L582" s="24" t="n">
        <v>0</v>
      </c>
      <c r="M582" s="6" t="s">
        <f>=I582+J582+K582+L582</f>
      </c>
      <c r="N582" s="22"/>
    </row>
    <row collapsed="false" customFormat="false" customHeight="false" hidden="false" ht="12.1" outlineLevel="0" r="583">
      <c r="A583" s="21" t="n">
        <v>44768</v>
      </c>
      <c r="B583" s="22" t="s">
        <v>419</v>
      </c>
      <c r="C583" s="22" t="s">
        <v>468</v>
      </c>
      <c r="D583" s="22" t="s">
        <v>419</v>
      </c>
      <c r="E583" s="22" t="s">
        <v>419</v>
      </c>
      <c r="F583" s="22" t="s">
        <v>19</v>
      </c>
      <c r="G583" s="23" t="n">
        <v>1</v>
      </c>
      <c r="H583" s="24" t="n">
        <v>139</v>
      </c>
      <c r="I583" s="24" t="n">
        <v>139</v>
      </c>
      <c r="J583" s="24" t="n">
        <v>0</v>
      </c>
      <c r="K583" s="24" t="n">
        <v>0</v>
      </c>
      <c r="L583" s="24" t="n">
        <v>0</v>
      </c>
      <c r="M583" s="6" t="s">
        <f>=I583+J583+K583+L583</f>
      </c>
      <c r="N583" s="22"/>
    </row>
    <row collapsed="false" customFormat="false" customHeight="false" hidden="false" ht="12.1" outlineLevel="0" r="584">
      <c r="A584" s="21" t="n">
        <v>44768</v>
      </c>
      <c r="B584" s="22" t="s">
        <v>419</v>
      </c>
      <c r="C584" s="22" t="s">
        <v>468</v>
      </c>
      <c r="D584" s="22" t="s">
        <v>419</v>
      </c>
      <c r="E584" s="22" t="s">
        <v>419</v>
      </c>
      <c r="F584" s="22" t="s">
        <v>19</v>
      </c>
      <c r="G584" s="23" t="n">
        <v>1</v>
      </c>
      <c r="H584" s="24" t="n">
        <v>28</v>
      </c>
      <c r="I584" s="24" t="n">
        <v>28</v>
      </c>
      <c r="J584" s="24" t="n">
        <v>0</v>
      </c>
      <c r="K584" s="24" t="n">
        <v>0</v>
      </c>
      <c r="L584" s="24" t="n">
        <v>0</v>
      </c>
      <c r="M584" s="6" t="s">
        <f>=I584+J584+K584+L584</f>
      </c>
      <c r="N584" s="22"/>
    </row>
    <row collapsed="false" customFormat="false" customHeight="false" hidden="false" ht="12.1" outlineLevel="0" r="585">
      <c r="A585" s="21" t="n">
        <v>44769</v>
      </c>
      <c r="B585" s="22" t="s">
        <v>419</v>
      </c>
      <c r="C585" s="22" t="s">
        <v>447</v>
      </c>
      <c r="D585" s="22" t="s">
        <v>419</v>
      </c>
      <c r="E585" s="22" t="s">
        <v>419</v>
      </c>
      <c r="F585" s="22" t="s">
        <v>19</v>
      </c>
      <c r="G585" s="23" t="n">
        <v>1</v>
      </c>
      <c r="H585" s="24" t="n">
        <v>56.56</v>
      </c>
      <c r="I585" s="24" t="n">
        <v>56.56</v>
      </c>
      <c r="J585" s="24" t="n">
        <v>0</v>
      </c>
      <c r="K585" s="24" t="n">
        <v>0</v>
      </c>
      <c r="L585" s="24" t="n">
        <v>0</v>
      </c>
      <c r="M585" s="6" t="s">
        <f>=I585+J585+K585+L585</f>
      </c>
      <c r="N585" s="22"/>
    </row>
    <row collapsed="false" customFormat="false" customHeight="false" hidden="false" ht="12.1" outlineLevel="0" r="586">
      <c r="A586" s="21" t="n">
        <v>44769</v>
      </c>
      <c r="B586" s="22" t="s">
        <v>419</v>
      </c>
      <c r="C586" s="22" t="s">
        <v>495</v>
      </c>
      <c r="D586" s="22" t="s">
        <v>419</v>
      </c>
      <c r="E586" s="22" t="s">
        <v>419</v>
      </c>
      <c r="F586" s="22" t="s">
        <v>19</v>
      </c>
      <c r="G586" s="23" t="n">
        <v>1</v>
      </c>
      <c r="H586" s="24" t="n">
        <v>504.32</v>
      </c>
      <c r="I586" s="24" t="n">
        <v>504.32</v>
      </c>
      <c r="J586" s="24" t="n">
        <v>0</v>
      </c>
      <c r="K586" s="24" t="n">
        <v>0</v>
      </c>
      <c r="L586" s="24" t="n">
        <v>0</v>
      </c>
      <c r="M586" s="6" t="s">
        <f>=I586+J586+K586+L586</f>
      </c>
      <c r="N586" s="22"/>
    </row>
    <row collapsed="false" customFormat="false" customHeight="false" hidden="false" ht="12.1" outlineLevel="0" r="587">
      <c r="A587" s="21" t="n">
        <v>44770</v>
      </c>
      <c r="B587" s="22" t="s">
        <v>419</v>
      </c>
      <c r="C587" s="22" t="s">
        <v>455</v>
      </c>
      <c r="D587" s="22" t="s">
        <v>419</v>
      </c>
      <c r="E587" s="22" t="s">
        <v>419</v>
      </c>
      <c r="F587" s="22" t="s">
        <v>19</v>
      </c>
      <c r="G587" s="23" t="n">
        <v>1</v>
      </c>
      <c r="H587" s="24" t="n">
        <v>296.5</v>
      </c>
      <c r="I587" s="24" t="n">
        <v>296.5</v>
      </c>
      <c r="J587" s="24" t="n">
        <v>0</v>
      </c>
      <c r="K587" s="24" t="n">
        <v>0</v>
      </c>
      <c r="L587" s="24" t="n">
        <v>0</v>
      </c>
      <c r="M587" s="6" t="s">
        <f>=I587+J587+K587+L587</f>
      </c>
      <c r="N587" s="22"/>
    </row>
    <row collapsed="false" customFormat="false" customHeight="false" hidden="false" ht="12.1" outlineLevel="0" r="588">
      <c r="A588" s="21" t="n">
        <v>44770</v>
      </c>
      <c r="B588" s="22" t="s">
        <v>419</v>
      </c>
      <c r="C588" s="22" t="s">
        <v>496</v>
      </c>
      <c r="D588" s="22" t="s">
        <v>419</v>
      </c>
      <c r="E588" s="22" t="s">
        <v>419</v>
      </c>
      <c r="F588" s="22" t="s">
        <v>19</v>
      </c>
      <c r="G588" s="23" t="n">
        <v>1</v>
      </c>
      <c r="H588" s="24" t="n">
        <v>41.26</v>
      </c>
      <c r="I588" s="24" t="n">
        <v>41.26</v>
      </c>
      <c r="J588" s="24" t="n">
        <v>0</v>
      </c>
      <c r="K588" s="24" t="n">
        <v>0</v>
      </c>
      <c r="L588" s="24" t="n">
        <v>0</v>
      </c>
      <c r="M588" s="6" t="s">
        <f>=I588+J588+K588+L588</f>
      </c>
      <c r="N588" s="22"/>
    </row>
    <row collapsed="false" customFormat="false" customHeight="false" hidden="false" ht="12.1" outlineLevel="0" r="589">
      <c r="A589" s="21" t="n">
        <v>44771</v>
      </c>
      <c r="B589" s="22" t="s">
        <v>412</v>
      </c>
      <c r="C589" s="22" t="s">
        <v>81</v>
      </c>
      <c r="D589" s="22" t="s">
        <v>412</v>
      </c>
      <c r="E589" s="22" t="s">
        <v>412</v>
      </c>
      <c r="F589" s="22" t="s">
        <v>19</v>
      </c>
      <c r="G589" s="23" t="n">
        <v>1</v>
      </c>
      <c r="H589" s="24" t="n">
        <v>2000</v>
      </c>
      <c r="I589" s="24" t="n">
        <v>2000</v>
      </c>
      <c r="J589" s="24" t="n">
        <v>0</v>
      </c>
      <c r="K589" s="24" t="n">
        <v>0</v>
      </c>
      <c r="L589" s="24" t="n">
        <v>0</v>
      </c>
      <c r="M589" s="6" t="s">
        <f>=I589+J589+K589+L589</f>
      </c>
      <c r="N589" s="22"/>
    </row>
    <row collapsed="false" customFormat="false" customHeight="false" hidden="false" ht="12.1" outlineLevel="0" r="590">
      <c r="A590" s="21" t="n">
        <v>44771</v>
      </c>
      <c r="B590" s="22" t="s">
        <v>412</v>
      </c>
      <c r="C590" s="22" t="s">
        <v>81</v>
      </c>
      <c r="D590" s="22" t="s">
        <v>412</v>
      </c>
      <c r="E590" s="22" t="s">
        <v>412</v>
      </c>
      <c r="F590" s="22" t="s">
        <v>19</v>
      </c>
      <c r="G590" s="23" t="n">
        <v>1</v>
      </c>
      <c r="H590" s="24" t="n">
        <v>2000</v>
      </c>
      <c r="I590" s="24" t="n">
        <v>2000</v>
      </c>
      <c r="J590" s="24" t="n">
        <v>0</v>
      </c>
      <c r="K590" s="24" t="n">
        <v>0</v>
      </c>
      <c r="L590" s="24" t="n">
        <v>0</v>
      </c>
      <c r="M590" s="6" t="s">
        <f>=I590+J590+K590+L590</f>
      </c>
      <c r="N590" s="22"/>
    </row>
    <row collapsed="false" customFormat="false" customHeight="false" hidden="false" ht="12.1" outlineLevel="0" r="591">
      <c r="A591" s="20" t="n">
        <v>44771.556759259</v>
      </c>
      <c r="B591" s="16" t="s">
        <v>48</v>
      </c>
      <c r="C591" s="16" t="s">
        <v>470</v>
      </c>
      <c r="D591" s="16" t="s">
        <v>323</v>
      </c>
      <c r="E591" s="16" t="s">
        <v>17</v>
      </c>
      <c r="F591" s="16" t="s">
        <v>19</v>
      </c>
      <c r="G591" s="7" t="n">
        <v>1</v>
      </c>
      <c r="H591" s="6" t="n">
        <v>1035.8</v>
      </c>
      <c r="I591" s="6" t="n">
        <v>-1035.8</v>
      </c>
      <c r="J591" s="6" t="n">
        <v>0</v>
      </c>
      <c r="K591" s="6" t="n">
        <v>-0.57</v>
      </c>
      <c r="L591" s="6" t="n">
        <v>0</v>
      </c>
      <c r="M591" s="6" t="s">
        <f>=I591+J591+K591+L591</f>
      </c>
      <c r="N591" s="16"/>
    </row>
    <row collapsed="false" customFormat="false" customHeight="false" hidden="false" ht="12.1" outlineLevel="0" r="592">
      <c r="A592" s="20" t="n">
        <v>44771.55724537</v>
      </c>
      <c r="B592" s="16" t="s">
        <v>45</v>
      </c>
      <c r="C592" s="16" t="s">
        <v>436</v>
      </c>
      <c r="D592" s="16" t="s">
        <v>323</v>
      </c>
      <c r="E592" s="16" t="s">
        <v>17</v>
      </c>
      <c r="F592" s="16" t="s">
        <v>19</v>
      </c>
      <c r="G592" s="7" t="n">
        <v>1</v>
      </c>
      <c r="H592" s="6" t="n">
        <v>722.2</v>
      </c>
      <c r="I592" s="6" t="n">
        <v>-722.2</v>
      </c>
      <c r="J592" s="6" t="n">
        <v>0</v>
      </c>
      <c r="K592" s="6" t="n">
        <v>-0.4</v>
      </c>
      <c r="L592" s="6" t="n">
        <v>0</v>
      </c>
      <c r="M592" s="6" t="s">
        <f>=I592+J592+K592+L592</f>
      </c>
      <c r="N592" s="16"/>
    </row>
    <row collapsed="false" customFormat="false" customHeight="false" hidden="false" ht="12.1" outlineLevel="0" r="593">
      <c r="A593" s="20" t="n">
        <v>44771.557581019</v>
      </c>
      <c r="B593" s="16" t="s">
        <v>352</v>
      </c>
      <c r="C593" s="16" t="s">
        <v>471</v>
      </c>
      <c r="D593" s="16" t="s">
        <v>323</v>
      </c>
      <c r="E593" s="16" t="s">
        <v>17</v>
      </c>
      <c r="F593" s="16" t="s">
        <v>19</v>
      </c>
      <c r="G593" s="7" t="n">
        <v>1000</v>
      </c>
      <c r="H593" s="6" t="n">
        <v>0.5623</v>
      </c>
      <c r="I593" s="6" t="n">
        <v>-562.3</v>
      </c>
      <c r="J593" s="6" t="n">
        <v>0</v>
      </c>
      <c r="K593" s="6" t="n">
        <v>-0.31</v>
      </c>
      <c r="L593" s="6" t="n">
        <v>0</v>
      </c>
      <c r="M593" s="6" t="s">
        <f>=I593+J593+K593+L593</f>
      </c>
      <c r="N593" s="16"/>
    </row>
    <row collapsed="false" customFormat="false" customHeight="false" hidden="false" ht="12.1" outlineLevel="0" r="594">
      <c r="A594" s="20" t="n">
        <v>44771.557881944</v>
      </c>
      <c r="B594" s="16" t="s">
        <v>332</v>
      </c>
      <c r="C594" s="16" t="s">
        <v>422</v>
      </c>
      <c r="D594" s="16" t="s">
        <v>323</v>
      </c>
      <c r="E594" s="16" t="s">
        <v>17</v>
      </c>
      <c r="F594" s="16" t="s">
        <v>19</v>
      </c>
      <c r="G594" s="7" t="n">
        <v>10</v>
      </c>
      <c r="H594" s="6" t="n">
        <v>64.33</v>
      </c>
      <c r="I594" s="6" t="n">
        <v>-643.3</v>
      </c>
      <c r="J594" s="6" t="n">
        <v>0</v>
      </c>
      <c r="K594" s="6" t="n">
        <v>-0.36</v>
      </c>
      <c r="L594" s="6" t="n">
        <v>0</v>
      </c>
      <c r="M594" s="6" t="s">
        <f>=I594+J594+K594+L594</f>
      </c>
      <c r="N594" s="16"/>
    </row>
    <row collapsed="false" customFormat="false" customHeight="false" hidden="false" ht="12.1" outlineLevel="0" r="595">
      <c r="A595" s="20" t="n">
        <v>44771.558101852</v>
      </c>
      <c r="B595" s="16" t="s">
        <v>335</v>
      </c>
      <c r="C595" s="16" t="s">
        <v>435</v>
      </c>
      <c r="D595" s="16" t="s">
        <v>323</v>
      </c>
      <c r="E595" s="16" t="s">
        <v>17</v>
      </c>
      <c r="F595" s="16" t="s">
        <v>19</v>
      </c>
      <c r="G595" s="7" t="n">
        <v>1</v>
      </c>
      <c r="H595" s="6" t="n">
        <v>372.9</v>
      </c>
      <c r="I595" s="6" t="n">
        <v>-372.9</v>
      </c>
      <c r="J595" s="6" t="n">
        <v>0</v>
      </c>
      <c r="K595" s="6" t="n">
        <v>-0.21</v>
      </c>
      <c r="L595" s="6" t="n">
        <v>0</v>
      </c>
      <c r="M595" s="6" t="s">
        <f>=I595+J595+K595+L595</f>
      </c>
      <c r="N595" s="16"/>
    </row>
    <row collapsed="false" customFormat="false" customHeight="false" hidden="false" ht="12.1" outlineLevel="0" r="596">
      <c r="A596" s="20" t="n">
        <v>44771.558576389</v>
      </c>
      <c r="B596" s="16" t="s">
        <v>360</v>
      </c>
      <c r="C596" s="16" t="s">
        <v>480</v>
      </c>
      <c r="D596" s="16" t="s">
        <v>323</v>
      </c>
      <c r="E596" s="16" t="s">
        <v>17</v>
      </c>
      <c r="F596" s="16" t="s">
        <v>19</v>
      </c>
      <c r="G596" s="7" t="n">
        <v>1</v>
      </c>
      <c r="H596" s="6" t="n">
        <v>98.8</v>
      </c>
      <c r="I596" s="6" t="n">
        <v>-98.8</v>
      </c>
      <c r="J596" s="6" t="n">
        <v>0</v>
      </c>
      <c r="K596" s="6" t="n">
        <v>-0.06</v>
      </c>
      <c r="L596" s="6" t="n">
        <v>0</v>
      </c>
      <c r="M596" s="6" t="s">
        <f>=I596+J596+K596+L596</f>
      </c>
      <c r="N596" s="16"/>
    </row>
    <row collapsed="false" customFormat="false" customHeight="false" hidden="false" ht="12.1" outlineLevel="0" r="597">
      <c r="A597" s="20" t="n">
        <v>44771.55931713</v>
      </c>
      <c r="B597" s="16" t="s">
        <v>345</v>
      </c>
      <c r="C597" s="16" t="s">
        <v>456</v>
      </c>
      <c r="D597" s="16" t="s">
        <v>323</v>
      </c>
      <c r="E597" s="16" t="s">
        <v>65</v>
      </c>
      <c r="F597" s="16" t="s">
        <v>19</v>
      </c>
      <c r="G597" s="7" t="n">
        <v>5</v>
      </c>
      <c r="H597" s="6" t="n">
        <v>9.316</v>
      </c>
      <c r="I597" s="6" t="n">
        <v>-46.58</v>
      </c>
      <c r="J597" s="6" t="n">
        <v>0</v>
      </c>
      <c r="K597" s="6" t="n">
        <v>-0.03</v>
      </c>
      <c r="L597" s="6" t="n">
        <v>0</v>
      </c>
      <c r="M597" s="6" t="s">
        <f>=I597+J597+K597+L597</f>
      </c>
      <c r="N597" s="16"/>
    </row>
    <row collapsed="false" customFormat="false" customHeight="false" hidden="false" ht="12.1" outlineLevel="0" r="598">
      <c r="A598" s="20" t="n">
        <v>44771.583993056</v>
      </c>
      <c r="B598" s="16" t="s">
        <v>356</v>
      </c>
      <c r="C598" s="16" t="s">
        <v>475</v>
      </c>
      <c r="D598" s="16" t="s">
        <v>323</v>
      </c>
      <c r="E598" s="16" t="s">
        <v>65</v>
      </c>
      <c r="F598" s="16" t="s">
        <v>19</v>
      </c>
      <c r="G598" s="7" t="n">
        <v>1</v>
      </c>
      <c r="H598" s="6" t="n">
        <v>1745.2</v>
      </c>
      <c r="I598" s="6" t="n">
        <v>-1745.2</v>
      </c>
      <c r="J598" s="6" t="n">
        <v>0</v>
      </c>
      <c r="K598" s="6" t="n">
        <v>-1</v>
      </c>
      <c r="L598" s="6" t="n">
        <v>0</v>
      </c>
      <c r="M598" s="6" t="s">
        <f>=I598+J598+K598+L598</f>
      </c>
      <c r="N598" s="16"/>
    </row>
    <row collapsed="false" customFormat="false" customHeight="false" hidden="false" ht="12.1" outlineLevel="0" r="599">
      <c r="A599" s="25" t="n">
        <v>44771.586006944</v>
      </c>
      <c r="B599" s="26" t="s">
        <v>363</v>
      </c>
      <c r="C599" s="26" t="s">
        <v>488</v>
      </c>
      <c r="D599" s="26" t="s">
        <v>324</v>
      </c>
      <c r="E599" s="26" t="s">
        <v>65</v>
      </c>
      <c r="F599" s="26" t="s">
        <v>19</v>
      </c>
      <c r="G599" s="27" t="n">
        <v>-8</v>
      </c>
      <c r="H599" s="28" t="n">
        <v>109.7848</v>
      </c>
      <c r="I599" s="28" t="n">
        <v>878.28</v>
      </c>
      <c r="J599" s="28" t="n">
        <v>0</v>
      </c>
      <c r="K599" s="28" t="n">
        <v>-0.51</v>
      </c>
      <c r="L599" s="28" t="n">
        <v>0</v>
      </c>
      <c r="M599" s="6" t="s">
        <f>=I599+J599+K599+L599</f>
      </c>
      <c r="N599" s="26"/>
    </row>
    <row collapsed="false" customFormat="false" customHeight="false" hidden="false" ht="12.1" outlineLevel="0" r="600">
      <c r="A600" s="20" t="n">
        <v>44771.586226852</v>
      </c>
      <c r="B600" s="16" t="s">
        <v>369</v>
      </c>
      <c r="C600" s="16" t="s">
        <v>497</v>
      </c>
      <c r="D600" s="16" t="s">
        <v>323</v>
      </c>
      <c r="E600" s="16" t="s">
        <v>415</v>
      </c>
      <c r="F600" s="16" t="s">
        <v>19</v>
      </c>
      <c r="G600" s="7" t="n">
        <v>1</v>
      </c>
      <c r="H600" s="6" t="n">
        <v>95.506</v>
      </c>
      <c r="I600" s="6" t="n">
        <v>-1304.85</v>
      </c>
      <c r="J600" s="6" t="n">
        <v>-16.19</v>
      </c>
      <c r="K600" s="6" t="n">
        <v>-0.75</v>
      </c>
      <c r="L600" s="6" t="n">
        <v>0</v>
      </c>
      <c r="M600" s="6" t="s">
        <f>=I600+J600+K600+L600</f>
      </c>
      <c r="N600" s="16"/>
    </row>
    <row collapsed="false" customFormat="false" customHeight="false" hidden="false" ht="12.1" outlineLevel="0" r="601">
      <c r="A601" s="20" t="n">
        <v>44771.587523148</v>
      </c>
      <c r="B601" s="16" t="s">
        <v>366</v>
      </c>
      <c r="C601" s="16" t="s">
        <v>491</v>
      </c>
      <c r="D601" s="16" t="s">
        <v>323</v>
      </c>
      <c r="E601" s="16" t="s">
        <v>17</v>
      </c>
      <c r="F601" s="16" t="s">
        <v>19</v>
      </c>
      <c r="G601" s="7" t="n">
        <v>10000</v>
      </c>
      <c r="H601" s="6" t="n">
        <v>0.018385</v>
      </c>
      <c r="I601" s="6" t="n">
        <v>-183.85</v>
      </c>
      <c r="J601" s="6" t="n">
        <v>0</v>
      </c>
      <c r="K601" s="6" t="n">
        <v>-0.11</v>
      </c>
      <c r="L601" s="6" t="n">
        <v>0</v>
      </c>
      <c r="M601" s="6" t="s">
        <f>=I601+J601+K601+L601</f>
      </c>
      <c r="N601" s="16"/>
    </row>
    <row collapsed="false" customFormat="false" customHeight="false" hidden="false" ht="12.1" outlineLevel="0" r="602">
      <c r="A602" s="21" t="n">
        <v>44783</v>
      </c>
      <c r="B602" s="22" t="s">
        <v>419</v>
      </c>
      <c r="C602" s="22" t="s">
        <v>498</v>
      </c>
      <c r="D602" s="22" t="s">
        <v>419</v>
      </c>
      <c r="E602" s="22" t="s">
        <v>419</v>
      </c>
      <c r="F602" s="22" t="s">
        <v>19</v>
      </c>
      <c r="G602" s="23" t="n">
        <v>1</v>
      </c>
      <c r="H602" s="24" t="n">
        <v>15.04</v>
      </c>
      <c r="I602" s="24" t="n">
        <v>15.04</v>
      </c>
      <c r="J602" s="24" t="n">
        <v>0</v>
      </c>
      <c r="K602" s="24" t="n">
        <v>0</v>
      </c>
      <c r="L602" s="24" t="n">
        <v>0</v>
      </c>
      <c r="M602" s="6" t="s">
        <f>=I602+J602+K602+L602</f>
      </c>
      <c r="N602" s="22"/>
    </row>
    <row collapsed="false" customFormat="false" customHeight="false" hidden="false" ht="12.1" outlineLevel="0" r="603">
      <c r="A603" s="21" t="n">
        <v>44789</v>
      </c>
      <c r="B603" s="22" t="s">
        <v>412</v>
      </c>
      <c r="C603" s="22" t="s">
        <v>81</v>
      </c>
      <c r="D603" s="22" t="s">
        <v>412</v>
      </c>
      <c r="E603" s="22" t="s">
        <v>412</v>
      </c>
      <c r="F603" s="22" t="s">
        <v>19</v>
      </c>
      <c r="G603" s="23" t="n">
        <v>1</v>
      </c>
      <c r="H603" s="24" t="n">
        <v>2000</v>
      </c>
      <c r="I603" s="24" t="n">
        <v>2000</v>
      </c>
      <c r="J603" s="24" t="n">
        <v>0</v>
      </c>
      <c r="K603" s="24" t="n">
        <v>0</v>
      </c>
      <c r="L603" s="24" t="n">
        <v>0</v>
      </c>
      <c r="M603" s="6" t="s">
        <f>=I603+J603+K603+L603</f>
      </c>
      <c r="N603" s="22"/>
    </row>
    <row collapsed="false" customFormat="false" customHeight="false" hidden="false" ht="12.1" outlineLevel="0" r="604">
      <c r="A604" s="20" t="n">
        <v>44789.456331019</v>
      </c>
      <c r="B604" s="16" t="s">
        <v>48</v>
      </c>
      <c r="C604" s="16" t="s">
        <v>470</v>
      </c>
      <c r="D604" s="16" t="s">
        <v>323</v>
      </c>
      <c r="E604" s="16" t="s">
        <v>17</v>
      </c>
      <c r="F604" s="16" t="s">
        <v>19</v>
      </c>
      <c r="G604" s="7" t="n">
        <v>1</v>
      </c>
      <c r="H604" s="6" t="n">
        <v>1086.2</v>
      </c>
      <c r="I604" s="6" t="n">
        <v>-1086.2</v>
      </c>
      <c r="J604" s="6" t="n">
        <v>0</v>
      </c>
      <c r="K604" s="6" t="n">
        <v>-0.61</v>
      </c>
      <c r="L604" s="6" t="n">
        <v>0</v>
      </c>
      <c r="M604" s="6" t="s">
        <f>=I604+J604+K604+L604</f>
      </c>
      <c r="N604" s="16"/>
    </row>
    <row collapsed="false" customFormat="false" customHeight="false" hidden="false" ht="12.1" outlineLevel="0" r="605">
      <c r="A605" s="20" t="n">
        <v>44789.456805556</v>
      </c>
      <c r="B605" s="16" t="s">
        <v>370</v>
      </c>
      <c r="C605" s="16" t="s">
        <v>499</v>
      </c>
      <c r="D605" s="16" t="s">
        <v>323</v>
      </c>
      <c r="E605" s="16" t="s">
        <v>17</v>
      </c>
      <c r="F605" s="16" t="s">
        <v>19</v>
      </c>
      <c r="G605" s="7" t="n">
        <v>10</v>
      </c>
      <c r="H605" s="6" t="n">
        <v>61.56</v>
      </c>
      <c r="I605" s="6" t="n">
        <v>-615.6</v>
      </c>
      <c r="J605" s="6" t="n">
        <v>0</v>
      </c>
      <c r="K605" s="6" t="n">
        <v>-0.34</v>
      </c>
      <c r="L605" s="6" t="n">
        <v>0</v>
      </c>
      <c r="M605" s="6" t="s">
        <f>=I605+J605+K605+L605</f>
      </c>
      <c r="N605" s="16"/>
    </row>
    <row collapsed="false" customFormat="false" customHeight="false" hidden="false" ht="12.1" outlineLevel="0" r="606">
      <c r="A606" s="20" t="n">
        <v>44789.456967593</v>
      </c>
      <c r="B606" s="16" t="s">
        <v>362</v>
      </c>
      <c r="C606" s="16" t="s">
        <v>485</v>
      </c>
      <c r="D606" s="16" t="s">
        <v>323</v>
      </c>
      <c r="E606" s="16" t="s">
        <v>17</v>
      </c>
      <c r="F606" s="16" t="s">
        <v>19</v>
      </c>
      <c r="G606" s="7" t="n">
        <v>10</v>
      </c>
      <c r="H606" s="6" t="n">
        <v>27.255</v>
      </c>
      <c r="I606" s="6" t="n">
        <v>-272.55</v>
      </c>
      <c r="J606" s="6" t="n">
        <v>0</v>
      </c>
      <c r="K606" s="6" t="n">
        <v>-0.15</v>
      </c>
      <c r="L606" s="6" t="n">
        <v>0</v>
      </c>
      <c r="M606" s="6" t="s">
        <f>=I606+J606+K606+L606</f>
      </c>
      <c r="N606" s="16"/>
    </row>
    <row collapsed="false" customFormat="false" customHeight="false" hidden="false" ht="12.1" outlineLevel="0" r="607">
      <c r="A607" s="21" t="n">
        <v>44790</v>
      </c>
      <c r="B607" s="22" t="s">
        <v>412</v>
      </c>
      <c r="C607" s="22" t="s">
        <v>81</v>
      </c>
      <c r="D607" s="22" t="s">
        <v>412</v>
      </c>
      <c r="E607" s="22" t="s">
        <v>412</v>
      </c>
      <c r="F607" s="22" t="s">
        <v>19</v>
      </c>
      <c r="G607" s="23" t="n">
        <v>1</v>
      </c>
      <c r="H607" s="24" t="n">
        <v>130</v>
      </c>
      <c r="I607" s="24" t="n">
        <v>130</v>
      </c>
      <c r="J607" s="24" t="n">
        <v>0</v>
      </c>
      <c r="K607" s="24" t="n">
        <v>0</v>
      </c>
      <c r="L607" s="24" t="n">
        <v>0</v>
      </c>
      <c r="M607" s="6" t="s">
        <f>=I607+J607+K607+L607</f>
      </c>
      <c r="N607" s="22"/>
    </row>
    <row collapsed="false" customFormat="false" customHeight="false" hidden="false" ht="12.1" outlineLevel="0" r="608">
      <c r="A608" s="20" t="n">
        <v>44790.586412037</v>
      </c>
      <c r="B608" s="16" t="s">
        <v>371</v>
      </c>
      <c r="C608" s="16" t="s">
        <v>500</v>
      </c>
      <c r="D608" s="16" t="s">
        <v>323</v>
      </c>
      <c r="E608" s="16" t="s">
        <v>65</v>
      </c>
      <c r="F608" s="16" t="s">
        <v>19</v>
      </c>
      <c r="G608" s="7" t="n">
        <v>35</v>
      </c>
      <c r="H608" s="6" t="n">
        <v>4.532</v>
      </c>
      <c r="I608" s="6" t="n">
        <v>-158.62</v>
      </c>
      <c r="J608" s="6" t="n">
        <v>0</v>
      </c>
      <c r="K608" s="6" t="n">
        <v>-0.09</v>
      </c>
      <c r="L608" s="6" t="n">
        <v>0</v>
      </c>
      <c r="M608" s="6" t="s">
        <f>=I608+J608+K608+L608</f>
      </c>
      <c r="N608" s="16"/>
    </row>
    <row collapsed="false" customFormat="false" customHeight="false" hidden="false" ht="12.1" outlineLevel="0" r="609">
      <c r="A609" s="21" t="n">
        <v>44804</v>
      </c>
      <c r="B609" s="22" t="s">
        <v>412</v>
      </c>
      <c r="C609" s="22" t="s">
        <v>81</v>
      </c>
      <c r="D609" s="22" t="s">
        <v>412</v>
      </c>
      <c r="E609" s="22" t="s">
        <v>412</v>
      </c>
      <c r="F609" s="22" t="s">
        <v>19</v>
      </c>
      <c r="G609" s="23" t="n">
        <v>1</v>
      </c>
      <c r="H609" s="24" t="n">
        <v>2000</v>
      </c>
      <c r="I609" s="24" t="n">
        <v>2000</v>
      </c>
      <c r="J609" s="24" t="n">
        <v>0</v>
      </c>
      <c r="K609" s="24" t="n">
        <v>0</v>
      </c>
      <c r="L609" s="24" t="n">
        <v>0</v>
      </c>
      <c r="M609" s="6" t="s">
        <f>=I609+J609+K609+L609</f>
      </c>
      <c r="N609" s="22"/>
    </row>
    <row collapsed="false" customFormat="false" customHeight="false" hidden="false" ht="12.1" outlineLevel="0" r="610">
      <c r="A610" s="21" t="n">
        <v>44804</v>
      </c>
      <c r="B610" s="22" t="s">
        <v>412</v>
      </c>
      <c r="C610" s="22" t="s">
        <v>81</v>
      </c>
      <c r="D610" s="22" t="s">
        <v>412</v>
      </c>
      <c r="E610" s="22" t="s">
        <v>412</v>
      </c>
      <c r="F610" s="22" t="s">
        <v>19</v>
      </c>
      <c r="G610" s="23" t="n">
        <v>1</v>
      </c>
      <c r="H610" s="24" t="n">
        <v>68</v>
      </c>
      <c r="I610" s="24" t="n">
        <v>68</v>
      </c>
      <c r="J610" s="24" t="n">
        <v>0</v>
      </c>
      <c r="K610" s="24" t="n">
        <v>0</v>
      </c>
      <c r="L610" s="24" t="n">
        <v>0</v>
      </c>
      <c r="M610" s="6" t="s">
        <f>=I610+J610+K610+L610</f>
      </c>
      <c r="N610" s="22"/>
    </row>
    <row collapsed="false" customFormat="false" customHeight="false" hidden="false" ht="12.1" outlineLevel="0" r="611">
      <c r="A611" s="20" t="n">
        <v>44804.490949074</v>
      </c>
      <c r="B611" s="16" t="s">
        <v>371</v>
      </c>
      <c r="C611" s="16" t="s">
        <v>500</v>
      </c>
      <c r="D611" s="16" t="s">
        <v>323</v>
      </c>
      <c r="E611" s="16" t="s">
        <v>65</v>
      </c>
      <c r="F611" s="16" t="s">
        <v>19</v>
      </c>
      <c r="G611" s="7" t="n">
        <v>20</v>
      </c>
      <c r="H611" s="6" t="n">
        <v>4.382</v>
      </c>
      <c r="I611" s="6" t="n">
        <v>-87.64</v>
      </c>
      <c r="J611" s="6" t="n">
        <v>0</v>
      </c>
      <c r="K611" s="6" t="n">
        <v>-0.05</v>
      </c>
      <c r="L611" s="6" t="n">
        <v>0</v>
      </c>
      <c r="M611" s="6" t="s">
        <f>=I611+J611+K611+L611</f>
      </c>
      <c r="N611" s="16"/>
    </row>
    <row collapsed="false" customFormat="false" customHeight="false" hidden="false" ht="12.1" outlineLevel="0" r="612">
      <c r="A612" s="20" t="n">
        <v>44804.535416667</v>
      </c>
      <c r="B612" s="16" t="s">
        <v>30</v>
      </c>
      <c r="C612" s="16" t="s">
        <v>418</v>
      </c>
      <c r="D612" s="16" t="s">
        <v>323</v>
      </c>
      <c r="E612" s="16" t="s">
        <v>17</v>
      </c>
      <c r="F612" s="16" t="s">
        <v>19</v>
      </c>
      <c r="G612" s="7" t="n">
        <v>10</v>
      </c>
      <c r="H612" s="6" t="n">
        <v>118.96</v>
      </c>
      <c r="I612" s="6" t="n">
        <v>-1189.6</v>
      </c>
      <c r="J612" s="6" t="n">
        <v>0</v>
      </c>
      <c r="K612" s="6" t="n">
        <v>-0.67</v>
      </c>
      <c r="L612" s="6" t="n">
        <v>0</v>
      </c>
      <c r="M612" s="6" t="s">
        <f>=I612+J612+K612+L612</f>
      </c>
      <c r="N612" s="16"/>
    </row>
    <row collapsed="false" customFormat="false" customHeight="false" hidden="false" ht="12.1" outlineLevel="0" r="613">
      <c r="A613" s="20" t="n">
        <v>44804.53775463</v>
      </c>
      <c r="B613" s="16" t="s">
        <v>352</v>
      </c>
      <c r="C613" s="16" t="s">
        <v>471</v>
      </c>
      <c r="D613" s="16" t="s">
        <v>323</v>
      </c>
      <c r="E613" s="16" t="s">
        <v>17</v>
      </c>
      <c r="F613" s="16" t="s">
        <v>19</v>
      </c>
      <c r="G613" s="7" t="n">
        <v>1000</v>
      </c>
      <c r="H613" s="6" t="n">
        <v>0.5215</v>
      </c>
      <c r="I613" s="6" t="n">
        <v>-521.5</v>
      </c>
      <c r="J613" s="6" t="n">
        <v>0</v>
      </c>
      <c r="K613" s="6" t="n">
        <v>-0.29</v>
      </c>
      <c r="L613" s="6" t="n">
        <v>0</v>
      </c>
      <c r="M613" s="6" t="s">
        <f>=I613+J613+K613+L613</f>
      </c>
      <c r="N613" s="16"/>
    </row>
    <row collapsed="false" customFormat="false" customHeight="false" hidden="false" ht="12.1" outlineLevel="0" r="614">
      <c r="A614" s="20" t="n">
        <v>44804.538460648</v>
      </c>
      <c r="B614" s="16" t="s">
        <v>345</v>
      </c>
      <c r="C614" s="16" t="s">
        <v>456</v>
      </c>
      <c r="D614" s="16" t="s">
        <v>323</v>
      </c>
      <c r="E614" s="16" t="s">
        <v>65</v>
      </c>
      <c r="F614" s="16" t="s">
        <v>19</v>
      </c>
      <c r="G614" s="7" t="n">
        <v>32</v>
      </c>
      <c r="H614" s="6" t="n">
        <v>9.77</v>
      </c>
      <c r="I614" s="6" t="n">
        <v>-312.64</v>
      </c>
      <c r="J614" s="6" t="n">
        <v>0</v>
      </c>
      <c r="K614" s="6" t="n">
        <v>-0.17</v>
      </c>
      <c r="L614" s="6" t="n">
        <v>0</v>
      </c>
      <c r="M614" s="6" t="s">
        <f>=I614+J614+K614+L614</f>
      </c>
      <c r="N614" s="16"/>
    </row>
    <row collapsed="false" customFormat="false" customHeight="false" hidden="false" ht="12.1" outlineLevel="0" r="615">
      <c r="A615" s="21" t="n">
        <v>44819</v>
      </c>
      <c r="B615" s="22" t="s">
        <v>412</v>
      </c>
      <c r="C615" s="22" t="s">
        <v>81</v>
      </c>
      <c r="D615" s="22" t="s">
        <v>412</v>
      </c>
      <c r="E615" s="22" t="s">
        <v>412</v>
      </c>
      <c r="F615" s="22" t="s">
        <v>19</v>
      </c>
      <c r="G615" s="23" t="n">
        <v>1</v>
      </c>
      <c r="H615" s="24" t="n">
        <v>507</v>
      </c>
      <c r="I615" s="24" t="n">
        <v>507</v>
      </c>
      <c r="J615" s="24" t="n">
        <v>0</v>
      </c>
      <c r="K615" s="24" t="n">
        <v>0</v>
      </c>
      <c r="L615" s="24" t="n">
        <v>0</v>
      </c>
      <c r="M615" s="6" t="s">
        <f>=I615+J615+K615+L615</f>
      </c>
      <c r="N615" s="22"/>
    </row>
    <row collapsed="false" customFormat="false" customHeight="false" hidden="false" ht="12.1" outlineLevel="0" r="616">
      <c r="A616" s="20" t="n">
        <v>44819.565358796</v>
      </c>
      <c r="B616" s="16" t="s">
        <v>24</v>
      </c>
      <c r="C616" s="16" t="s">
        <v>487</v>
      </c>
      <c r="D616" s="16" t="s">
        <v>323</v>
      </c>
      <c r="E616" s="16" t="s">
        <v>17</v>
      </c>
      <c r="F616" s="16" t="s">
        <v>19</v>
      </c>
      <c r="G616" s="7" t="n">
        <v>1</v>
      </c>
      <c r="H616" s="6" t="n">
        <v>366.3</v>
      </c>
      <c r="I616" s="6" t="n">
        <v>-366.3</v>
      </c>
      <c r="J616" s="6" t="n">
        <v>0</v>
      </c>
      <c r="K616" s="6" t="n">
        <v>-0.21</v>
      </c>
      <c r="L616" s="6" t="n">
        <v>0</v>
      </c>
      <c r="M616" s="6" t="s">
        <f>=I616+J616+K616+L616</f>
      </c>
      <c r="N616" s="16"/>
    </row>
    <row collapsed="false" customFormat="false" customHeight="false" hidden="false" ht="12.1" outlineLevel="0" r="617">
      <c r="A617" s="20" t="n">
        <v>44819.56587963</v>
      </c>
      <c r="B617" s="16" t="s">
        <v>371</v>
      </c>
      <c r="C617" s="16" t="s">
        <v>500</v>
      </c>
      <c r="D617" s="16" t="s">
        <v>323</v>
      </c>
      <c r="E617" s="16" t="s">
        <v>65</v>
      </c>
      <c r="F617" s="16" t="s">
        <v>19</v>
      </c>
      <c r="G617" s="7" t="n">
        <v>30</v>
      </c>
      <c r="H617" s="6" t="n">
        <v>4.26</v>
      </c>
      <c r="I617" s="6" t="n">
        <v>-127.8</v>
      </c>
      <c r="J617" s="6" t="n">
        <v>0</v>
      </c>
      <c r="K617" s="6" t="n">
        <v>-0.07</v>
      </c>
      <c r="L617" s="6" t="n">
        <v>0</v>
      </c>
      <c r="M617" s="6" t="s">
        <f>=I617+J617+K617+L617</f>
      </c>
      <c r="N617" s="16"/>
    </row>
    <row collapsed="false" customFormat="false" customHeight="false" hidden="false" ht="12.1" outlineLevel="0" r="618">
      <c r="A618" s="21" t="n">
        <v>44820</v>
      </c>
      <c r="B618" s="22" t="s">
        <v>412</v>
      </c>
      <c r="C618" s="22" t="s">
        <v>81</v>
      </c>
      <c r="D618" s="22" t="s">
        <v>412</v>
      </c>
      <c r="E618" s="22" t="s">
        <v>412</v>
      </c>
      <c r="F618" s="22" t="s">
        <v>19</v>
      </c>
      <c r="G618" s="23" t="n">
        <v>1</v>
      </c>
      <c r="H618" s="24" t="n">
        <v>2000</v>
      </c>
      <c r="I618" s="24" t="n">
        <v>2000</v>
      </c>
      <c r="J618" s="24" t="n">
        <v>0</v>
      </c>
      <c r="K618" s="24" t="n">
        <v>0</v>
      </c>
      <c r="L618" s="24" t="n">
        <v>0</v>
      </c>
      <c r="M618" s="6" t="s">
        <f>=I618+J618+K618+L618</f>
      </c>
      <c r="N618" s="22"/>
    </row>
    <row collapsed="false" customFormat="false" customHeight="false" hidden="false" ht="12.1" outlineLevel="0" r="619">
      <c r="A619" s="20" t="n">
        <v>44820.507106481</v>
      </c>
      <c r="B619" s="16" t="s">
        <v>30</v>
      </c>
      <c r="C619" s="16" t="s">
        <v>418</v>
      </c>
      <c r="D619" s="16" t="s">
        <v>323</v>
      </c>
      <c r="E619" s="16" t="s">
        <v>17</v>
      </c>
      <c r="F619" s="16" t="s">
        <v>19</v>
      </c>
      <c r="G619" s="7" t="n">
        <v>10</v>
      </c>
      <c r="H619" s="6" t="n">
        <v>117.98</v>
      </c>
      <c r="I619" s="6" t="n">
        <v>-1179.8</v>
      </c>
      <c r="J619" s="6" t="n">
        <v>0</v>
      </c>
      <c r="K619" s="6" t="n">
        <v>-0.66</v>
      </c>
      <c r="L619" s="6" t="n">
        <v>0</v>
      </c>
      <c r="M619" s="6" t="s">
        <f>=I619+J619+K619+L619</f>
      </c>
      <c r="N619" s="16"/>
    </row>
    <row collapsed="false" customFormat="false" customHeight="false" hidden="false" ht="12.1" outlineLevel="0" r="620">
      <c r="A620" s="20" t="n">
        <v>44820.507349537</v>
      </c>
      <c r="B620" s="16" t="s">
        <v>362</v>
      </c>
      <c r="C620" s="16" t="s">
        <v>485</v>
      </c>
      <c r="D620" s="16" t="s">
        <v>323</v>
      </c>
      <c r="E620" s="16" t="s">
        <v>17</v>
      </c>
      <c r="F620" s="16" t="s">
        <v>19</v>
      </c>
      <c r="G620" s="7" t="n">
        <v>20</v>
      </c>
      <c r="H620" s="6" t="n">
        <v>30.13</v>
      </c>
      <c r="I620" s="6" t="n">
        <v>-602.6</v>
      </c>
      <c r="J620" s="6" t="n">
        <v>0</v>
      </c>
      <c r="K620" s="6" t="n">
        <v>-0.34</v>
      </c>
      <c r="L620" s="6" t="n">
        <v>0</v>
      </c>
      <c r="M620" s="6" t="s">
        <f>=I620+J620+K620+L620</f>
      </c>
      <c r="N620" s="16"/>
    </row>
    <row collapsed="false" customFormat="false" customHeight="false" hidden="false" ht="12.1" outlineLevel="0" r="621">
      <c r="A621" s="20" t="n">
        <v>44820.508333333</v>
      </c>
      <c r="B621" s="16" t="s">
        <v>345</v>
      </c>
      <c r="C621" s="16" t="s">
        <v>456</v>
      </c>
      <c r="D621" s="16" t="s">
        <v>323</v>
      </c>
      <c r="E621" s="16" t="s">
        <v>65</v>
      </c>
      <c r="F621" s="16" t="s">
        <v>19</v>
      </c>
      <c r="G621" s="7" t="n">
        <v>22</v>
      </c>
      <c r="H621" s="6" t="n">
        <v>9.93</v>
      </c>
      <c r="I621" s="6" t="n">
        <v>-218.46</v>
      </c>
      <c r="J621" s="6" t="n">
        <v>0</v>
      </c>
      <c r="K621" s="6" t="n">
        <v>-0.12</v>
      </c>
      <c r="L621" s="6" t="n">
        <v>0</v>
      </c>
      <c r="M621" s="6" t="s">
        <f>=I621+J621+K621+L621</f>
      </c>
      <c r="N621" s="16"/>
    </row>
    <row collapsed="false" customFormat="false" customHeight="false" hidden="false" ht="12.1" outlineLevel="0" r="622">
      <c r="A622" s="25" t="n">
        <v>44824.717962963</v>
      </c>
      <c r="B622" s="26" t="s">
        <v>367</v>
      </c>
      <c r="C622" s="26" t="s">
        <v>492</v>
      </c>
      <c r="D622" s="26" t="s">
        <v>324</v>
      </c>
      <c r="E622" s="26" t="s">
        <v>65</v>
      </c>
      <c r="F622" s="26" t="s">
        <v>19</v>
      </c>
      <c r="G622" s="27" t="n">
        <v>-1</v>
      </c>
      <c r="H622" s="28" t="n">
        <v>485.5</v>
      </c>
      <c r="I622" s="28" t="n">
        <v>485.5</v>
      </c>
      <c r="J622" s="28" t="n">
        <v>0</v>
      </c>
      <c r="K622" s="28" t="n">
        <v>-0.28</v>
      </c>
      <c r="L622" s="28" t="n">
        <v>0</v>
      </c>
      <c r="M622" s="6" t="s">
        <f>=I622+J622+K622+L622</f>
      </c>
      <c r="N622" s="26"/>
    </row>
    <row collapsed="false" customFormat="false" customHeight="false" hidden="false" ht="12.1" outlineLevel="0" r="623">
      <c r="A623" s="25" t="n">
        <v>44824.717962963</v>
      </c>
      <c r="B623" s="26" t="s">
        <v>367</v>
      </c>
      <c r="C623" s="26" t="s">
        <v>492</v>
      </c>
      <c r="D623" s="26" t="s">
        <v>324</v>
      </c>
      <c r="E623" s="26" t="s">
        <v>65</v>
      </c>
      <c r="F623" s="26" t="s">
        <v>19</v>
      </c>
      <c r="G623" s="27" t="n">
        <v>-2</v>
      </c>
      <c r="H623" s="28" t="n">
        <v>485</v>
      </c>
      <c r="I623" s="28" t="n">
        <v>970</v>
      </c>
      <c r="J623" s="28" t="n">
        <v>0</v>
      </c>
      <c r="K623" s="28" t="n">
        <v>-0.56</v>
      </c>
      <c r="L623" s="28" t="n">
        <v>0</v>
      </c>
      <c r="M623" s="6" t="s">
        <f>=I623+J623+K623+L623</f>
      </c>
      <c r="N623" s="26"/>
    </row>
    <row collapsed="false" customFormat="false" customHeight="false" hidden="false" ht="12.1" outlineLevel="0" r="624">
      <c r="A624" s="25" t="n">
        <v>44824.718171296</v>
      </c>
      <c r="B624" s="26" t="s">
        <v>368</v>
      </c>
      <c r="C624" s="26" t="s">
        <v>493</v>
      </c>
      <c r="D624" s="26" t="s">
        <v>324</v>
      </c>
      <c r="E624" s="26" t="s">
        <v>65</v>
      </c>
      <c r="F624" s="26" t="s">
        <v>19</v>
      </c>
      <c r="G624" s="27" t="n">
        <v>-1</v>
      </c>
      <c r="H624" s="28" t="n">
        <v>71.8</v>
      </c>
      <c r="I624" s="28" t="n">
        <v>71.8</v>
      </c>
      <c r="J624" s="28" t="n">
        <v>0</v>
      </c>
      <c r="K624" s="28" t="n">
        <v>-0.04</v>
      </c>
      <c r="L624" s="28" t="n">
        <v>0</v>
      </c>
      <c r="M624" s="6" t="s">
        <f>=I624+J624+K624+L624</f>
      </c>
      <c r="N624" s="26"/>
    </row>
    <row collapsed="false" customFormat="false" customHeight="false" hidden="false" ht="12.1" outlineLevel="0" r="625">
      <c r="A625" s="25" t="n">
        <v>44824.718171296</v>
      </c>
      <c r="B625" s="26" t="s">
        <v>368</v>
      </c>
      <c r="C625" s="26" t="s">
        <v>493</v>
      </c>
      <c r="D625" s="26" t="s">
        <v>324</v>
      </c>
      <c r="E625" s="26" t="s">
        <v>65</v>
      </c>
      <c r="F625" s="26" t="s">
        <v>19</v>
      </c>
      <c r="G625" s="27" t="n">
        <v>-1</v>
      </c>
      <c r="H625" s="28" t="n">
        <v>71.8</v>
      </c>
      <c r="I625" s="28" t="n">
        <v>71.8</v>
      </c>
      <c r="J625" s="28" t="n">
        <v>0</v>
      </c>
      <c r="K625" s="28" t="n">
        <v>-0.04</v>
      </c>
      <c r="L625" s="28" t="n">
        <v>0</v>
      </c>
      <c r="M625" s="6" t="s">
        <f>=I625+J625+K625+L625</f>
      </c>
      <c r="N625" s="26"/>
    </row>
    <row collapsed="false" customFormat="false" customHeight="false" hidden="false" ht="12.1" outlineLevel="0" r="626">
      <c r="A626" s="25" t="n">
        <v>44824.718171296</v>
      </c>
      <c r="B626" s="26" t="s">
        <v>368</v>
      </c>
      <c r="C626" s="26" t="s">
        <v>493</v>
      </c>
      <c r="D626" s="26" t="s">
        <v>324</v>
      </c>
      <c r="E626" s="26" t="s">
        <v>65</v>
      </c>
      <c r="F626" s="26" t="s">
        <v>19</v>
      </c>
      <c r="G626" s="27" t="n">
        <v>-1</v>
      </c>
      <c r="H626" s="28" t="n">
        <v>71.2</v>
      </c>
      <c r="I626" s="28" t="n">
        <v>71.2</v>
      </c>
      <c r="J626" s="28" t="n">
        <v>0</v>
      </c>
      <c r="K626" s="28" t="n">
        <v>-0.04</v>
      </c>
      <c r="L626" s="28" t="n">
        <v>0</v>
      </c>
      <c r="M626" s="6" t="s">
        <f>=I626+J626+K626+L626</f>
      </c>
      <c r="N626" s="26"/>
    </row>
    <row collapsed="false" customFormat="false" customHeight="false" hidden="false" ht="12.1" outlineLevel="0" r="627">
      <c r="A627" s="25" t="n">
        <v>44824.718171296</v>
      </c>
      <c r="B627" s="26" t="s">
        <v>368</v>
      </c>
      <c r="C627" s="26" t="s">
        <v>493</v>
      </c>
      <c r="D627" s="26" t="s">
        <v>324</v>
      </c>
      <c r="E627" s="26" t="s">
        <v>65</v>
      </c>
      <c r="F627" s="26" t="s">
        <v>19</v>
      </c>
      <c r="G627" s="27" t="n">
        <v>-15</v>
      </c>
      <c r="H627" s="28" t="n">
        <v>71.1</v>
      </c>
      <c r="I627" s="28" t="n">
        <v>1066.5</v>
      </c>
      <c r="J627" s="28" t="n">
        <v>0</v>
      </c>
      <c r="K627" s="28" t="n">
        <v>-0.61</v>
      </c>
      <c r="L627" s="28" t="n">
        <v>0</v>
      </c>
      <c r="M627" s="6" t="s">
        <f>=I627+J627+K627+L627</f>
      </c>
      <c r="N627" s="26"/>
    </row>
    <row collapsed="false" customFormat="false" customHeight="false" hidden="false" ht="12.1" outlineLevel="0" r="628">
      <c r="A628" s="20" t="n">
        <v>44824.719722222</v>
      </c>
      <c r="B628" s="16" t="s">
        <v>371</v>
      </c>
      <c r="C628" s="16" t="s">
        <v>500</v>
      </c>
      <c r="D628" s="16" t="s">
        <v>323</v>
      </c>
      <c r="E628" s="16" t="s">
        <v>65</v>
      </c>
      <c r="F628" s="16" t="s">
        <v>19</v>
      </c>
      <c r="G628" s="7" t="n">
        <v>640</v>
      </c>
      <c r="H628" s="6" t="n">
        <v>4.238</v>
      </c>
      <c r="I628" s="6" t="n">
        <v>-2712.32</v>
      </c>
      <c r="J628" s="6" t="n">
        <v>0</v>
      </c>
      <c r="K628" s="6" t="n">
        <v>-1.57</v>
      </c>
      <c r="L628" s="6" t="n">
        <v>0</v>
      </c>
      <c r="M628" s="6" t="s">
        <f>=I628+J628+K628+L628</f>
      </c>
      <c r="N628" s="16"/>
    </row>
    <row collapsed="false" customFormat="false" customHeight="false" hidden="false" ht="12.1" outlineLevel="0" r="629">
      <c r="A629" s="25" t="n">
        <v>44830.480555556</v>
      </c>
      <c r="B629" s="26" t="s">
        <v>364</v>
      </c>
      <c r="C629" s="26" t="s">
        <v>489</v>
      </c>
      <c r="D629" s="26" t="s">
        <v>324</v>
      </c>
      <c r="E629" s="26" t="s">
        <v>415</v>
      </c>
      <c r="F629" s="26" t="s">
        <v>19</v>
      </c>
      <c r="G629" s="27" t="n">
        <v>-2</v>
      </c>
      <c r="H629" s="28" t="n">
        <v>99.83</v>
      </c>
      <c r="I629" s="28" t="n">
        <v>1996.6</v>
      </c>
      <c r="J629" s="28" t="n">
        <v>45</v>
      </c>
      <c r="K629" s="28" t="n">
        <v>-1.15</v>
      </c>
      <c r="L629" s="28" t="n">
        <v>0</v>
      </c>
      <c r="M629" s="6" t="s">
        <f>=I629+J629+K629+L629</f>
      </c>
      <c r="N629" s="26"/>
    </row>
    <row collapsed="false" customFormat="false" customHeight="false" hidden="false" ht="12.1" outlineLevel="0" r="630">
      <c r="A630" s="20" t="n">
        <v>44830.480821759</v>
      </c>
      <c r="B630" s="16" t="s">
        <v>356</v>
      </c>
      <c r="C630" s="16" t="s">
        <v>475</v>
      </c>
      <c r="D630" s="16" t="s">
        <v>323</v>
      </c>
      <c r="E630" s="16" t="s">
        <v>65</v>
      </c>
      <c r="F630" s="16" t="s">
        <v>19</v>
      </c>
      <c r="G630" s="7" t="n">
        <v>1</v>
      </c>
      <c r="H630" s="6" t="n">
        <v>1739.6</v>
      </c>
      <c r="I630" s="6" t="n">
        <v>-1739.6</v>
      </c>
      <c r="J630" s="6" t="n">
        <v>0</v>
      </c>
      <c r="K630" s="6" t="n">
        <v>-1</v>
      </c>
      <c r="L630" s="6" t="n">
        <v>0</v>
      </c>
      <c r="M630" s="6" t="s">
        <f>=I630+J630+K630+L630</f>
      </c>
      <c r="N630" s="16"/>
    </row>
    <row collapsed="false" customFormat="false" customHeight="false" hidden="false" ht="12.1" outlineLevel="0" r="631">
      <c r="A631" s="20" t="n">
        <v>44830.481712963</v>
      </c>
      <c r="B631" s="16" t="s">
        <v>371</v>
      </c>
      <c r="C631" s="16" t="s">
        <v>500</v>
      </c>
      <c r="D631" s="16" t="s">
        <v>323</v>
      </c>
      <c r="E631" s="16" t="s">
        <v>65</v>
      </c>
      <c r="F631" s="16" t="s">
        <v>19</v>
      </c>
      <c r="G631" s="7" t="n">
        <v>80</v>
      </c>
      <c r="H631" s="6" t="n">
        <v>4.02</v>
      </c>
      <c r="I631" s="6" t="n">
        <v>-321.6</v>
      </c>
      <c r="J631" s="6" t="n">
        <v>0</v>
      </c>
      <c r="K631" s="6" t="n">
        <v>-0.19</v>
      </c>
      <c r="L631" s="6" t="n">
        <v>0</v>
      </c>
      <c r="M631" s="6" t="s">
        <f>=I631+J631+K631+L631</f>
      </c>
      <c r="N631" s="16"/>
    </row>
    <row collapsed="false" customFormat="false" customHeight="false" hidden="false" ht="12.1" outlineLevel="0" r="632">
      <c r="A632" s="21" t="n">
        <v>44848</v>
      </c>
      <c r="B632" s="22" t="s">
        <v>412</v>
      </c>
      <c r="C632" s="22" t="s">
        <v>81</v>
      </c>
      <c r="D632" s="22" t="s">
        <v>412</v>
      </c>
      <c r="E632" s="22" t="s">
        <v>412</v>
      </c>
      <c r="F632" s="22" t="s">
        <v>19</v>
      </c>
      <c r="G632" s="23" t="n">
        <v>1</v>
      </c>
      <c r="H632" s="24" t="n">
        <v>2000</v>
      </c>
      <c r="I632" s="24" t="n">
        <v>2000</v>
      </c>
      <c r="J632" s="24" t="n">
        <v>0</v>
      </c>
      <c r="K632" s="24" t="n">
        <v>0</v>
      </c>
      <c r="L632" s="24" t="n">
        <v>0</v>
      </c>
      <c r="M632" s="6" t="s">
        <f>=I632+J632+K632+L632</f>
      </c>
      <c r="N632" s="22"/>
    </row>
    <row collapsed="false" customFormat="false" customHeight="false" hidden="false" ht="12.1" outlineLevel="0" r="633">
      <c r="A633" s="20" t="n">
        <v>44848.608888889</v>
      </c>
      <c r="B633" s="16" t="s">
        <v>21</v>
      </c>
      <c r="C633" s="16" t="s">
        <v>486</v>
      </c>
      <c r="D633" s="16" t="s">
        <v>323</v>
      </c>
      <c r="E633" s="16" t="s">
        <v>17</v>
      </c>
      <c r="F633" s="16" t="s">
        <v>19</v>
      </c>
      <c r="G633" s="7" t="n">
        <v>10</v>
      </c>
      <c r="H633" s="6" t="n">
        <v>106.06</v>
      </c>
      <c r="I633" s="6" t="n">
        <v>-1060.6</v>
      </c>
      <c r="J633" s="6" t="n">
        <v>0</v>
      </c>
      <c r="K633" s="6" t="n">
        <v>-0.6</v>
      </c>
      <c r="L633" s="6" t="n">
        <v>0</v>
      </c>
      <c r="M633" s="6" t="s">
        <f>=I633+J633+K633+L633</f>
      </c>
      <c r="N633" s="16"/>
    </row>
    <row collapsed="false" customFormat="false" customHeight="false" hidden="false" ht="12.1" outlineLevel="0" r="634">
      <c r="A634" s="20" t="n">
        <v>44848.609108796</v>
      </c>
      <c r="B634" s="16" t="s">
        <v>335</v>
      </c>
      <c r="C634" s="16" t="s">
        <v>435</v>
      </c>
      <c r="D634" s="16" t="s">
        <v>323</v>
      </c>
      <c r="E634" s="16" t="s">
        <v>17</v>
      </c>
      <c r="F634" s="16" t="s">
        <v>19</v>
      </c>
      <c r="G634" s="7" t="n">
        <v>2</v>
      </c>
      <c r="H634" s="6" t="n">
        <v>334.5</v>
      </c>
      <c r="I634" s="6" t="n">
        <v>-669</v>
      </c>
      <c r="J634" s="6" t="n">
        <v>0</v>
      </c>
      <c r="K634" s="6" t="n">
        <v>-0.37</v>
      </c>
      <c r="L634" s="6" t="n">
        <v>0</v>
      </c>
      <c r="M634" s="6" t="s">
        <f>=I634+J634+K634+L634</f>
      </c>
      <c r="N634" s="16"/>
    </row>
    <row collapsed="false" customFormat="false" customHeight="false" hidden="false" ht="12.1" outlineLevel="0" r="635">
      <c r="A635" s="20" t="n">
        <v>44848.609664352</v>
      </c>
      <c r="B635" s="16" t="s">
        <v>345</v>
      </c>
      <c r="C635" s="16" t="s">
        <v>456</v>
      </c>
      <c r="D635" s="16" t="s">
        <v>323</v>
      </c>
      <c r="E635" s="16" t="s">
        <v>65</v>
      </c>
      <c r="F635" s="16" t="s">
        <v>19</v>
      </c>
      <c r="G635" s="7" t="n">
        <v>33</v>
      </c>
      <c r="H635" s="6" t="n">
        <v>8.178</v>
      </c>
      <c r="I635" s="6" t="n">
        <v>-269.87</v>
      </c>
      <c r="J635" s="6" t="n">
        <v>0</v>
      </c>
      <c r="K635" s="6" t="n">
        <v>-0.15</v>
      </c>
      <c r="L635" s="6" t="n">
        <v>0</v>
      </c>
      <c r="M635" s="6" t="s">
        <f>=I635+J635+K635+L635</f>
      </c>
      <c r="N635" s="16"/>
    </row>
    <row collapsed="false" customFormat="false" customHeight="false" hidden="false" ht="12.1" outlineLevel="0" r="636">
      <c r="A636" s="21" t="n">
        <v>44854</v>
      </c>
      <c r="B636" s="22" t="s">
        <v>412</v>
      </c>
      <c r="C636" s="22" t="s">
        <v>190</v>
      </c>
      <c r="D636" s="22" t="s">
        <v>412</v>
      </c>
      <c r="E636" s="22" t="s">
        <v>412</v>
      </c>
      <c r="F636" s="22" t="s">
        <v>19</v>
      </c>
      <c r="G636" s="23" t="n">
        <v>1</v>
      </c>
      <c r="H636" s="24" t="n">
        <v>459.6</v>
      </c>
      <c r="I636" s="24" t="n">
        <v>459.6</v>
      </c>
      <c r="J636" s="24" t="n">
        <v>0</v>
      </c>
      <c r="K636" s="24" t="n">
        <v>0</v>
      </c>
      <c r="L636" s="24" t="n">
        <v>0</v>
      </c>
      <c r="M636" s="6" t="s">
        <f>=I636+J636+K636+L636</f>
      </c>
      <c r="N636" s="22"/>
    </row>
    <row collapsed="false" customFormat="false" customHeight="false" hidden="false" ht="12.1" outlineLevel="0" r="637">
      <c r="A637" s="20" t="n">
        <v>44854.557476852</v>
      </c>
      <c r="B637" s="16" t="s">
        <v>371</v>
      </c>
      <c r="C637" s="16" t="s">
        <v>500</v>
      </c>
      <c r="D637" s="16" t="s">
        <v>323</v>
      </c>
      <c r="E637" s="16" t="s">
        <v>65</v>
      </c>
      <c r="F637" s="16" t="s">
        <v>19</v>
      </c>
      <c r="G637" s="7" t="n">
        <v>110</v>
      </c>
      <c r="H637" s="6" t="n">
        <v>4.24</v>
      </c>
      <c r="I637" s="6" t="n">
        <v>-466.4</v>
      </c>
      <c r="J637" s="6" t="n">
        <v>0</v>
      </c>
      <c r="K637" s="6" t="n">
        <v>-0.27</v>
      </c>
      <c r="L637" s="6" t="n">
        <v>0</v>
      </c>
      <c r="M637" s="6" t="s">
        <f>=I637+J637+K637+L637</f>
      </c>
      <c r="N637" s="16"/>
    </row>
    <row collapsed="false" customFormat="false" customHeight="false" hidden="false" ht="12.1" outlineLevel="0" r="638">
      <c r="A638" s="25" t="n">
        <v>44855.424675926</v>
      </c>
      <c r="B638" s="26" t="s">
        <v>366</v>
      </c>
      <c r="C638" s="26" t="s">
        <v>491</v>
      </c>
      <c r="D638" s="26" t="s">
        <v>324</v>
      </c>
      <c r="E638" s="26" t="s">
        <v>17</v>
      </c>
      <c r="F638" s="26" t="s">
        <v>19</v>
      </c>
      <c r="G638" s="27" t="n">
        <v>-40000</v>
      </c>
      <c r="H638" s="28" t="n">
        <v>0.015935</v>
      </c>
      <c r="I638" s="28" t="n">
        <v>637.4</v>
      </c>
      <c r="J638" s="28" t="n">
        <v>0</v>
      </c>
      <c r="K638" s="28" t="n">
        <v>-0.37</v>
      </c>
      <c r="L638" s="28" t="n">
        <v>0</v>
      </c>
      <c r="M638" s="6" t="s">
        <f>=I638+J638+K638+L638</f>
      </c>
      <c r="N638" s="26"/>
    </row>
    <row collapsed="false" customFormat="false" customHeight="false" hidden="false" ht="12.1" outlineLevel="0" r="639">
      <c r="A639" s="25" t="n">
        <v>44855.424895833</v>
      </c>
      <c r="B639" s="26" t="s">
        <v>363</v>
      </c>
      <c r="C639" s="26" t="s">
        <v>488</v>
      </c>
      <c r="D639" s="26" t="s">
        <v>324</v>
      </c>
      <c r="E639" s="26" t="s">
        <v>65</v>
      </c>
      <c r="F639" s="26" t="s">
        <v>19</v>
      </c>
      <c r="G639" s="27" t="n">
        <v>-2</v>
      </c>
      <c r="H639" s="28" t="n">
        <v>111.4</v>
      </c>
      <c r="I639" s="28" t="n">
        <v>222.8</v>
      </c>
      <c r="J639" s="28" t="n">
        <v>0</v>
      </c>
      <c r="K639" s="28" t="n">
        <v>-0.13</v>
      </c>
      <c r="L639" s="28" t="n">
        <v>0</v>
      </c>
      <c r="M639" s="6" t="s">
        <f>=I639+J639+K639+L639</f>
      </c>
      <c r="N639" s="26"/>
    </row>
    <row collapsed="false" customFormat="false" customHeight="false" hidden="false" ht="12.1" outlineLevel="0" r="640">
      <c r="A640" s="20" t="n">
        <v>44855.434351852</v>
      </c>
      <c r="B640" s="16" t="s">
        <v>372</v>
      </c>
      <c r="C640" s="16" t="s">
        <v>501</v>
      </c>
      <c r="D640" s="16" t="s">
        <v>323</v>
      </c>
      <c r="E640" s="16" t="s">
        <v>65</v>
      </c>
      <c r="F640" s="16" t="s">
        <v>19</v>
      </c>
      <c r="G640" s="7" t="n">
        <v>130</v>
      </c>
      <c r="H640" s="6" t="n">
        <v>3.794</v>
      </c>
      <c r="I640" s="6" t="n">
        <v>-493.22</v>
      </c>
      <c r="J640" s="6" t="n">
        <v>0</v>
      </c>
      <c r="K640" s="6" t="n">
        <v>-0.28</v>
      </c>
      <c r="L640" s="6" t="n">
        <v>0</v>
      </c>
      <c r="M640" s="6" t="s">
        <f>=I640+J640+K640+L640</f>
      </c>
      <c r="N640" s="16"/>
    </row>
    <row collapsed="false" customFormat="false" customHeight="false" hidden="false" ht="12.1" outlineLevel="0" r="641">
      <c r="A641" s="20" t="n">
        <v>44855.434351852</v>
      </c>
      <c r="B641" s="16" t="s">
        <v>372</v>
      </c>
      <c r="C641" s="16" t="s">
        <v>501</v>
      </c>
      <c r="D641" s="16" t="s">
        <v>323</v>
      </c>
      <c r="E641" s="16" t="s">
        <v>65</v>
      </c>
      <c r="F641" s="16" t="s">
        <v>19</v>
      </c>
      <c r="G641" s="7" t="n">
        <v>90</v>
      </c>
      <c r="H641" s="6" t="n">
        <v>3.794</v>
      </c>
      <c r="I641" s="6" t="n">
        <v>-341.46</v>
      </c>
      <c r="J641" s="6" t="n">
        <v>0</v>
      </c>
      <c r="K641" s="6" t="n">
        <v>-0.2</v>
      </c>
      <c r="L641" s="6" t="n">
        <v>0</v>
      </c>
      <c r="M641" s="6" t="s">
        <f>=I641+J641+K641+L641</f>
      </c>
      <c r="N641" s="16"/>
    </row>
    <row collapsed="false" customFormat="false" customHeight="false" hidden="false" ht="12.1" outlineLevel="0" r="642">
      <c r="A642" s="25" t="n">
        <v>44855.435381944</v>
      </c>
      <c r="B642" s="26" t="s">
        <v>362</v>
      </c>
      <c r="C642" s="26" t="s">
        <v>485</v>
      </c>
      <c r="D642" s="26" t="s">
        <v>324</v>
      </c>
      <c r="E642" s="26" t="s">
        <v>17</v>
      </c>
      <c r="F642" s="26" t="s">
        <v>19</v>
      </c>
      <c r="G642" s="27" t="n">
        <v>-30</v>
      </c>
      <c r="H642" s="28" t="n">
        <v>28.075</v>
      </c>
      <c r="I642" s="28" t="n">
        <v>842.25</v>
      </c>
      <c r="J642" s="28" t="n">
        <v>0</v>
      </c>
      <c r="K642" s="28" t="n">
        <v>-0.48</v>
      </c>
      <c r="L642" s="28" t="n">
        <v>0</v>
      </c>
      <c r="M642" s="6" t="s">
        <f>=I642+J642+K642+L642</f>
      </c>
      <c r="N642" s="26"/>
    </row>
    <row collapsed="false" customFormat="false" customHeight="false" hidden="false" ht="12.1" outlineLevel="0" r="643">
      <c r="A643" s="20" t="n">
        <v>44855.435694444</v>
      </c>
      <c r="B643" s="16" t="s">
        <v>24</v>
      </c>
      <c r="C643" s="16" t="s">
        <v>487</v>
      </c>
      <c r="D643" s="16" t="s">
        <v>323</v>
      </c>
      <c r="E643" s="16" t="s">
        <v>17</v>
      </c>
      <c r="F643" s="16" t="s">
        <v>19</v>
      </c>
      <c r="G643" s="7" t="n">
        <v>2</v>
      </c>
      <c r="H643" s="6" t="n">
        <v>308.75</v>
      </c>
      <c r="I643" s="6" t="n">
        <v>-617.5</v>
      </c>
      <c r="J643" s="6" t="n">
        <v>0</v>
      </c>
      <c r="K643" s="6" t="n">
        <v>-0.36</v>
      </c>
      <c r="L643" s="6" t="n">
        <v>0</v>
      </c>
      <c r="M643" s="6" t="s">
        <f>=I643+J643+K643+L643</f>
      </c>
      <c r="N643" s="16"/>
    </row>
    <row collapsed="false" customFormat="false" customHeight="false" hidden="false" ht="12.1" outlineLevel="0" r="644">
      <c r="A644" s="20" t="n">
        <v>44855.436342593</v>
      </c>
      <c r="B644" s="16" t="s">
        <v>372</v>
      </c>
      <c r="C644" s="16" t="s">
        <v>501</v>
      </c>
      <c r="D644" s="16" t="s">
        <v>323</v>
      </c>
      <c r="E644" s="16" t="s">
        <v>65</v>
      </c>
      <c r="F644" s="16" t="s">
        <v>19</v>
      </c>
      <c r="G644" s="7" t="n">
        <v>65</v>
      </c>
      <c r="H644" s="6" t="n">
        <v>3.79</v>
      </c>
      <c r="I644" s="6" t="n">
        <v>-246.35</v>
      </c>
      <c r="J644" s="6" t="n">
        <v>0</v>
      </c>
      <c r="K644" s="6" t="n">
        <v>-0.14</v>
      </c>
      <c r="L644" s="6" t="n">
        <v>0</v>
      </c>
      <c r="M644" s="6" t="s">
        <f>=I644+J644+K644+L644</f>
      </c>
      <c r="N644" s="16"/>
    </row>
    <row collapsed="false" customFormat="false" customHeight="false" hidden="false" ht="12.1" outlineLevel="0" r="645">
      <c r="A645" s="21" t="n">
        <v>44858</v>
      </c>
      <c r="B645" s="22" t="s">
        <v>419</v>
      </c>
      <c r="C645" s="22" t="s">
        <v>478</v>
      </c>
      <c r="D645" s="22" t="s">
        <v>419</v>
      </c>
      <c r="E645" s="22" t="s">
        <v>419</v>
      </c>
      <c r="F645" s="22" t="s">
        <v>19</v>
      </c>
      <c r="G645" s="23" t="n">
        <v>1</v>
      </c>
      <c r="H645" s="24" t="n">
        <v>274</v>
      </c>
      <c r="I645" s="24" t="n">
        <v>274</v>
      </c>
      <c r="J645" s="24" t="n">
        <v>0</v>
      </c>
      <c r="K645" s="24" t="n">
        <v>0</v>
      </c>
      <c r="L645" s="24" t="n">
        <v>0</v>
      </c>
      <c r="M645" s="6" t="s">
        <f>=I645+J645+K645+L645</f>
      </c>
      <c r="N645" s="22"/>
    </row>
    <row collapsed="false" customFormat="false" customHeight="false" hidden="false" ht="12.1" outlineLevel="0" r="646">
      <c r="A646" s="20" t="n">
        <v>44858.639409722</v>
      </c>
      <c r="B646" s="16" t="s">
        <v>345</v>
      </c>
      <c r="C646" s="16" t="s">
        <v>456</v>
      </c>
      <c r="D646" s="16" t="s">
        <v>323</v>
      </c>
      <c r="E646" s="16" t="s">
        <v>65</v>
      </c>
      <c r="F646" s="16" t="s">
        <v>19</v>
      </c>
      <c r="G646" s="7" t="n">
        <v>13</v>
      </c>
      <c r="H646" s="6" t="n">
        <v>8.77</v>
      </c>
      <c r="I646" s="6" t="n">
        <v>-114.01</v>
      </c>
      <c r="J646" s="6" t="n">
        <v>0</v>
      </c>
      <c r="K646" s="6" t="n">
        <v>-0.06</v>
      </c>
      <c r="L646" s="6" t="n">
        <v>0</v>
      </c>
      <c r="M646" s="6" t="s">
        <f>=I646+J646+K646+L646</f>
      </c>
      <c r="N646" s="16"/>
    </row>
    <row collapsed="false" customFormat="false" customHeight="false" hidden="false" ht="12.1" outlineLevel="0" r="647">
      <c r="A647" s="20" t="n">
        <v>44858.639409722</v>
      </c>
      <c r="B647" s="16" t="s">
        <v>345</v>
      </c>
      <c r="C647" s="16" t="s">
        <v>456</v>
      </c>
      <c r="D647" s="16" t="s">
        <v>323</v>
      </c>
      <c r="E647" s="16" t="s">
        <v>65</v>
      </c>
      <c r="F647" s="16" t="s">
        <v>19</v>
      </c>
      <c r="G647" s="7" t="n">
        <v>18</v>
      </c>
      <c r="H647" s="6" t="n">
        <v>8.77</v>
      </c>
      <c r="I647" s="6" t="n">
        <v>-157.86</v>
      </c>
      <c r="J647" s="6" t="n">
        <v>0</v>
      </c>
      <c r="K647" s="6" t="n">
        <v>-0.09</v>
      </c>
      <c r="L647" s="6" t="n">
        <v>0</v>
      </c>
      <c r="M647" s="6" t="s">
        <f>=I647+J647+K647+L647</f>
      </c>
      <c r="N647" s="16"/>
    </row>
    <row collapsed="false" customFormat="false" customHeight="false" hidden="false" ht="12.1" outlineLevel="0" r="648">
      <c r="A648" s="21" t="n">
        <v>44860</v>
      </c>
      <c r="B648" s="22" t="s">
        <v>419</v>
      </c>
      <c r="C648" s="22" t="s">
        <v>432</v>
      </c>
      <c r="D648" s="22" t="s">
        <v>419</v>
      </c>
      <c r="E648" s="22" t="s">
        <v>419</v>
      </c>
      <c r="F648" s="22" t="s">
        <v>19</v>
      </c>
      <c r="G648" s="23" t="n">
        <v>1</v>
      </c>
      <c r="H648" s="24" t="n">
        <v>1333.9</v>
      </c>
      <c r="I648" s="24" t="n">
        <v>1333.9</v>
      </c>
      <c r="J648" s="24" t="n">
        <v>0</v>
      </c>
      <c r="K648" s="24" t="n">
        <v>0</v>
      </c>
      <c r="L648" s="24" t="n">
        <v>0</v>
      </c>
      <c r="M648" s="6" t="s">
        <f>=I648+J648+K648+L648</f>
      </c>
      <c r="N648" s="22"/>
    </row>
    <row collapsed="false" customFormat="false" customHeight="false" hidden="false" ht="12.1" outlineLevel="0" r="649">
      <c r="A649" s="20" t="n">
        <v>44860.684224537</v>
      </c>
      <c r="B649" s="16" t="s">
        <v>48</v>
      </c>
      <c r="C649" s="16" t="s">
        <v>470</v>
      </c>
      <c r="D649" s="16" t="s">
        <v>323</v>
      </c>
      <c r="E649" s="16" t="s">
        <v>17</v>
      </c>
      <c r="F649" s="16" t="s">
        <v>19</v>
      </c>
      <c r="G649" s="7" t="n">
        <v>1</v>
      </c>
      <c r="H649" s="6" t="n">
        <v>1045</v>
      </c>
      <c r="I649" s="6" t="n">
        <v>-1045</v>
      </c>
      <c r="J649" s="6" t="n">
        <v>0</v>
      </c>
      <c r="K649" s="6" t="n">
        <v>-0.58</v>
      </c>
      <c r="L649" s="6" t="n">
        <v>0</v>
      </c>
      <c r="M649" s="6" t="s">
        <f>=I649+J649+K649+L649</f>
      </c>
      <c r="N649" s="16"/>
    </row>
    <row collapsed="false" customFormat="false" customHeight="false" hidden="false" ht="12.1" outlineLevel="0" r="650">
      <c r="A650" s="20" t="n">
        <v>44860.684479167</v>
      </c>
      <c r="B650" s="16" t="s">
        <v>345</v>
      </c>
      <c r="C650" s="16" t="s">
        <v>456</v>
      </c>
      <c r="D650" s="16" t="s">
        <v>323</v>
      </c>
      <c r="E650" s="16" t="s">
        <v>65</v>
      </c>
      <c r="F650" s="16" t="s">
        <v>19</v>
      </c>
      <c r="G650" s="7" t="n">
        <v>32</v>
      </c>
      <c r="H650" s="6" t="n">
        <v>9.004</v>
      </c>
      <c r="I650" s="6" t="n">
        <v>-288.13</v>
      </c>
      <c r="J650" s="6" t="n">
        <v>0</v>
      </c>
      <c r="K650" s="6" t="n">
        <v>-0.16</v>
      </c>
      <c r="L650" s="6" t="n">
        <v>0</v>
      </c>
      <c r="M650" s="6" t="s">
        <f>=I650+J650+K650+L650</f>
      </c>
      <c r="N650" s="16"/>
    </row>
    <row collapsed="false" customFormat="false" customHeight="false" hidden="false" ht="12.1" outlineLevel="0" r="651">
      <c r="A651" s="21" t="n">
        <v>44861</v>
      </c>
      <c r="B651" s="22" t="s">
        <v>419</v>
      </c>
      <c r="C651" s="22" t="s">
        <v>447</v>
      </c>
      <c r="D651" s="22" t="s">
        <v>419</v>
      </c>
      <c r="E651" s="22" t="s">
        <v>419</v>
      </c>
      <c r="F651" s="22" t="s">
        <v>19</v>
      </c>
      <c r="G651" s="23" t="n">
        <v>1</v>
      </c>
      <c r="H651" s="24" t="n">
        <v>142.55</v>
      </c>
      <c r="I651" s="24" t="n">
        <v>142.55</v>
      </c>
      <c r="J651" s="24" t="n">
        <v>0</v>
      </c>
      <c r="K651" s="24" t="n">
        <v>0</v>
      </c>
      <c r="L651" s="24" t="n">
        <v>0</v>
      </c>
      <c r="M651" s="6" t="s">
        <f>=I651+J651+K651+L651</f>
      </c>
      <c r="N651" s="22"/>
    </row>
    <row collapsed="false" customFormat="false" customHeight="false" hidden="false" ht="12.1" outlineLevel="0" r="652">
      <c r="A652" s="20" t="n">
        <v>44862.427326389</v>
      </c>
      <c r="B652" s="16" t="s">
        <v>345</v>
      </c>
      <c r="C652" s="16" t="s">
        <v>456</v>
      </c>
      <c r="D652" s="16" t="s">
        <v>323</v>
      </c>
      <c r="E652" s="16" t="s">
        <v>65</v>
      </c>
      <c r="F652" s="16" t="s">
        <v>19</v>
      </c>
      <c r="G652" s="7" t="n">
        <v>16</v>
      </c>
      <c r="H652" s="6" t="n">
        <v>9.182</v>
      </c>
      <c r="I652" s="6" t="n">
        <v>-146.91</v>
      </c>
      <c r="J652" s="6" t="n">
        <v>0</v>
      </c>
      <c r="K652" s="6" t="n">
        <v>-0.08</v>
      </c>
      <c r="L652" s="6" t="n">
        <v>0</v>
      </c>
      <c r="M652" s="6" t="s">
        <f>=I652+J652+K652+L652</f>
      </c>
      <c r="N652" s="16"/>
    </row>
    <row collapsed="false" customFormat="false" customHeight="false" hidden="false" ht="12.1" outlineLevel="0" r="653">
      <c r="A653" s="21" t="n">
        <v>44865</v>
      </c>
      <c r="B653" s="22" t="s">
        <v>412</v>
      </c>
      <c r="C653" s="22" t="s">
        <v>81</v>
      </c>
      <c r="D653" s="22" t="s">
        <v>412</v>
      </c>
      <c r="E653" s="22" t="s">
        <v>412</v>
      </c>
      <c r="F653" s="22" t="s">
        <v>19</v>
      </c>
      <c r="G653" s="23" t="n">
        <v>1</v>
      </c>
      <c r="H653" s="24" t="n">
        <v>2000</v>
      </c>
      <c r="I653" s="24" t="n">
        <v>2000</v>
      </c>
      <c r="J653" s="24" t="n">
        <v>0</v>
      </c>
      <c r="K653" s="24" t="n">
        <v>0</v>
      </c>
      <c r="L653" s="24" t="n">
        <v>0</v>
      </c>
      <c r="M653" s="6" t="s">
        <f>=I653+J653+K653+L653</f>
      </c>
      <c r="N653" s="22"/>
    </row>
    <row collapsed="false" customFormat="false" customHeight="false" hidden="false" ht="12.1" outlineLevel="0" r="654">
      <c r="A654" s="21" t="n">
        <v>44865</v>
      </c>
      <c r="B654" s="22" t="s">
        <v>412</v>
      </c>
      <c r="C654" s="22" t="s">
        <v>81</v>
      </c>
      <c r="D654" s="22" t="s">
        <v>412</v>
      </c>
      <c r="E654" s="22" t="s">
        <v>412</v>
      </c>
      <c r="F654" s="22" t="s">
        <v>19</v>
      </c>
      <c r="G654" s="23" t="n">
        <v>1</v>
      </c>
      <c r="H654" s="24" t="n">
        <v>80</v>
      </c>
      <c r="I654" s="24" t="n">
        <v>80</v>
      </c>
      <c r="J654" s="24" t="n">
        <v>0</v>
      </c>
      <c r="K654" s="24" t="n">
        <v>0</v>
      </c>
      <c r="L654" s="24" t="n">
        <v>0</v>
      </c>
      <c r="M654" s="6" t="s">
        <f>=I654+J654+K654+L654</f>
      </c>
      <c r="N654" s="22"/>
    </row>
    <row collapsed="false" customFormat="false" customHeight="false" hidden="false" ht="12.1" outlineLevel="0" r="655">
      <c r="A655" s="20" t="n">
        <v>44865.493981481</v>
      </c>
      <c r="B655" s="16" t="s">
        <v>371</v>
      </c>
      <c r="C655" s="16" t="s">
        <v>500</v>
      </c>
      <c r="D655" s="16" t="s">
        <v>323</v>
      </c>
      <c r="E655" s="16" t="s">
        <v>65</v>
      </c>
      <c r="F655" s="16" t="s">
        <v>19</v>
      </c>
      <c r="G655" s="7" t="n">
        <v>20</v>
      </c>
      <c r="H655" s="6" t="n">
        <v>4.308</v>
      </c>
      <c r="I655" s="6" t="n">
        <v>-86.16</v>
      </c>
      <c r="J655" s="6" t="n">
        <v>0</v>
      </c>
      <c r="K655" s="6" t="n">
        <v>-0.05</v>
      </c>
      <c r="L655" s="6" t="n">
        <v>0</v>
      </c>
      <c r="M655" s="6" t="s">
        <f>=I655+J655+K655+L655</f>
      </c>
      <c r="N655" s="16"/>
    </row>
    <row collapsed="false" customFormat="false" customHeight="false" hidden="false" ht="12.1" outlineLevel="0" r="656">
      <c r="A656" s="20" t="n">
        <v>44865.528958333</v>
      </c>
      <c r="B656" s="16" t="s">
        <v>30</v>
      </c>
      <c r="C656" s="16" t="s">
        <v>418</v>
      </c>
      <c r="D656" s="16" t="s">
        <v>323</v>
      </c>
      <c r="E656" s="16" t="s">
        <v>17</v>
      </c>
      <c r="F656" s="16" t="s">
        <v>19</v>
      </c>
      <c r="G656" s="7" t="n">
        <v>10</v>
      </c>
      <c r="H656" s="6" t="n">
        <v>103.5</v>
      </c>
      <c r="I656" s="6" t="n">
        <v>-1035</v>
      </c>
      <c r="J656" s="6" t="n">
        <v>0</v>
      </c>
      <c r="K656" s="6" t="n">
        <v>-0.57</v>
      </c>
      <c r="L656" s="6" t="n">
        <v>0</v>
      </c>
      <c r="M656" s="6" t="s">
        <f>=I656+J656+K656+L656</f>
      </c>
      <c r="N656" s="16"/>
    </row>
    <row collapsed="false" customFormat="false" customHeight="false" hidden="false" ht="12.1" outlineLevel="0" r="657">
      <c r="A657" s="20" t="n">
        <v>44865.529131944</v>
      </c>
      <c r="B657" s="16" t="s">
        <v>335</v>
      </c>
      <c r="C657" s="16" t="s">
        <v>435</v>
      </c>
      <c r="D657" s="16" t="s">
        <v>323</v>
      </c>
      <c r="E657" s="16" t="s">
        <v>17</v>
      </c>
      <c r="F657" s="16" t="s">
        <v>19</v>
      </c>
      <c r="G657" s="7" t="n">
        <v>2</v>
      </c>
      <c r="H657" s="6" t="n">
        <v>365.2</v>
      </c>
      <c r="I657" s="6" t="n">
        <v>-730.4</v>
      </c>
      <c r="J657" s="6" t="n">
        <v>0</v>
      </c>
      <c r="K657" s="6" t="n">
        <v>-0.41</v>
      </c>
      <c r="L657" s="6" t="n">
        <v>0</v>
      </c>
      <c r="M657" s="6" t="s">
        <f>=I657+J657+K657+L657</f>
      </c>
      <c r="N657" s="16"/>
    </row>
    <row collapsed="false" customFormat="false" customHeight="false" hidden="false" ht="12.1" outlineLevel="0" r="658">
      <c r="A658" s="20" t="n">
        <v>44865.52943287</v>
      </c>
      <c r="B658" s="16" t="s">
        <v>345</v>
      </c>
      <c r="C658" s="16" t="s">
        <v>456</v>
      </c>
      <c r="D658" s="16" t="s">
        <v>323</v>
      </c>
      <c r="E658" s="16" t="s">
        <v>65</v>
      </c>
      <c r="F658" s="16" t="s">
        <v>19</v>
      </c>
      <c r="G658" s="7" t="n">
        <v>25</v>
      </c>
      <c r="H658" s="6" t="n">
        <v>9.208</v>
      </c>
      <c r="I658" s="6" t="n">
        <v>-230.2</v>
      </c>
      <c r="J658" s="6" t="n">
        <v>0</v>
      </c>
      <c r="K658" s="6" t="n">
        <v>-0.13</v>
      </c>
      <c r="L658" s="6" t="n">
        <v>0</v>
      </c>
      <c r="M658" s="6" t="s">
        <f>=I658+J658+K658+L658</f>
      </c>
      <c r="N658" s="16"/>
    </row>
    <row collapsed="false" customFormat="false" customHeight="false" hidden="false" ht="12.1" outlineLevel="0" r="659">
      <c r="A659" s="21" t="n">
        <v>44880</v>
      </c>
      <c r="B659" s="22" t="s">
        <v>412</v>
      </c>
      <c r="C659" s="22" t="s">
        <v>81</v>
      </c>
      <c r="D659" s="22" t="s">
        <v>412</v>
      </c>
      <c r="E659" s="22" t="s">
        <v>412</v>
      </c>
      <c r="F659" s="22" t="s">
        <v>19</v>
      </c>
      <c r="G659" s="23" t="n">
        <v>1</v>
      </c>
      <c r="H659" s="24" t="n">
        <v>570</v>
      </c>
      <c r="I659" s="24" t="n">
        <v>570</v>
      </c>
      <c r="J659" s="24" t="n">
        <v>0</v>
      </c>
      <c r="K659" s="24" t="n">
        <v>0</v>
      </c>
      <c r="L659" s="24" t="n">
        <v>0</v>
      </c>
      <c r="M659" s="6" t="s">
        <f>=I659+J659+K659+L659</f>
      </c>
      <c r="N659" s="22"/>
    </row>
    <row collapsed="false" customFormat="false" customHeight="false" hidden="false" ht="12.1" outlineLevel="0" r="660">
      <c r="A660" s="20" t="n">
        <v>44880.528252315</v>
      </c>
      <c r="B660" s="16" t="s">
        <v>24</v>
      </c>
      <c r="C660" s="16" t="s">
        <v>487</v>
      </c>
      <c r="D660" s="16" t="s">
        <v>323</v>
      </c>
      <c r="E660" s="16" t="s">
        <v>17</v>
      </c>
      <c r="F660" s="16" t="s">
        <v>19</v>
      </c>
      <c r="G660" s="7" t="n">
        <v>1</v>
      </c>
      <c r="H660" s="6" t="n">
        <v>345.25</v>
      </c>
      <c r="I660" s="6" t="n">
        <v>-345.25</v>
      </c>
      <c r="J660" s="6" t="n">
        <v>0</v>
      </c>
      <c r="K660" s="6" t="n">
        <v>-0.28</v>
      </c>
      <c r="L660" s="6" t="n">
        <v>0</v>
      </c>
      <c r="M660" s="6" t="s">
        <f>=I660+J660+K660+L660</f>
      </c>
      <c r="N660" s="16"/>
    </row>
    <row collapsed="false" customFormat="false" customHeight="false" hidden="false" ht="12.1" outlineLevel="0" r="661">
      <c r="A661" s="20" t="n">
        <v>44880.528645833</v>
      </c>
      <c r="B661" s="16" t="s">
        <v>372</v>
      </c>
      <c r="C661" s="16" t="s">
        <v>501</v>
      </c>
      <c r="D661" s="16" t="s">
        <v>323</v>
      </c>
      <c r="E661" s="16" t="s">
        <v>65</v>
      </c>
      <c r="F661" s="16" t="s">
        <v>19</v>
      </c>
      <c r="G661" s="7" t="n">
        <v>55</v>
      </c>
      <c r="H661" s="6" t="n">
        <v>4.118</v>
      </c>
      <c r="I661" s="6" t="n">
        <v>-226.49</v>
      </c>
      <c r="J661" s="6" t="n">
        <v>0</v>
      </c>
      <c r="K661" s="6" t="n">
        <v>-0.18</v>
      </c>
      <c r="L661" s="6" t="n">
        <v>0</v>
      </c>
      <c r="M661" s="6" t="s">
        <f>=I661+J661+K661+L661</f>
      </c>
      <c r="N661" s="16"/>
    </row>
    <row collapsed="false" customFormat="false" customHeight="false" hidden="false" ht="12.1" outlineLevel="0" r="662">
      <c r="A662" s="21" t="n">
        <v>44881</v>
      </c>
      <c r="B662" s="22" t="s">
        <v>412</v>
      </c>
      <c r="C662" s="22" t="s">
        <v>81</v>
      </c>
      <c r="D662" s="22" t="s">
        <v>412</v>
      </c>
      <c r="E662" s="22" t="s">
        <v>412</v>
      </c>
      <c r="F662" s="22" t="s">
        <v>19</v>
      </c>
      <c r="G662" s="23" t="n">
        <v>1</v>
      </c>
      <c r="H662" s="24" t="n">
        <v>2000</v>
      </c>
      <c r="I662" s="24" t="n">
        <v>2000</v>
      </c>
      <c r="J662" s="24" t="n">
        <v>0</v>
      </c>
      <c r="K662" s="24" t="n">
        <v>0</v>
      </c>
      <c r="L662" s="24" t="n">
        <v>0</v>
      </c>
      <c r="M662" s="6" t="s">
        <f>=I662+J662+K662+L662</f>
      </c>
      <c r="N662" s="22"/>
    </row>
    <row collapsed="false" customFormat="false" customHeight="false" hidden="false" ht="12.1" outlineLevel="0" r="663">
      <c r="A663" s="20" t="n">
        <v>44881.520706019</v>
      </c>
      <c r="B663" s="16" t="s">
        <v>335</v>
      </c>
      <c r="C663" s="16" t="s">
        <v>435</v>
      </c>
      <c r="D663" s="16" t="s">
        <v>323</v>
      </c>
      <c r="E663" s="16" t="s">
        <v>17</v>
      </c>
      <c r="F663" s="16" t="s">
        <v>19</v>
      </c>
      <c r="G663" s="7" t="n">
        <v>1</v>
      </c>
      <c r="H663" s="6" t="n">
        <v>366.6</v>
      </c>
      <c r="I663" s="6" t="n">
        <v>-366.6</v>
      </c>
      <c r="J663" s="6" t="n">
        <v>0</v>
      </c>
      <c r="K663" s="6" t="n">
        <v>-0.29</v>
      </c>
      <c r="L663" s="6" t="n">
        <v>0</v>
      </c>
      <c r="M663" s="6" t="s">
        <f>=I663+J663+K663+L663</f>
      </c>
      <c r="N663" s="16"/>
    </row>
    <row collapsed="false" customFormat="false" customHeight="false" hidden="false" ht="12.1" outlineLevel="0" r="664">
      <c r="A664" s="20" t="n">
        <v>44881.52119213</v>
      </c>
      <c r="B664" s="16" t="s">
        <v>24</v>
      </c>
      <c r="C664" s="16" t="s">
        <v>487</v>
      </c>
      <c r="D664" s="16" t="s">
        <v>323</v>
      </c>
      <c r="E664" s="16" t="s">
        <v>17</v>
      </c>
      <c r="F664" s="16" t="s">
        <v>19</v>
      </c>
      <c r="G664" s="7" t="n">
        <v>3</v>
      </c>
      <c r="H664" s="6" t="n">
        <v>343.9</v>
      </c>
      <c r="I664" s="6" t="n">
        <v>-1031.7</v>
      </c>
      <c r="J664" s="6" t="n">
        <v>0</v>
      </c>
      <c r="K664" s="6" t="n">
        <v>-0.82</v>
      </c>
      <c r="L664" s="6" t="n">
        <v>0</v>
      </c>
      <c r="M664" s="6" t="s">
        <f>=I664+J664+K664+L664</f>
      </c>
      <c r="N664" s="16"/>
    </row>
    <row collapsed="false" customFormat="false" customHeight="false" hidden="false" ht="12.1" outlineLevel="0" r="665">
      <c r="A665" s="20" t="n">
        <v>44881.522268519</v>
      </c>
      <c r="B665" s="16" t="s">
        <v>362</v>
      </c>
      <c r="C665" s="16" t="s">
        <v>485</v>
      </c>
      <c r="D665" s="16" t="s">
        <v>323</v>
      </c>
      <c r="E665" s="16" t="s">
        <v>17</v>
      </c>
      <c r="F665" s="16" t="s">
        <v>19</v>
      </c>
      <c r="G665" s="7" t="n">
        <v>10</v>
      </c>
      <c r="H665" s="6" t="n">
        <v>30.285</v>
      </c>
      <c r="I665" s="6" t="n">
        <v>-302.85</v>
      </c>
      <c r="J665" s="6" t="n">
        <v>0</v>
      </c>
      <c r="K665" s="6" t="n">
        <v>-0.24</v>
      </c>
      <c r="L665" s="6" t="n">
        <v>0</v>
      </c>
      <c r="M665" s="6" t="s">
        <f>=I665+J665+K665+L665</f>
      </c>
      <c r="N665" s="16"/>
    </row>
    <row collapsed="false" customFormat="false" customHeight="false" hidden="false" ht="12.1" outlineLevel="0" r="666">
      <c r="A666" s="20" t="n">
        <v>44881.522534722</v>
      </c>
      <c r="B666" s="16" t="s">
        <v>345</v>
      </c>
      <c r="C666" s="16" t="s">
        <v>456</v>
      </c>
      <c r="D666" s="16" t="s">
        <v>323</v>
      </c>
      <c r="E666" s="16" t="s">
        <v>65</v>
      </c>
      <c r="F666" s="16" t="s">
        <v>19</v>
      </c>
      <c r="G666" s="7" t="n">
        <v>32</v>
      </c>
      <c r="H666" s="6" t="n">
        <v>9.278</v>
      </c>
      <c r="I666" s="6" t="n">
        <v>-296.9</v>
      </c>
      <c r="J666" s="6" t="n">
        <v>0</v>
      </c>
      <c r="K666" s="6" t="n">
        <v>-0.23</v>
      </c>
      <c r="L666" s="6" t="n">
        <v>0</v>
      </c>
      <c r="M666" s="6" t="s">
        <f>=I666+J666+K666+L666</f>
      </c>
      <c r="N666" s="16"/>
    </row>
    <row collapsed="false" customFormat="false" customHeight="false" hidden="false" ht="12.1" outlineLevel="0" r="667">
      <c r="A667" s="21" t="n">
        <v>44883</v>
      </c>
      <c r="B667" s="22" t="s">
        <v>412</v>
      </c>
      <c r="C667" s="22" t="s">
        <v>190</v>
      </c>
      <c r="D667" s="22" t="s">
        <v>412</v>
      </c>
      <c r="E667" s="22" t="s">
        <v>412</v>
      </c>
      <c r="F667" s="22" t="s">
        <v>19</v>
      </c>
      <c r="G667" s="23" t="n">
        <v>1</v>
      </c>
      <c r="H667" s="24" t="n">
        <v>169.4</v>
      </c>
      <c r="I667" s="24" t="n">
        <v>169.4</v>
      </c>
      <c r="J667" s="24" t="n">
        <v>0</v>
      </c>
      <c r="K667" s="24" t="n">
        <v>0</v>
      </c>
      <c r="L667" s="24" t="n">
        <v>0</v>
      </c>
      <c r="M667" s="6" t="s">
        <f>=I667+J667+K667+L667</f>
      </c>
      <c r="N667" s="22"/>
    </row>
    <row collapsed="false" customFormat="false" customHeight="false" hidden="false" ht="12.1" outlineLevel="0" r="668">
      <c r="A668" s="20" t="n">
        <v>44883.677152778</v>
      </c>
      <c r="B668" s="16" t="s">
        <v>371</v>
      </c>
      <c r="C668" s="16" t="s">
        <v>500</v>
      </c>
      <c r="D668" s="16" t="s">
        <v>323</v>
      </c>
      <c r="E668" s="16" t="s">
        <v>65</v>
      </c>
      <c r="F668" s="16" t="s">
        <v>19</v>
      </c>
      <c r="G668" s="7" t="n">
        <v>35</v>
      </c>
      <c r="H668" s="6" t="n">
        <v>4.432</v>
      </c>
      <c r="I668" s="6" t="n">
        <v>-155.12</v>
      </c>
      <c r="J668" s="6" t="n">
        <v>0</v>
      </c>
      <c r="K668" s="6" t="n">
        <v>-0.13</v>
      </c>
      <c r="L668" s="6" t="n">
        <v>0</v>
      </c>
      <c r="M668" s="6" t="s">
        <f>=I668+J668+K668+L668</f>
      </c>
      <c r="N668" s="16"/>
    </row>
    <row collapsed="false" customFormat="false" customHeight="false" hidden="false" ht="12.1" outlineLevel="0" r="669">
      <c r="A669" s="25" t="n">
        <v>44886.469988426</v>
      </c>
      <c r="B669" s="26" t="s">
        <v>370</v>
      </c>
      <c r="C669" s="26" t="s">
        <v>499</v>
      </c>
      <c r="D669" s="26" t="s">
        <v>324</v>
      </c>
      <c r="E669" s="26" t="s">
        <v>17</v>
      </c>
      <c r="F669" s="26" t="s">
        <v>19</v>
      </c>
      <c r="G669" s="27" t="n">
        <v>-10</v>
      </c>
      <c r="H669" s="28" t="n">
        <v>56.91</v>
      </c>
      <c r="I669" s="28" t="n">
        <v>569.1</v>
      </c>
      <c r="J669" s="28" t="n">
        <v>0</v>
      </c>
      <c r="K669" s="28" t="n">
        <v>-0.45</v>
      </c>
      <c r="L669" s="28" t="n">
        <v>0</v>
      </c>
      <c r="M669" s="6" t="s">
        <f>=I669+J669+K669+L669</f>
      </c>
      <c r="N669" s="26"/>
    </row>
    <row collapsed="false" customFormat="false" customHeight="false" hidden="false" ht="12.1" outlineLevel="0" r="670">
      <c r="A670" s="20" t="n">
        <v>44886.470185185</v>
      </c>
      <c r="B670" s="16" t="s">
        <v>345</v>
      </c>
      <c r="C670" s="16" t="s">
        <v>456</v>
      </c>
      <c r="D670" s="16" t="s">
        <v>323</v>
      </c>
      <c r="E670" s="16" t="s">
        <v>65</v>
      </c>
      <c r="F670" s="16" t="s">
        <v>19</v>
      </c>
      <c r="G670" s="7" t="n">
        <v>62</v>
      </c>
      <c r="H670" s="6" t="n">
        <v>9.146</v>
      </c>
      <c r="I670" s="6" t="n">
        <v>-567.05</v>
      </c>
      <c r="J670" s="6" t="n">
        <v>0</v>
      </c>
      <c r="K670" s="6" t="n">
        <v>-0.45</v>
      </c>
      <c r="L670" s="6" t="n">
        <v>0</v>
      </c>
      <c r="M670" s="6" t="s">
        <f>=I670+J670+K670+L670</f>
      </c>
      <c r="N670" s="16"/>
    </row>
    <row collapsed="false" customFormat="false" customHeight="false" hidden="false" ht="12.1" outlineLevel="0" r="671">
      <c r="A671" s="25" t="n">
        <v>44894.432800926</v>
      </c>
      <c r="B671" s="26" t="s">
        <v>329</v>
      </c>
      <c r="C671" s="26" t="s">
        <v>416</v>
      </c>
      <c r="D671" s="26" t="s">
        <v>324</v>
      </c>
      <c r="E671" s="26" t="s">
        <v>17</v>
      </c>
      <c r="F671" s="26" t="s">
        <v>19</v>
      </c>
      <c r="G671" s="27" t="n">
        <v>-60000</v>
      </c>
      <c r="H671" s="28" t="n">
        <v>0.08666</v>
      </c>
      <c r="I671" s="28" t="n">
        <v>5199.6</v>
      </c>
      <c r="J671" s="28" t="n">
        <v>0</v>
      </c>
      <c r="K671" s="28" t="n">
        <v>-4.11</v>
      </c>
      <c r="L671" s="28" t="n">
        <v>0</v>
      </c>
      <c r="M671" s="6" t="s">
        <f>=I671+J671+K671+L671</f>
      </c>
      <c r="N671" s="26"/>
    </row>
    <row collapsed="false" customFormat="false" customHeight="false" hidden="false" ht="12.1" outlineLevel="0" r="672">
      <c r="A672" s="20" t="n">
        <v>44894.432986111</v>
      </c>
      <c r="B672" s="16" t="s">
        <v>24</v>
      </c>
      <c r="C672" s="16" t="s">
        <v>487</v>
      </c>
      <c r="D672" s="16" t="s">
        <v>323</v>
      </c>
      <c r="E672" s="16" t="s">
        <v>17</v>
      </c>
      <c r="F672" s="16" t="s">
        <v>19</v>
      </c>
      <c r="G672" s="7" t="n">
        <v>15</v>
      </c>
      <c r="H672" s="6" t="n">
        <v>334.45</v>
      </c>
      <c r="I672" s="6" t="n">
        <v>-5016.75</v>
      </c>
      <c r="J672" s="6" t="n">
        <v>0</v>
      </c>
      <c r="K672" s="6" t="n">
        <v>-3.97</v>
      </c>
      <c r="L672" s="6" t="n">
        <v>0</v>
      </c>
      <c r="M672" s="6" t="s">
        <f>=I672+J672+K672+L672</f>
      </c>
      <c r="N672" s="16"/>
    </row>
    <row collapsed="false" customFormat="false" customHeight="false" hidden="false" ht="12.1" outlineLevel="0" r="673">
      <c r="A673" s="25" t="n">
        <v>44894.434710648</v>
      </c>
      <c r="B673" s="26" t="s">
        <v>360</v>
      </c>
      <c r="C673" s="26" t="s">
        <v>480</v>
      </c>
      <c r="D673" s="26" t="s">
        <v>324</v>
      </c>
      <c r="E673" s="26" t="s">
        <v>17</v>
      </c>
      <c r="F673" s="26" t="s">
        <v>19</v>
      </c>
      <c r="G673" s="27" t="n">
        <v>-5</v>
      </c>
      <c r="H673" s="28" t="n">
        <v>117.1</v>
      </c>
      <c r="I673" s="28" t="n">
        <v>585.5</v>
      </c>
      <c r="J673" s="28" t="n">
        <v>0</v>
      </c>
      <c r="K673" s="28" t="n">
        <v>-0.46</v>
      </c>
      <c r="L673" s="28" t="n">
        <v>0</v>
      </c>
      <c r="M673" s="6" t="s">
        <f>=I673+J673+K673+L673</f>
      </c>
      <c r="N673" s="26"/>
    </row>
    <row collapsed="false" customFormat="false" customHeight="false" hidden="false" ht="12.1" outlineLevel="0" r="674">
      <c r="A674" s="20" t="n">
        <v>44894.435659722</v>
      </c>
      <c r="B674" s="16" t="s">
        <v>345</v>
      </c>
      <c r="C674" s="16" t="s">
        <v>456</v>
      </c>
      <c r="D674" s="16" t="s">
        <v>323</v>
      </c>
      <c r="E674" s="16" t="s">
        <v>65</v>
      </c>
      <c r="F674" s="16" t="s">
        <v>19</v>
      </c>
      <c r="G674" s="7" t="n">
        <v>21</v>
      </c>
      <c r="H674" s="6" t="n">
        <v>9.254</v>
      </c>
      <c r="I674" s="6" t="n">
        <v>-194.33</v>
      </c>
      <c r="J674" s="6" t="n">
        <v>0</v>
      </c>
      <c r="K674" s="6" t="n">
        <v>-0.15</v>
      </c>
      <c r="L674" s="6" t="n">
        <v>0</v>
      </c>
      <c r="M674" s="6" t="s">
        <f>=I674+J674+K674+L674</f>
      </c>
      <c r="N674" s="16"/>
    </row>
    <row collapsed="false" customFormat="false" customHeight="false" hidden="false" ht="12.1" outlineLevel="0" r="675">
      <c r="A675" s="20" t="n">
        <v>44894.436446759</v>
      </c>
      <c r="B675" s="16" t="s">
        <v>345</v>
      </c>
      <c r="C675" s="16" t="s">
        <v>456</v>
      </c>
      <c r="D675" s="16" t="s">
        <v>323</v>
      </c>
      <c r="E675" s="16" t="s">
        <v>65</v>
      </c>
      <c r="F675" s="16" t="s">
        <v>19</v>
      </c>
      <c r="G675" s="7" t="n">
        <v>15</v>
      </c>
      <c r="H675" s="6" t="n">
        <v>9.254</v>
      </c>
      <c r="I675" s="6" t="n">
        <v>-138.81</v>
      </c>
      <c r="J675" s="6" t="n">
        <v>0</v>
      </c>
      <c r="K675" s="6" t="n">
        <v>-0.11</v>
      </c>
      <c r="L675" s="6" t="n">
        <v>0</v>
      </c>
      <c r="M675" s="6" t="s">
        <f>=I675+J675+K675+L675</f>
      </c>
      <c r="N675" s="16"/>
    </row>
    <row collapsed="false" customFormat="false" customHeight="false" hidden="false" ht="12.1" outlineLevel="0" r="676">
      <c r="A676" s="20" t="n">
        <v>44894.438206019</v>
      </c>
      <c r="B676" s="16" t="s">
        <v>345</v>
      </c>
      <c r="C676" s="16" t="s">
        <v>456</v>
      </c>
      <c r="D676" s="16" t="s">
        <v>323</v>
      </c>
      <c r="E676" s="16" t="s">
        <v>65</v>
      </c>
      <c r="F676" s="16" t="s">
        <v>19</v>
      </c>
      <c r="G676" s="7" t="n">
        <v>46</v>
      </c>
      <c r="H676" s="6" t="n">
        <v>9.256</v>
      </c>
      <c r="I676" s="6" t="n">
        <v>-425.78</v>
      </c>
      <c r="J676" s="6" t="n">
        <v>0</v>
      </c>
      <c r="K676" s="6" t="n">
        <v>-0.34</v>
      </c>
      <c r="L676" s="6" t="n">
        <v>0</v>
      </c>
      <c r="M676" s="6" t="s">
        <f>=I676+J676+K676+L676</f>
      </c>
      <c r="N676" s="16"/>
    </row>
    <row collapsed="false" customFormat="false" customHeight="false" hidden="false" ht="12.1" outlineLevel="0" r="677">
      <c r="A677" s="21" t="n">
        <v>44895</v>
      </c>
      <c r="B677" s="22" t="s">
        <v>412</v>
      </c>
      <c r="C677" s="22" t="s">
        <v>81</v>
      </c>
      <c r="D677" s="22" t="s">
        <v>412</v>
      </c>
      <c r="E677" s="22" t="s">
        <v>412</v>
      </c>
      <c r="F677" s="22" t="s">
        <v>19</v>
      </c>
      <c r="G677" s="23" t="n">
        <v>1</v>
      </c>
      <c r="H677" s="24" t="n">
        <v>2000</v>
      </c>
      <c r="I677" s="24" t="n">
        <v>2000</v>
      </c>
      <c r="J677" s="24" t="n">
        <v>0</v>
      </c>
      <c r="K677" s="24" t="n">
        <v>0</v>
      </c>
      <c r="L677" s="24" t="n">
        <v>0</v>
      </c>
      <c r="M677" s="6" t="s">
        <f>=I677+J677+K677+L677</f>
      </c>
      <c r="N677" s="22"/>
    </row>
    <row collapsed="false" customFormat="false" customHeight="false" hidden="false" ht="12.1" outlineLevel="0" r="678">
      <c r="A678" s="21" t="n">
        <v>44895</v>
      </c>
      <c r="B678" s="22" t="s">
        <v>412</v>
      </c>
      <c r="C678" s="22" t="s">
        <v>81</v>
      </c>
      <c r="D678" s="22" t="s">
        <v>412</v>
      </c>
      <c r="E678" s="22" t="s">
        <v>412</v>
      </c>
      <c r="F678" s="22" t="s">
        <v>19</v>
      </c>
      <c r="G678" s="23" t="n">
        <v>1</v>
      </c>
      <c r="H678" s="24" t="n">
        <v>300</v>
      </c>
      <c r="I678" s="24" t="n">
        <v>300</v>
      </c>
      <c r="J678" s="24" t="n">
        <v>0</v>
      </c>
      <c r="K678" s="24" t="n">
        <v>0</v>
      </c>
      <c r="L678" s="24" t="n">
        <v>0</v>
      </c>
      <c r="M678" s="6" t="s">
        <f>=I678+J678+K678+L678</f>
      </c>
      <c r="N678" s="22"/>
    </row>
    <row collapsed="false" customFormat="false" customHeight="false" hidden="false" ht="12.1" outlineLevel="0" r="679">
      <c r="A679" s="20" t="n">
        <v>44895.474918981</v>
      </c>
      <c r="B679" s="16" t="s">
        <v>372</v>
      </c>
      <c r="C679" s="16" t="s">
        <v>501</v>
      </c>
      <c r="D679" s="16" t="s">
        <v>323</v>
      </c>
      <c r="E679" s="16" t="s">
        <v>65</v>
      </c>
      <c r="F679" s="16" t="s">
        <v>19</v>
      </c>
      <c r="G679" s="7" t="n">
        <v>75</v>
      </c>
      <c r="H679" s="6" t="n">
        <v>4.066</v>
      </c>
      <c r="I679" s="6" t="n">
        <v>-304.95</v>
      </c>
      <c r="J679" s="6" t="n">
        <v>0</v>
      </c>
      <c r="K679" s="6" t="n">
        <v>-0.25</v>
      </c>
      <c r="L679" s="6" t="n">
        <v>0</v>
      </c>
      <c r="M679" s="6" t="s">
        <f>=I679+J679+K679+L679</f>
      </c>
      <c r="N679" s="16"/>
    </row>
    <row collapsed="false" customFormat="false" customHeight="false" hidden="false" ht="12.1" outlineLevel="0" r="680">
      <c r="A680" s="20" t="n">
        <v>44895.487881944</v>
      </c>
      <c r="B680" s="16" t="s">
        <v>24</v>
      </c>
      <c r="C680" s="16" t="s">
        <v>487</v>
      </c>
      <c r="D680" s="16" t="s">
        <v>323</v>
      </c>
      <c r="E680" s="16" t="s">
        <v>17</v>
      </c>
      <c r="F680" s="16" t="s">
        <v>19</v>
      </c>
      <c r="G680" s="7" t="n">
        <v>2</v>
      </c>
      <c r="H680" s="6" t="n">
        <v>335.8</v>
      </c>
      <c r="I680" s="6" t="n">
        <v>-671.6</v>
      </c>
      <c r="J680" s="6" t="n">
        <v>0</v>
      </c>
      <c r="K680" s="6" t="n">
        <v>-0.53</v>
      </c>
      <c r="L680" s="6" t="n">
        <v>0</v>
      </c>
      <c r="M680" s="6" t="s">
        <f>=I680+J680+K680+L680</f>
      </c>
      <c r="N680" s="16"/>
    </row>
    <row collapsed="false" customFormat="false" customHeight="false" hidden="false" ht="12.1" outlineLevel="0" r="681">
      <c r="A681" s="20" t="n">
        <v>44895.488553241</v>
      </c>
      <c r="B681" s="16" t="s">
        <v>45</v>
      </c>
      <c r="C681" s="16" t="s">
        <v>436</v>
      </c>
      <c r="D681" s="16" t="s">
        <v>323</v>
      </c>
      <c r="E681" s="16" t="s">
        <v>17</v>
      </c>
      <c r="F681" s="16" t="s">
        <v>19</v>
      </c>
      <c r="G681" s="7" t="n">
        <v>1</v>
      </c>
      <c r="H681" s="6" t="n">
        <v>792.4</v>
      </c>
      <c r="I681" s="6" t="n">
        <v>-792.4</v>
      </c>
      <c r="J681" s="6" t="n">
        <v>0</v>
      </c>
      <c r="K681" s="6" t="n">
        <v>-0.62</v>
      </c>
      <c r="L681" s="6" t="n">
        <v>0</v>
      </c>
      <c r="M681" s="6" t="s">
        <f>=I681+J681+K681+L681</f>
      </c>
      <c r="N681" s="16"/>
    </row>
    <row collapsed="false" customFormat="false" customHeight="false" hidden="false" ht="12.1" outlineLevel="0" r="682">
      <c r="A682" s="20" t="n">
        <v>44895.488888889</v>
      </c>
      <c r="B682" s="16" t="s">
        <v>335</v>
      </c>
      <c r="C682" s="16" t="s">
        <v>435</v>
      </c>
      <c r="D682" s="16" t="s">
        <v>323</v>
      </c>
      <c r="E682" s="16" t="s">
        <v>17</v>
      </c>
      <c r="F682" s="16" t="s">
        <v>19</v>
      </c>
      <c r="G682" s="7" t="n">
        <v>1</v>
      </c>
      <c r="H682" s="6" t="n">
        <v>351.8</v>
      </c>
      <c r="I682" s="6" t="n">
        <v>-351.8</v>
      </c>
      <c r="J682" s="6" t="n">
        <v>0</v>
      </c>
      <c r="K682" s="6" t="n">
        <v>-0.28</v>
      </c>
      <c r="L682" s="6" t="n">
        <v>0</v>
      </c>
      <c r="M682" s="6" t="s">
        <f>=I682+J682+K682+L682</f>
      </c>
      <c r="N682" s="16"/>
    </row>
    <row collapsed="false" customFormat="false" customHeight="false" hidden="false" ht="12.1" outlineLevel="0" r="683">
      <c r="A683" s="20" t="n">
        <v>44895.4890625</v>
      </c>
      <c r="B683" s="16" t="s">
        <v>345</v>
      </c>
      <c r="C683" s="16" t="s">
        <v>456</v>
      </c>
      <c r="D683" s="16" t="s">
        <v>323</v>
      </c>
      <c r="E683" s="16" t="s">
        <v>65</v>
      </c>
      <c r="F683" s="16" t="s">
        <v>19</v>
      </c>
      <c r="G683" s="7" t="n">
        <v>20</v>
      </c>
      <c r="H683" s="6" t="n">
        <v>9.212</v>
      </c>
      <c r="I683" s="6" t="n">
        <v>-184.24</v>
      </c>
      <c r="J683" s="6" t="n">
        <v>0</v>
      </c>
      <c r="K683" s="6" t="n">
        <v>-0.15</v>
      </c>
      <c r="L683" s="6" t="n">
        <v>0</v>
      </c>
      <c r="M683" s="6" t="s">
        <f>=I683+J683+K683+L683</f>
      </c>
      <c r="N683" s="16"/>
    </row>
    <row collapsed="false" customFormat="false" customHeight="false" hidden="false" ht="12.1" outlineLevel="0" r="684">
      <c r="A684" s="21" t="n">
        <v>44896</v>
      </c>
      <c r="B684" s="22" t="s">
        <v>412</v>
      </c>
      <c r="C684" s="22" t="s">
        <v>81</v>
      </c>
      <c r="D684" s="22" t="s">
        <v>412</v>
      </c>
      <c r="E684" s="22" t="s">
        <v>412</v>
      </c>
      <c r="F684" s="22" t="s">
        <v>19</v>
      </c>
      <c r="G684" s="23" t="n">
        <v>1</v>
      </c>
      <c r="H684" s="24" t="n">
        <v>6980</v>
      </c>
      <c r="I684" s="24" t="n">
        <v>6980</v>
      </c>
      <c r="J684" s="24" t="n">
        <v>0</v>
      </c>
      <c r="K684" s="24" t="n">
        <v>0</v>
      </c>
      <c r="L684" s="24" t="n">
        <v>0</v>
      </c>
      <c r="M684" s="6" t="s">
        <f>=I684+J684+K684+L684</f>
      </c>
      <c r="N684" s="22"/>
    </row>
    <row collapsed="false" customFormat="false" customHeight="false" hidden="false" ht="12.1" outlineLevel="0" r="685">
      <c r="A685" s="20" t="n">
        <v>44896.443159722</v>
      </c>
      <c r="B685" s="16" t="s">
        <v>371</v>
      </c>
      <c r="C685" s="16" t="s">
        <v>500</v>
      </c>
      <c r="D685" s="16" t="s">
        <v>323</v>
      </c>
      <c r="E685" s="16" t="s">
        <v>65</v>
      </c>
      <c r="F685" s="16" t="s">
        <v>19</v>
      </c>
      <c r="G685" s="7" t="n">
        <v>1535</v>
      </c>
      <c r="H685" s="6" t="n">
        <v>4.522</v>
      </c>
      <c r="I685" s="6" t="n">
        <v>-6941.27</v>
      </c>
      <c r="J685" s="6" t="n">
        <v>0</v>
      </c>
      <c r="K685" s="6" t="n">
        <v>-5.61</v>
      </c>
      <c r="L685" s="6" t="n">
        <v>0</v>
      </c>
      <c r="M685" s="6" t="s">
        <f>=I685+J685+K685+L685</f>
      </c>
      <c r="N685" s="16"/>
    </row>
    <row collapsed="false" customFormat="false" customHeight="false" hidden="false" ht="12.1" outlineLevel="0" r="686">
      <c r="A686" s="20" t="n">
        <v>44896.443645833</v>
      </c>
      <c r="B686" s="16" t="s">
        <v>372</v>
      </c>
      <c r="C686" s="16" t="s">
        <v>501</v>
      </c>
      <c r="D686" s="16" t="s">
        <v>323</v>
      </c>
      <c r="E686" s="16" t="s">
        <v>65</v>
      </c>
      <c r="F686" s="16" t="s">
        <v>19</v>
      </c>
      <c r="G686" s="7" t="n">
        <v>10</v>
      </c>
      <c r="H686" s="6" t="n">
        <v>4.072</v>
      </c>
      <c r="I686" s="6" t="n">
        <v>-40.72</v>
      </c>
      <c r="J686" s="6" t="n">
        <v>0</v>
      </c>
      <c r="K686" s="6" t="n">
        <v>-0.03</v>
      </c>
      <c r="L686" s="6" t="n">
        <v>0</v>
      </c>
      <c r="M686" s="6" t="s">
        <f>=I686+J686+K686+L686</f>
      </c>
      <c r="N686" s="16"/>
    </row>
    <row collapsed="false" customFormat="false" customHeight="false" hidden="false" ht="12.1" outlineLevel="0" r="687">
      <c r="A687" s="21" t="n">
        <v>44907</v>
      </c>
      <c r="B687" s="22" t="s">
        <v>419</v>
      </c>
      <c r="C687" s="22" t="s">
        <v>462</v>
      </c>
      <c r="D687" s="22" t="s">
        <v>419</v>
      </c>
      <c r="E687" s="22" t="s">
        <v>419</v>
      </c>
      <c r="F687" s="22" t="s">
        <v>19</v>
      </c>
      <c r="G687" s="23" t="n">
        <v>1</v>
      </c>
      <c r="H687" s="24" t="n">
        <v>16.34</v>
      </c>
      <c r="I687" s="24" t="n">
        <v>16.34</v>
      </c>
      <c r="J687" s="24" t="n">
        <v>0</v>
      </c>
      <c r="K687" s="24" t="n">
        <v>0</v>
      </c>
      <c r="L687" s="24" t="n">
        <v>0</v>
      </c>
      <c r="M687" s="6" t="s">
        <f>=I687+J687+K687+L687</f>
      </c>
      <c r="N687" s="22"/>
    </row>
    <row collapsed="false" customFormat="false" customHeight="false" hidden="false" ht="12.1" outlineLevel="0" r="688">
      <c r="A688" s="21" t="n">
        <v>44911</v>
      </c>
      <c r="B688" s="22" t="s">
        <v>412</v>
      </c>
      <c r="C688" s="22" t="s">
        <v>81</v>
      </c>
      <c r="D688" s="22" t="s">
        <v>412</v>
      </c>
      <c r="E688" s="22" t="s">
        <v>412</v>
      </c>
      <c r="F688" s="22" t="s">
        <v>19</v>
      </c>
      <c r="G688" s="23" t="n">
        <v>1</v>
      </c>
      <c r="H688" s="24" t="n">
        <v>2000</v>
      </c>
      <c r="I688" s="24" t="n">
        <v>2000</v>
      </c>
      <c r="J688" s="24" t="n">
        <v>0</v>
      </c>
      <c r="K688" s="24" t="n">
        <v>0</v>
      </c>
      <c r="L688" s="24" t="n">
        <v>0</v>
      </c>
      <c r="M688" s="6" t="s">
        <f>=I688+J688+K688+L688</f>
      </c>
      <c r="N688" s="22"/>
    </row>
    <row collapsed="false" customFormat="false" customHeight="false" hidden="false" ht="12.1" outlineLevel="0" r="689">
      <c r="A689" s="25" t="n">
        <v>44911.525185185</v>
      </c>
      <c r="B689" s="26" t="s">
        <v>335</v>
      </c>
      <c r="C689" s="26" t="s">
        <v>435</v>
      </c>
      <c r="D689" s="26" t="s">
        <v>324</v>
      </c>
      <c r="E689" s="26" t="s">
        <v>17</v>
      </c>
      <c r="F689" s="26" t="s">
        <v>19</v>
      </c>
      <c r="G689" s="27" t="n">
        <v>-3</v>
      </c>
      <c r="H689" s="28" t="n">
        <v>337.7</v>
      </c>
      <c r="I689" s="28" t="n">
        <v>1013.1</v>
      </c>
      <c r="J689" s="28" t="n">
        <v>0</v>
      </c>
      <c r="K689" s="28" t="n">
        <v>-0.8</v>
      </c>
      <c r="L689" s="28" t="n">
        <v>0</v>
      </c>
      <c r="M689" s="6" t="s">
        <f>=I689+J689+K689+L689</f>
      </c>
      <c r="N689" s="26"/>
    </row>
    <row collapsed="false" customFormat="false" customHeight="false" hidden="false" ht="12.1" outlineLevel="0" r="690">
      <c r="A690" s="20" t="n">
        <v>44911.525486111</v>
      </c>
      <c r="B690" s="16" t="s">
        <v>335</v>
      </c>
      <c r="C690" s="16" t="s">
        <v>435</v>
      </c>
      <c r="D690" s="16" t="s">
        <v>323</v>
      </c>
      <c r="E690" s="16" t="s">
        <v>17</v>
      </c>
      <c r="F690" s="16" t="s">
        <v>19</v>
      </c>
      <c r="G690" s="7" t="n">
        <v>6</v>
      </c>
      <c r="H690" s="6" t="n">
        <v>337.8</v>
      </c>
      <c r="I690" s="6" t="n">
        <v>-2026.8</v>
      </c>
      <c r="J690" s="6" t="n">
        <v>0</v>
      </c>
      <c r="K690" s="6" t="n">
        <v>-1.6</v>
      </c>
      <c r="L690" s="6" t="n">
        <v>0</v>
      </c>
      <c r="M690" s="6" t="s">
        <f>=I690+J690+K690+L690</f>
      </c>
      <c r="N690" s="16"/>
    </row>
    <row collapsed="false" customFormat="false" customHeight="false" hidden="false" ht="12.1" outlineLevel="0" r="691">
      <c r="A691" s="20" t="n">
        <v>44911.526331019</v>
      </c>
      <c r="B691" s="16" t="s">
        <v>362</v>
      </c>
      <c r="C691" s="16" t="s">
        <v>485</v>
      </c>
      <c r="D691" s="16" t="s">
        <v>323</v>
      </c>
      <c r="E691" s="16" t="s">
        <v>17</v>
      </c>
      <c r="F691" s="16" t="s">
        <v>19</v>
      </c>
      <c r="G691" s="7" t="n">
        <v>30</v>
      </c>
      <c r="H691" s="6" t="n">
        <v>31.56</v>
      </c>
      <c r="I691" s="6" t="n">
        <v>-946.8</v>
      </c>
      <c r="J691" s="6" t="n">
        <v>0</v>
      </c>
      <c r="K691" s="6" t="n">
        <v>-0.75</v>
      </c>
      <c r="L691" s="6" t="n">
        <v>0</v>
      </c>
      <c r="M691" s="6" t="s">
        <f>=I691+J691+K691+L691</f>
      </c>
      <c r="N691" s="16"/>
    </row>
    <row collapsed="false" customFormat="false" customHeight="false" hidden="false" ht="12.1" outlineLevel="0" r="692">
      <c r="A692" s="20" t="n">
        <v>44911.526724537</v>
      </c>
      <c r="B692" s="16" t="s">
        <v>345</v>
      </c>
      <c r="C692" s="16" t="s">
        <v>456</v>
      </c>
      <c r="D692" s="16" t="s">
        <v>323</v>
      </c>
      <c r="E692" s="16" t="s">
        <v>65</v>
      </c>
      <c r="F692" s="16" t="s">
        <v>19</v>
      </c>
      <c r="G692" s="7" t="n">
        <v>4</v>
      </c>
      <c r="H692" s="6" t="n">
        <v>8.962</v>
      </c>
      <c r="I692" s="6" t="n">
        <v>-35.85</v>
      </c>
      <c r="J692" s="6" t="n">
        <v>0</v>
      </c>
      <c r="K692" s="6" t="n">
        <v>-0.03</v>
      </c>
      <c r="L692" s="6" t="n">
        <v>0</v>
      </c>
      <c r="M692" s="6" t="s">
        <f>=I692+J692+K692+L692</f>
      </c>
      <c r="N692" s="16"/>
    </row>
    <row collapsed="false" customFormat="false" customHeight="false" hidden="false" ht="12.1" outlineLevel="0" r="693">
      <c r="A693" s="21" t="n">
        <v>44914</v>
      </c>
      <c r="B693" s="22" t="s">
        <v>412</v>
      </c>
      <c r="C693" s="22" t="s">
        <v>81</v>
      </c>
      <c r="D693" s="22" t="s">
        <v>412</v>
      </c>
      <c r="E693" s="22" t="s">
        <v>412</v>
      </c>
      <c r="F693" s="22" t="s">
        <v>19</v>
      </c>
      <c r="G693" s="23" t="n">
        <v>1</v>
      </c>
      <c r="H693" s="24" t="n">
        <v>716</v>
      </c>
      <c r="I693" s="24" t="n">
        <v>716</v>
      </c>
      <c r="J693" s="24" t="n">
        <v>0</v>
      </c>
      <c r="K693" s="24" t="n">
        <v>0</v>
      </c>
      <c r="L693" s="24" t="n">
        <v>0</v>
      </c>
      <c r="M693" s="6" t="s">
        <f>=I693+J693+K693+L693</f>
      </c>
      <c r="N693" s="22"/>
    </row>
    <row collapsed="false" customFormat="false" customHeight="false" hidden="false" ht="12.1" outlineLevel="0" r="694">
      <c r="A694" s="20" t="n">
        <v>44914.620578704</v>
      </c>
      <c r="B694" s="16" t="s">
        <v>24</v>
      </c>
      <c r="C694" s="16" t="s">
        <v>487</v>
      </c>
      <c r="D694" s="16" t="s">
        <v>323</v>
      </c>
      <c r="E694" s="16" t="s">
        <v>17</v>
      </c>
      <c r="F694" s="16" t="s">
        <v>19</v>
      </c>
      <c r="G694" s="7" t="n">
        <v>2</v>
      </c>
      <c r="H694" s="6" t="n">
        <v>332.6</v>
      </c>
      <c r="I694" s="6" t="n">
        <v>-665.2</v>
      </c>
      <c r="J694" s="6" t="n">
        <v>0</v>
      </c>
      <c r="K694" s="6" t="n">
        <v>-0.54</v>
      </c>
      <c r="L694" s="6" t="n">
        <v>0</v>
      </c>
      <c r="M694" s="6" t="s">
        <f>=I694+J694+K694+L694</f>
      </c>
      <c r="N694" s="16"/>
    </row>
    <row collapsed="false" customFormat="false" customHeight="false" hidden="false" ht="12.1" outlineLevel="0" r="695">
      <c r="A695" s="20" t="n">
        <v>44914.620856481</v>
      </c>
      <c r="B695" s="16" t="s">
        <v>372</v>
      </c>
      <c r="C695" s="16" t="s">
        <v>501</v>
      </c>
      <c r="D695" s="16" t="s">
        <v>323</v>
      </c>
      <c r="E695" s="16" t="s">
        <v>65</v>
      </c>
      <c r="F695" s="16" t="s">
        <v>19</v>
      </c>
      <c r="G695" s="7" t="n">
        <v>15</v>
      </c>
      <c r="H695" s="6" t="n">
        <v>3.954</v>
      </c>
      <c r="I695" s="6" t="n">
        <v>-59.31</v>
      </c>
      <c r="J695" s="6" t="n">
        <v>0</v>
      </c>
      <c r="K695" s="6" t="n">
        <v>-0.05</v>
      </c>
      <c r="L695" s="6" t="n">
        <v>0</v>
      </c>
      <c r="M695" s="6" t="s">
        <f>=I695+J695+K695+L695</f>
      </c>
      <c r="N695" s="16"/>
    </row>
    <row collapsed="false" customFormat="false" customHeight="false" hidden="false" ht="12.1" outlineLevel="0" r="696">
      <c r="A696" s="21" t="n">
        <v>44916</v>
      </c>
      <c r="B696" s="22" t="s">
        <v>412</v>
      </c>
      <c r="C696" s="22" t="s">
        <v>190</v>
      </c>
      <c r="D696" s="22" t="s">
        <v>412</v>
      </c>
      <c r="E696" s="22" t="s">
        <v>412</v>
      </c>
      <c r="F696" s="22" t="s">
        <v>19</v>
      </c>
      <c r="G696" s="23" t="n">
        <v>1</v>
      </c>
      <c r="H696" s="24" t="n">
        <v>156.5</v>
      </c>
      <c r="I696" s="24" t="n">
        <v>156.5</v>
      </c>
      <c r="J696" s="24" t="n">
        <v>0</v>
      </c>
      <c r="K696" s="24" t="n">
        <v>0</v>
      </c>
      <c r="L696" s="24" t="n">
        <v>0</v>
      </c>
      <c r="M696" s="6" t="s">
        <f>=I696+J696+K696+L696</f>
      </c>
      <c r="N696" s="22"/>
    </row>
    <row collapsed="false" customFormat="false" customHeight="false" hidden="false" ht="12.1" outlineLevel="0" r="697">
      <c r="A697" s="20" t="n">
        <v>44916.708877315</v>
      </c>
      <c r="B697" s="16" t="s">
        <v>372</v>
      </c>
      <c r="C697" s="16" t="s">
        <v>501</v>
      </c>
      <c r="D697" s="16" t="s">
        <v>323</v>
      </c>
      <c r="E697" s="16" t="s">
        <v>65</v>
      </c>
      <c r="F697" s="16" t="s">
        <v>19</v>
      </c>
      <c r="G697" s="7" t="n">
        <v>40</v>
      </c>
      <c r="H697" s="6" t="n">
        <v>4.024</v>
      </c>
      <c r="I697" s="6" t="n">
        <v>-160.96</v>
      </c>
      <c r="J697" s="6" t="n">
        <v>0</v>
      </c>
      <c r="K697" s="6" t="n">
        <v>-0.13</v>
      </c>
      <c r="L697" s="6" t="n">
        <v>0</v>
      </c>
      <c r="M697" s="6" t="s">
        <f>=I697+J697+K697+L697</f>
      </c>
      <c r="N697" s="16"/>
    </row>
    <row collapsed="false" customFormat="false" customHeight="false" hidden="false" ht="12.1" outlineLevel="0" r="698">
      <c r="A698" s="21" t="n">
        <v>44922</v>
      </c>
      <c r="B698" s="22" t="s">
        <v>412</v>
      </c>
      <c r="C698" s="22" t="s">
        <v>81</v>
      </c>
      <c r="D698" s="22" t="s">
        <v>412</v>
      </c>
      <c r="E698" s="22" t="s">
        <v>412</v>
      </c>
      <c r="F698" s="22" t="s">
        <v>19</v>
      </c>
      <c r="G698" s="23" t="n">
        <v>1</v>
      </c>
      <c r="H698" s="24" t="n">
        <v>2000</v>
      </c>
      <c r="I698" s="24" t="n">
        <v>2000</v>
      </c>
      <c r="J698" s="24" t="n">
        <v>0</v>
      </c>
      <c r="K698" s="24" t="n">
        <v>0</v>
      </c>
      <c r="L698" s="24" t="n">
        <v>0</v>
      </c>
      <c r="M698" s="6" t="s">
        <f>=I698+J698+K698+L698</f>
      </c>
      <c r="N698" s="22"/>
    </row>
    <row collapsed="false" customFormat="false" customHeight="false" hidden="false" ht="12.1" outlineLevel="0" r="699">
      <c r="A699" s="20" t="n">
        <v>44922.572789352</v>
      </c>
      <c r="B699" s="16" t="s">
        <v>30</v>
      </c>
      <c r="C699" s="16" t="s">
        <v>418</v>
      </c>
      <c r="D699" s="16" t="s">
        <v>323</v>
      </c>
      <c r="E699" s="16" t="s">
        <v>17</v>
      </c>
      <c r="F699" s="16" t="s">
        <v>19</v>
      </c>
      <c r="G699" s="7" t="n">
        <v>10</v>
      </c>
      <c r="H699" s="6" t="n">
        <v>114.44</v>
      </c>
      <c r="I699" s="6" t="n">
        <v>-1144.4</v>
      </c>
      <c r="J699" s="6" t="n">
        <v>0</v>
      </c>
      <c r="K699" s="6" t="n">
        <v>-0.91</v>
      </c>
      <c r="L699" s="6" t="n">
        <v>0</v>
      </c>
      <c r="M699" s="6" t="s">
        <f>=I699+J699+K699+L699</f>
      </c>
      <c r="N699" s="16"/>
    </row>
    <row collapsed="false" customFormat="false" customHeight="false" hidden="false" ht="12.1" outlineLevel="0" r="700">
      <c r="A700" s="20" t="n">
        <v>44922.573113426</v>
      </c>
      <c r="B700" s="16" t="s">
        <v>335</v>
      </c>
      <c r="C700" s="16" t="s">
        <v>435</v>
      </c>
      <c r="D700" s="16" t="s">
        <v>323</v>
      </c>
      <c r="E700" s="16" t="s">
        <v>17</v>
      </c>
      <c r="F700" s="16" t="s">
        <v>19</v>
      </c>
      <c r="G700" s="7" t="n">
        <v>2</v>
      </c>
      <c r="H700" s="6" t="n">
        <v>341.9</v>
      </c>
      <c r="I700" s="6" t="n">
        <v>-683.8</v>
      </c>
      <c r="J700" s="6" t="n">
        <v>0</v>
      </c>
      <c r="K700" s="6" t="n">
        <v>-0.54</v>
      </c>
      <c r="L700" s="6" t="n">
        <v>0</v>
      </c>
      <c r="M700" s="6" t="s">
        <f>=I700+J700+K700+L700</f>
      </c>
      <c r="N700" s="16"/>
    </row>
    <row collapsed="false" customFormat="false" customHeight="false" hidden="false" ht="12.1" outlineLevel="0" r="701">
      <c r="A701" s="20" t="n">
        <v>44922.573321759</v>
      </c>
      <c r="B701" s="16" t="s">
        <v>345</v>
      </c>
      <c r="C701" s="16" t="s">
        <v>456</v>
      </c>
      <c r="D701" s="16" t="s">
        <v>323</v>
      </c>
      <c r="E701" s="16" t="s">
        <v>65</v>
      </c>
      <c r="F701" s="16" t="s">
        <v>19</v>
      </c>
      <c r="G701" s="7" t="n">
        <v>18</v>
      </c>
      <c r="H701" s="6" t="n">
        <v>9.4</v>
      </c>
      <c r="I701" s="6" t="n">
        <v>-169.2</v>
      </c>
      <c r="J701" s="6" t="n">
        <v>0</v>
      </c>
      <c r="K701" s="6" t="n">
        <v>-0.13</v>
      </c>
      <c r="L701" s="6" t="n">
        <v>0</v>
      </c>
      <c r="M701" s="6" t="s">
        <f>=I701+J701+K701+L701</f>
      </c>
      <c r="N701" s="16"/>
    </row>
    <row collapsed="false" customFormat="false" customHeight="false" hidden="false" ht="12.1" outlineLevel="0" r="702">
      <c r="A702" s="21" t="n">
        <v>44924</v>
      </c>
      <c r="B702" s="22" t="s">
        <v>419</v>
      </c>
      <c r="C702" s="22" t="s">
        <v>469</v>
      </c>
      <c r="D702" s="22" t="s">
        <v>419</v>
      </c>
      <c r="E702" s="22" t="s">
        <v>419</v>
      </c>
      <c r="F702" s="22" t="s">
        <v>19</v>
      </c>
      <c r="G702" s="23" t="n">
        <v>1</v>
      </c>
      <c r="H702" s="24" t="n">
        <v>2803</v>
      </c>
      <c r="I702" s="24" t="n">
        <v>2803</v>
      </c>
      <c r="J702" s="24" t="n">
        <v>0</v>
      </c>
      <c r="K702" s="24" t="n">
        <v>0</v>
      </c>
      <c r="L702" s="24" t="n">
        <v>0</v>
      </c>
      <c r="M702" s="6" t="s">
        <f>=I702+J702+K702+L702</f>
      </c>
      <c r="N702" s="22"/>
    </row>
    <row collapsed="false" customFormat="false" customHeight="false" hidden="false" ht="12.1" outlineLevel="0" r="703">
      <c r="A703" s="21" t="n">
        <v>44925</v>
      </c>
      <c r="B703" s="22" t="s">
        <v>419</v>
      </c>
      <c r="C703" s="22" t="s">
        <v>469</v>
      </c>
      <c r="D703" s="22" t="s">
        <v>419</v>
      </c>
      <c r="E703" s="22" t="s">
        <v>419</v>
      </c>
      <c r="F703" s="22" t="s">
        <v>19</v>
      </c>
      <c r="G703" s="23" t="n">
        <v>1</v>
      </c>
      <c r="H703" s="24" t="n">
        <v>1336</v>
      </c>
      <c r="I703" s="24" t="n">
        <v>1336</v>
      </c>
      <c r="J703" s="24" t="n">
        <v>0</v>
      </c>
      <c r="K703" s="24" t="n">
        <v>0</v>
      </c>
      <c r="L703" s="24" t="n">
        <v>0</v>
      </c>
      <c r="M703" s="6" t="s">
        <f>=I703+J703+K703+L703</f>
      </c>
      <c r="N703" s="22"/>
    </row>
    <row collapsed="false" customFormat="false" customHeight="false" hidden="false" ht="12.1" outlineLevel="0" r="704">
      <c r="A704" s="20" t="n">
        <v>44925.520798611</v>
      </c>
      <c r="B704" s="16" t="s">
        <v>16</v>
      </c>
      <c r="C704" s="16" t="s">
        <v>461</v>
      </c>
      <c r="D704" s="16" t="s">
        <v>323</v>
      </c>
      <c r="E704" s="16" t="s">
        <v>17</v>
      </c>
      <c r="F704" s="16" t="s">
        <v>19</v>
      </c>
      <c r="G704" s="7" t="n">
        <v>1</v>
      </c>
      <c r="H704" s="6" t="n">
        <v>4055</v>
      </c>
      <c r="I704" s="6" t="n">
        <v>-4055</v>
      </c>
      <c r="J704" s="6" t="n">
        <v>0</v>
      </c>
      <c r="K704" s="6" t="n">
        <v>-3.2</v>
      </c>
      <c r="L704" s="6" t="n">
        <v>0</v>
      </c>
      <c r="M704" s="6" t="s">
        <f>=I704+J704+K704+L704</f>
      </c>
      <c r="N704" s="16"/>
    </row>
    <row collapsed="false" customFormat="false" customHeight="false" hidden="false" ht="12.1" outlineLevel="0" r="705">
      <c r="A705" s="20" t="n">
        <v>44925.521030093</v>
      </c>
      <c r="B705" s="16" t="s">
        <v>345</v>
      </c>
      <c r="C705" s="16" t="s">
        <v>456</v>
      </c>
      <c r="D705" s="16" t="s">
        <v>323</v>
      </c>
      <c r="E705" s="16" t="s">
        <v>65</v>
      </c>
      <c r="F705" s="16" t="s">
        <v>19</v>
      </c>
      <c r="G705" s="7" t="n">
        <v>9</v>
      </c>
      <c r="H705" s="6" t="n">
        <v>9.392</v>
      </c>
      <c r="I705" s="6" t="n">
        <v>-84.53</v>
      </c>
      <c r="J705" s="6" t="n">
        <v>0</v>
      </c>
      <c r="K705" s="6" t="n">
        <v>-0.07</v>
      </c>
      <c r="L705" s="6" t="n">
        <v>0</v>
      </c>
      <c r="M705" s="6" t="s">
        <f>=I705+J705+K705+L705</f>
      </c>
      <c r="N705" s="16"/>
    </row>
    <row collapsed="false" customFormat="false" customHeight="false" hidden="false" ht="12.1" outlineLevel="0" r="706">
      <c r="A706" s="21" t="n">
        <v>44937</v>
      </c>
      <c r="B706" s="22" t="s">
        <v>412</v>
      </c>
      <c r="C706" s="22" t="s">
        <v>81</v>
      </c>
      <c r="D706" s="22" t="s">
        <v>412</v>
      </c>
      <c r="E706" s="22" t="s">
        <v>412</v>
      </c>
      <c r="F706" s="22" t="s">
        <v>19</v>
      </c>
      <c r="G706" s="23" t="n">
        <v>1</v>
      </c>
      <c r="H706" s="24" t="n">
        <v>566</v>
      </c>
      <c r="I706" s="24" t="n">
        <v>566</v>
      </c>
      <c r="J706" s="24" t="n">
        <v>0</v>
      </c>
      <c r="K706" s="24" t="n">
        <v>0</v>
      </c>
      <c r="L706" s="24" t="n">
        <v>0</v>
      </c>
      <c r="M706" s="6" t="s">
        <f>=I706+J706+K706+L706</f>
      </c>
      <c r="N706" s="22"/>
    </row>
    <row collapsed="false" customFormat="false" customHeight="false" hidden="false" ht="12.1" outlineLevel="0" r="707">
      <c r="A707" s="20" t="n">
        <v>44937.479050926</v>
      </c>
      <c r="B707" s="16" t="s">
        <v>24</v>
      </c>
      <c r="C707" s="16" t="s">
        <v>487</v>
      </c>
      <c r="D707" s="16" t="s">
        <v>323</v>
      </c>
      <c r="E707" s="16" t="s">
        <v>17</v>
      </c>
      <c r="F707" s="16" t="s">
        <v>19</v>
      </c>
      <c r="G707" s="7" t="n">
        <v>1</v>
      </c>
      <c r="H707" s="6" t="n">
        <v>347.9</v>
      </c>
      <c r="I707" s="6" t="n">
        <v>-347.9</v>
      </c>
      <c r="J707" s="6" t="n">
        <v>0</v>
      </c>
      <c r="K707" s="6" t="n">
        <v>-0.28</v>
      </c>
      <c r="L707" s="6" t="n">
        <v>0</v>
      </c>
      <c r="M707" s="6" t="s">
        <f>=I707+J707+K707+L707</f>
      </c>
      <c r="N707" s="16"/>
    </row>
    <row collapsed="false" customFormat="false" customHeight="false" hidden="false" ht="12.1" outlineLevel="0" r="708">
      <c r="A708" s="20" t="n">
        <v>44937.479328704</v>
      </c>
      <c r="B708" s="16" t="s">
        <v>372</v>
      </c>
      <c r="C708" s="16" t="s">
        <v>501</v>
      </c>
      <c r="D708" s="16" t="s">
        <v>323</v>
      </c>
      <c r="E708" s="16" t="s">
        <v>65</v>
      </c>
      <c r="F708" s="16" t="s">
        <v>19</v>
      </c>
      <c r="G708" s="7" t="n">
        <v>53</v>
      </c>
      <c r="H708" s="6" t="n">
        <v>4.192</v>
      </c>
      <c r="I708" s="6" t="n">
        <v>-222.18</v>
      </c>
      <c r="J708" s="6" t="n">
        <v>0</v>
      </c>
      <c r="K708" s="6" t="n">
        <v>-0.18</v>
      </c>
      <c r="L708" s="6" t="n">
        <v>0</v>
      </c>
      <c r="M708" s="6" t="s">
        <f>=I708+J708+K708+L708</f>
      </c>
      <c r="N708" s="16"/>
    </row>
    <row collapsed="false" customFormat="false" customHeight="false" hidden="false" ht="12.1" outlineLevel="0" r="709">
      <c r="A709" s="21" t="n">
        <v>44942</v>
      </c>
      <c r="B709" s="22" t="s">
        <v>412</v>
      </c>
      <c r="C709" s="22" t="s">
        <v>81</v>
      </c>
      <c r="D709" s="22" t="s">
        <v>412</v>
      </c>
      <c r="E709" s="22" t="s">
        <v>412</v>
      </c>
      <c r="F709" s="22" t="s">
        <v>19</v>
      </c>
      <c r="G709" s="23" t="n">
        <v>1</v>
      </c>
      <c r="H709" s="24" t="n">
        <v>2000</v>
      </c>
      <c r="I709" s="24" t="n">
        <v>2000</v>
      </c>
      <c r="J709" s="24" t="n">
        <v>0</v>
      </c>
      <c r="K709" s="24" t="n">
        <v>0</v>
      </c>
      <c r="L709" s="24" t="n">
        <v>0</v>
      </c>
      <c r="M709" s="6" t="s">
        <f>=I709+J709+K709+L709</f>
      </c>
      <c r="N709" s="22"/>
    </row>
    <row collapsed="false" customFormat="false" customHeight="false" hidden="false" ht="12.1" outlineLevel="0" r="710">
      <c r="A710" s="20" t="n">
        <v>44942.540532407</v>
      </c>
      <c r="B710" s="16" t="s">
        <v>48</v>
      </c>
      <c r="C710" s="16" t="s">
        <v>470</v>
      </c>
      <c r="D710" s="16" t="s">
        <v>323</v>
      </c>
      <c r="E710" s="16" t="s">
        <v>17</v>
      </c>
      <c r="F710" s="16" t="s">
        <v>19</v>
      </c>
      <c r="G710" s="7" t="n">
        <v>1</v>
      </c>
      <c r="H710" s="6" t="n">
        <v>1053.2</v>
      </c>
      <c r="I710" s="6" t="n">
        <v>-1053.2</v>
      </c>
      <c r="J710" s="6" t="n">
        <v>0</v>
      </c>
      <c r="K710" s="6" t="n">
        <v>-0.84</v>
      </c>
      <c r="L710" s="6" t="n">
        <v>0</v>
      </c>
      <c r="M710" s="6" t="s">
        <f>=I710+J710+K710+L710</f>
      </c>
      <c r="N710" s="16"/>
    </row>
    <row collapsed="false" customFormat="false" customHeight="false" hidden="false" ht="12.1" outlineLevel="0" r="711">
      <c r="A711" s="20" t="n">
        <v>44942.541319444</v>
      </c>
      <c r="B711" s="16" t="s">
        <v>373</v>
      </c>
      <c r="C711" s="16" t="s">
        <v>502</v>
      </c>
      <c r="D711" s="16" t="s">
        <v>323</v>
      </c>
      <c r="E711" s="16" t="s">
        <v>17</v>
      </c>
      <c r="F711" s="16" t="s">
        <v>19</v>
      </c>
      <c r="G711" s="7" t="n">
        <v>2</v>
      </c>
      <c r="H711" s="6" t="n">
        <v>345</v>
      </c>
      <c r="I711" s="6" t="n">
        <v>-690</v>
      </c>
      <c r="J711" s="6" t="n">
        <v>0</v>
      </c>
      <c r="K711" s="6" t="n">
        <v>-0.56</v>
      </c>
      <c r="L711" s="6" t="n">
        <v>0</v>
      </c>
      <c r="M711" s="6" t="s">
        <f>=I711+J711+K711+L711</f>
      </c>
      <c r="N711" s="16"/>
    </row>
    <row collapsed="false" customFormat="false" customHeight="false" hidden="false" ht="12.1" outlineLevel="0" r="712">
      <c r="A712" s="20" t="n">
        <v>44942.541423611</v>
      </c>
      <c r="B712" s="16" t="s">
        <v>372</v>
      </c>
      <c r="C712" s="16" t="s">
        <v>501</v>
      </c>
      <c r="D712" s="16" t="s">
        <v>323</v>
      </c>
      <c r="E712" s="16" t="s">
        <v>65</v>
      </c>
      <c r="F712" s="16" t="s">
        <v>19</v>
      </c>
      <c r="G712" s="7" t="n">
        <v>60</v>
      </c>
      <c r="H712" s="6" t="n">
        <v>4.256</v>
      </c>
      <c r="I712" s="6" t="n">
        <v>-255.36</v>
      </c>
      <c r="J712" s="6" t="n">
        <v>0</v>
      </c>
      <c r="K712" s="6" t="n">
        <v>-0.21</v>
      </c>
      <c r="L712" s="6" t="n">
        <v>0</v>
      </c>
      <c r="M712" s="6" t="s">
        <f>=I712+J712+K712+L712</f>
      </c>
      <c r="N712" s="16"/>
    </row>
    <row collapsed="false" customFormat="false" customHeight="false" hidden="false" ht="12.1" outlineLevel="0" r="713">
      <c r="A713" s="21" t="n">
        <v>44946</v>
      </c>
      <c r="B713" s="22" t="s">
        <v>412</v>
      </c>
      <c r="C713" s="22" t="s">
        <v>81</v>
      </c>
      <c r="D713" s="22" t="s">
        <v>412</v>
      </c>
      <c r="E713" s="22" t="s">
        <v>412</v>
      </c>
      <c r="F713" s="22" t="s">
        <v>19</v>
      </c>
      <c r="G713" s="23" t="n">
        <v>1</v>
      </c>
      <c r="H713" s="24" t="n">
        <v>215</v>
      </c>
      <c r="I713" s="24" t="n">
        <v>215</v>
      </c>
      <c r="J713" s="24" t="n">
        <v>0</v>
      </c>
      <c r="K713" s="24" t="n">
        <v>0</v>
      </c>
      <c r="L713" s="24" t="n">
        <v>0</v>
      </c>
      <c r="M713" s="6" t="s">
        <f>=I713+J713+K713+L713</f>
      </c>
      <c r="N713" s="22"/>
    </row>
    <row collapsed="false" customFormat="false" customHeight="false" hidden="false" ht="12.1" outlineLevel="0" r="714">
      <c r="A714" s="21" t="n">
        <v>44946</v>
      </c>
      <c r="B714" s="22" t="s">
        <v>419</v>
      </c>
      <c r="C714" s="22" t="s">
        <v>468</v>
      </c>
      <c r="D714" s="22" t="s">
        <v>419</v>
      </c>
      <c r="E714" s="22" t="s">
        <v>419</v>
      </c>
      <c r="F714" s="22" t="s">
        <v>19</v>
      </c>
      <c r="G714" s="23" t="n">
        <v>1</v>
      </c>
      <c r="H714" s="24" t="n">
        <v>121.56</v>
      </c>
      <c r="I714" s="24" t="n">
        <v>121.56</v>
      </c>
      <c r="J714" s="24" t="n">
        <v>0</v>
      </c>
      <c r="K714" s="24" t="n">
        <v>0</v>
      </c>
      <c r="L714" s="24" t="n">
        <v>0</v>
      </c>
      <c r="M714" s="6" t="s">
        <f>=I714+J714+K714+L714</f>
      </c>
      <c r="N714" s="22"/>
    </row>
    <row collapsed="false" customFormat="false" customHeight="false" hidden="false" ht="12.1" outlineLevel="0" r="715">
      <c r="A715" s="21" t="n">
        <v>44946</v>
      </c>
      <c r="B715" s="22" t="s">
        <v>419</v>
      </c>
      <c r="C715" s="22" t="s">
        <v>468</v>
      </c>
      <c r="D715" s="22" t="s">
        <v>419</v>
      </c>
      <c r="E715" s="22" t="s">
        <v>419</v>
      </c>
      <c r="F715" s="22" t="s">
        <v>19</v>
      </c>
      <c r="G715" s="23" t="n">
        <v>1</v>
      </c>
      <c r="H715" s="24" t="n">
        <v>606.8</v>
      </c>
      <c r="I715" s="24" t="n">
        <v>606.8</v>
      </c>
      <c r="J715" s="24" t="n">
        <v>0</v>
      </c>
      <c r="K715" s="24" t="n">
        <v>0</v>
      </c>
      <c r="L715" s="24" t="n">
        <v>0</v>
      </c>
      <c r="M715" s="6" t="s">
        <f>=I715+J715+K715+L715</f>
      </c>
      <c r="N715" s="22"/>
    </row>
    <row collapsed="false" customFormat="false" customHeight="false" hidden="false" ht="12.1" outlineLevel="0" r="716">
      <c r="A716" s="20" t="n">
        <v>44946.590694444</v>
      </c>
      <c r="B716" s="16" t="s">
        <v>362</v>
      </c>
      <c r="C716" s="16" t="s">
        <v>485</v>
      </c>
      <c r="D716" s="16" t="s">
        <v>323</v>
      </c>
      <c r="E716" s="16" t="s">
        <v>17</v>
      </c>
      <c r="F716" s="16" t="s">
        <v>19</v>
      </c>
      <c r="G716" s="7" t="n">
        <v>10</v>
      </c>
      <c r="H716" s="6" t="n">
        <v>33.555</v>
      </c>
      <c r="I716" s="6" t="n">
        <v>-335.55</v>
      </c>
      <c r="J716" s="6" t="n">
        <v>0</v>
      </c>
      <c r="K716" s="6" t="n">
        <v>-0.27</v>
      </c>
      <c r="L716" s="6" t="n">
        <v>0</v>
      </c>
      <c r="M716" s="6" t="s">
        <f>=I716+J716+K716+L716</f>
      </c>
      <c r="N716" s="16"/>
    </row>
    <row collapsed="false" customFormat="false" customHeight="false" hidden="false" ht="12.1" outlineLevel="0" r="717">
      <c r="A717" s="20" t="n">
        <v>44946.591377315</v>
      </c>
      <c r="B717" s="16" t="s">
        <v>33</v>
      </c>
      <c r="C717" s="16" t="s">
        <v>457</v>
      </c>
      <c r="D717" s="16" t="s">
        <v>323</v>
      </c>
      <c r="E717" s="16" t="s">
        <v>17</v>
      </c>
      <c r="F717" s="16" t="s">
        <v>19</v>
      </c>
      <c r="G717" s="7" t="n">
        <v>1</v>
      </c>
      <c r="H717" s="6" t="n">
        <v>437.95</v>
      </c>
      <c r="I717" s="6" t="n">
        <v>-437.95</v>
      </c>
      <c r="J717" s="6" t="n">
        <v>0</v>
      </c>
      <c r="K717" s="6" t="n">
        <v>-0.34</v>
      </c>
      <c r="L717" s="6" t="n">
        <v>0</v>
      </c>
      <c r="M717" s="6" t="s">
        <f>=I717+J717+K717+L717</f>
      </c>
      <c r="N717" s="16"/>
    </row>
    <row collapsed="false" customFormat="false" customHeight="false" hidden="false" ht="12.1" outlineLevel="0" r="718">
      <c r="A718" s="20" t="n">
        <v>44946.591956019</v>
      </c>
      <c r="B718" s="16" t="s">
        <v>345</v>
      </c>
      <c r="C718" s="16" t="s">
        <v>456</v>
      </c>
      <c r="D718" s="16" t="s">
        <v>323</v>
      </c>
      <c r="E718" s="16" t="s">
        <v>65</v>
      </c>
      <c r="F718" s="16" t="s">
        <v>19</v>
      </c>
      <c r="G718" s="7" t="n">
        <v>1</v>
      </c>
      <c r="H718" s="6" t="n">
        <v>9.484</v>
      </c>
      <c r="I718" s="6" t="n">
        <v>-9.48</v>
      </c>
      <c r="J718" s="6" t="n">
        <v>0</v>
      </c>
      <c r="K718" s="6" t="n">
        <v>-0.01</v>
      </c>
      <c r="L718" s="6" t="n">
        <v>0</v>
      </c>
      <c r="M718" s="6" t="s">
        <f>=I718+J718+K718+L718</f>
      </c>
      <c r="N718" s="16"/>
    </row>
    <row collapsed="false" customFormat="false" customHeight="false" hidden="false" ht="12.1" outlineLevel="0" r="719">
      <c r="A719" s="20" t="n">
        <v>44946.591956019</v>
      </c>
      <c r="B719" s="16" t="s">
        <v>345</v>
      </c>
      <c r="C719" s="16" t="s">
        <v>456</v>
      </c>
      <c r="D719" s="16" t="s">
        <v>323</v>
      </c>
      <c r="E719" s="16" t="s">
        <v>65</v>
      </c>
      <c r="F719" s="16" t="s">
        <v>19</v>
      </c>
      <c r="G719" s="7" t="n">
        <v>17</v>
      </c>
      <c r="H719" s="6" t="n">
        <v>9.486</v>
      </c>
      <c r="I719" s="6" t="n">
        <v>-161.26</v>
      </c>
      <c r="J719" s="6" t="n">
        <v>0</v>
      </c>
      <c r="K719" s="6" t="n">
        <v>-0.13</v>
      </c>
      <c r="L719" s="6" t="n">
        <v>0</v>
      </c>
      <c r="M719" s="6" t="s">
        <f>=I719+J719+K719+L719</f>
      </c>
      <c r="N719" s="16"/>
    </row>
    <row collapsed="false" customFormat="false" customHeight="false" hidden="false" ht="12.1" outlineLevel="0" r="720">
      <c r="A720" s="21" t="n">
        <v>44951</v>
      </c>
      <c r="B720" s="22" t="s">
        <v>412</v>
      </c>
      <c r="C720" s="22" t="s">
        <v>190</v>
      </c>
      <c r="D720" s="22" t="s">
        <v>412</v>
      </c>
      <c r="E720" s="22" t="s">
        <v>412</v>
      </c>
      <c r="F720" s="22" t="s">
        <v>19</v>
      </c>
      <c r="G720" s="23" t="n">
        <v>1</v>
      </c>
      <c r="H720" s="24" t="n">
        <v>156.2</v>
      </c>
      <c r="I720" s="24" t="n">
        <v>156.2</v>
      </c>
      <c r="J720" s="24" t="n">
        <v>0</v>
      </c>
      <c r="K720" s="24" t="n">
        <v>0</v>
      </c>
      <c r="L720" s="24" t="n">
        <v>0</v>
      </c>
      <c r="M720" s="6" t="s">
        <f>=I720+J720+K720+L720</f>
      </c>
      <c r="N720" s="22"/>
    </row>
    <row collapsed="false" customFormat="false" customHeight="false" hidden="false" ht="12.1" outlineLevel="0" r="721">
      <c r="A721" s="21" t="n">
        <v>44951</v>
      </c>
      <c r="B721" s="22" t="s">
        <v>419</v>
      </c>
      <c r="C721" s="22" t="s">
        <v>447</v>
      </c>
      <c r="D721" s="22" t="s">
        <v>419</v>
      </c>
      <c r="E721" s="22" t="s">
        <v>419</v>
      </c>
      <c r="F721" s="22" t="s">
        <v>19</v>
      </c>
      <c r="G721" s="23" t="n">
        <v>1</v>
      </c>
      <c r="H721" s="24" t="n">
        <v>95.76</v>
      </c>
      <c r="I721" s="24" t="n">
        <v>95.76</v>
      </c>
      <c r="J721" s="24" t="n">
        <v>0</v>
      </c>
      <c r="K721" s="24" t="n">
        <v>0</v>
      </c>
      <c r="L721" s="24" t="n">
        <v>0</v>
      </c>
      <c r="M721" s="6" t="s">
        <f>=I721+J721+K721+L721</f>
      </c>
      <c r="N721" s="22"/>
    </row>
    <row collapsed="false" customFormat="false" customHeight="false" hidden="false" ht="12.1" outlineLevel="0" r="722">
      <c r="A722" s="20" t="n">
        <v>44951.522210648</v>
      </c>
      <c r="B722" s="16" t="s">
        <v>372</v>
      </c>
      <c r="C722" s="16" t="s">
        <v>501</v>
      </c>
      <c r="D722" s="16" t="s">
        <v>323</v>
      </c>
      <c r="E722" s="16" t="s">
        <v>65</v>
      </c>
      <c r="F722" s="16" t="s">
        <v>19</v>
      </c>
      <c r="G722" s="7" t="n">
        <v>37</v>
      </c>
      <c r="H722" s="6" t="n">
        <v>4.17</v>
      </c>
      <c r="I722" s="6" t="n">
        <v>-154.29</v>
      </c>
      <c r="J722" s="6" t="n">
        <v>0</v>
      </c>
      <c r="K722" s="6" t="n">
        <v>-0.12</v>
      </c>
      <c r="L722" s="6" t="n">
        <v>0</v>
      </c>
      <c r="M722" s="6" t="s">
        <f>=I722+J722+K722+L722</f>
      </c>
      <c r="N722" s="16"/>
    </row>
    <row collapsed="false" customFormat="false" customHeight="false" hidden="false" ht="12.1" outlineLevel="0" r="723">
      <c r="A723" s="21" t="n">
        <v>44953</v>
      </c>
      <c r="B723" s="22" t="s">
        <v>419</v>
      </c>
      <c r="C723" s="22" t="s">
        <v>496</v>
      </c>
      <c r="D723" s="22" t="s">
        <v>419</v>
      </c>
      <c r="E723" s="22" t="s">
        <v>419</v>
      </c>
      <c r="F723" s="22" t="s">
        <v>19</v>
      </c>
      <c r="G723" s="23" t="n">
        <v>1</v>
      </c>
      <c r="H723" s="24" t="n">
        <v>160.51</v>
      </c>
      <c r="I723" s="24" t="n">
        <v>160.51</v>
      </c>
      <c r="J723" s="24" t="n">
        <v>0</v>
      </c>
      <c r="K723" s="24" t="n">
        <v>0</v>
      </c>
      <c r="L723" s="24" t="n">
        <v>0</v>
      </c>
      <c r="M723" s="6" t="s">
        <f>=I723+J723+K723+L723</f>
      </c>
      <c r="N723" s="22"/>
    </row>
    <row collapsed="false" customFormat="false" customHeight="false" hidden="false" ht="12.1" outlineLevel="0" r="724">
      <c r="A724" s="21" t="n">
        <v>44953</v>
      </c>
      <c r="B724" s="22" t="s">
        <v>419</v>
      </c>
      <c r="C724" s="22" t="s">
        <v>496</v>
      </c>
      <c r="D724" s="22" t="s">
        <v>419</v>
      </c>
      <c r="E724" s="22" t="s">
        <v>419</v>
      </c>
      <c r="F724" s="22" t="s">
        <v>19</v>
      </c>
      <c r="G724" s="23" t="n">
        <v>1</v>
      </c>
      <c r="H724" s="24" t="n">
        <v>355.8</v>
      </c>
      <c r="I724" s="24" t="n">
        <v>355.8</v>
      </c>
      <c r="J724" s="24" t="n">
        <v>0</v>
      </c>
      <c r="K724" s="24" t="n">
        <v>0</v>
      </c>
      <c r="L724" s="24" t="n">
        <v>0</v>
      </c>
      <c r="M724" s="6" t="s">
        <f>=I724+J724+K724+L724</f>
      </c>
      <c r="N724" s="22"/>
    </row>
    <row collapsed="false" customFormat="false" customHeight="false" hidden="false" ht="12.1" outlineLevel="0" r="725">
      <c r="A725" s="20" t="n">
        <v>44953.633738426</v>
      </c>
      <c r="B725" s="16" t="s">
        <v>33</v>
      </c>
      <c r="C725" s="16" t="s">
        <v>457</v>
      </c>
      <c r="D725" s="16" t="s">
        <v>323</v>
      </c>
      <c r="E725" s="16" t="s">
        <v>17</v>
      </c>
      <c r="F725" s="16" t="s">
        <v>19</v>
      </c>
      <c r="G725" s="7" t="n">
        <v>1</v>
      </c>
      <c r="H725" s="6" t="n">
        <v>447.4</v>
      </c>
      <c r="I725" s="6" t="n">
        <v>-447.4</v>
      </c>
      <c r="J725" s="6" t="n">
        <v>0</v>
      </c>
      <c r="K725" s="6" t="n">
        <v>-0.35</v>
      </c>
      <c r="L725" s="6" t="n">
        <v>0</v>
      </c>
      <c r="M725" s="6" t="s">
        <f>=I725+J725+K725+L725</f>
      </c>
      <c r="N725" s="16"/>
    </row>
    <row collapsed="false" customFormat="false" customHeight="false" hidden="false" ht="12.1" outlineLevel="0" r="726">
      <c r="A726" s="20" t="n">
        <v>44953.635266204</v>
      </c>
      <c r="B726" s="16" t="s">
        <v>372</v>
      </c>
      <c r="C726" s="16" t="s">
        <v>501</v>
      </c>
      <c r="D726" s="16" t="s">
        <v>323</v>
      </c>
      <c r="E726" s="16" t="s">
        <v>65</v>
      </c>
      <c r="F726" s="16" t="s">
        <v>19</v>
      </c>
      <c r="G726" s="7" t="n">
        <v>39</v>
      </c>
      <c r="H726" s="6" t="n">
        <v>4.18</v>
      </c>
      <c r="I726" s="6" t="n">
        <v>-163.02</v>
      </c>
      <c r="J726" s="6" t="n">
        <v>0</v>
      </c>
      <c r="K726" s="6" t="n">
        <v>-0.13</v>
      </c>
      <c r="L726" s="6" t="n">
        <v>0</v>
      </c>
      <c r="M726" s="6" t="s">
        <f>=I726+J726+K726+L726</f>
      </c>
      <c r="N726" s="16"/>
    </row>
    <row collapsed="false" customFormat="false" customHeight="false" hidden="false" ht="12.1" outlineLevel="0" r="727">
      <c r="A727" s="21" t="n">
        <v>44957</v>
      </c>
      <c r="B727" s="22" t="s">
        <v>412</v>
      </c>
      <c r="C727" s="22" t="s">
        <v>81</v>
      </c>
      <c r="D727" s="22" t="s">
        <v>412</v>
      </c>
      <c r="E727" s="22" t="s">
        <v>412</v>
      </c>
      <c r="F727" s="22" t="s">
        <v>19</v>
      </c>
      <c r="G727" s="23" t="n">
        <v>1</v>
      </c>
      <c r="H727" s="24" t="n">
        <v>2000</v>
      </c>
      <c r="I727" s="24" t="n">
        <v>2000</v>
      </c>
      <c r="J727" s="24" t="n">
        <v>0</v>
      </c>
      <c r="K727" s="24" t="n">
        <v>0</v>
      </c>
      <c r="L727" s="24" t="n">
        <v>0</v>
      </c>
      <c r="M727" s="6" t="s">
        <f>=I727+J727+K727+L727</f>
      </c>
      <c r="N727" s="22"/>
    </row>
    <row collapsed="false" customFormat="false" customHeight="false" hidden="false" ht="12.1" outlineLevel="0" r="728">
      <c r="A728" s="20" t="n">
        <v>44957.481585648</v>
      </c>
      <c r="B728" s="16" t="s">
        <v>30</v>
      </c>
      <c r="C728" s="16" t="s">
        <v>418</v>
      </c>
      <c r="D728" s="16" t="s">
        <v>323</v>
      </c>
      <c r="E728" s="16" t="s">
        <v>17</v>
      </c>
      <c r="F728" s="16" t="s">
        <v>19</v>
      </c>
      <c r="G728" s="7" t="n">
        <v>10</v>
      </c>
      <c r="H728" s="6" t="n">
        <v>115.96</v>
      </c>
      <c r="I728" s="6" t="n">
        <v>-1159.6</v>
      </c>
      <c r="J728" s="6" t="n">
        <v>0</v>
      </c>
      <c r="K728" s="6" t="n">
        <v>-0.93</v>
      </c>
      <c r="L728" s="6" t="n">
        <v>0</v>
      </c>
      <c r="M728" s="6" t="s">
        <f>=I728+J728+K728+L728</f>
      </c>
      <c r="N728" s="16"/>
    </row>
    <row collapsed="false" customFormat="false" customHeight="false" hidden="false" ht="12.1" outlineLevel="0" r="729">
      <c r="A729" s="20" t="n">
        <v>44957.481793981</v>
      </c>
      <c r="B729" s="16" t="s">
        <v>373</v>
      </c>
      <c r="C729" s="16" t="s">
        <v>502</v>
      </c>
      <c r="D729" s="16" t="s">
        <v>323</v>
      </c>
      <c r="E729" s="16" t="s">
        <v>17</v>
      </c>
      <c r="F729" s="16" t="s">
        <v>19</v>
      </c>
      <c r="G729" s="7" t="n">
        <v>2</v>
      </c>
      <c r="H729" s="6" t="n">
        <v>331.9</v>
      </c>
      <c r="I729" s="6" t="n">
        <v>-663.8</v>
      </c>
      <c r="J729" s="6" t="n">
        <v>0</v>
      </c>
      <c r="K729" s="6" t="n">
        <v>-0.54</v>
      </c>
      <c r="L729" s="6" t="n">
        <v>0</v>
      </c>
      <c r="M729" s="6" t="s">
        <f>=I729+J729+K729+L729</f>
      </c>
      <c r="N729" s="16"/>
    </row>
    <row collapsed="false" customFormat="false" customHeight="false" hidden="false" ht="12.1" outlineLevel="0" r="730">
      <c r="A730" s="20" t="n">
        <v>44957.482094907</v>
      </c>
      <c r="B730" s="16" t="s">
        <v>372</v>
      </c>
      <c r="C730" s="16" t="s">
        <v>501</v>
      </c>
      <c r="D730" s="16" t="s">
        <v>323</v>
      </c>
      <c r="E730" s="16" t="s">
        <v>65</v>
      </c>
      <c r="F730" s="16" t="s">
        <v>19</v>
      </c>
      <c r="G730" s="7" t="n">
        <v>40</v>
      </c>
      <c r="H730" s="6" t="n">
        <v>4.224</v>
      </c>
      <c r="I730" s="6" t="n">
        <v>-168.96</v>
      </c>
      <c r="J730" s="6" t="n">
        <v>0</v>
      </c>
      <c r="K730" s="6" t="n">
        <v>-0.14</v>
      </c>
      <c r="L730" s="6" t="n">
        <v>0</v>
      </c>
      <c r="M730" s="6" t="s">
        <f>=I730+J730+K730+L730</f>
      </c>
      <c r="N730" s="16"/>
    </row>
    <row collapsed="false" customFormat="false" customHeight="false" hidden="false" ht="12.1" outlineLevel="0" r="731">
      <c r="A731" s="21" t="n">
        <v>44963</v>
      </c>
      <c r="B731" s="22" t="s">
        <v>412</v>
      </c>
      <c r="C731" s="22" t="s">
        <v>81</v>
      </c>
      <c r="D731" s="22" t="s">
        <v>412</v>
      </c>
      <c r="E731" s="22" t="s">
        <v>412</v>
      </c>
      <c r="F731" s="22" t="s">
        <v>19</v>
      </c>
      <c r="G731" s="23" t="n">
        <v>1</v>
      </c>
      <c r="H731" s="24" t="n">
        <v>97</v>
      </c>
      <c r="I731" s="24" t="n">
        <v>97</v>
      </c>
      <c r="J731" s="24" t="n">
        <v>0</v>
      </c>
      <c r="K731" s="24" t="n">
        <v>0</v>
      </c>
      <c r="L731" s="24" t="n">
        <v>0</v>
      </c>
      <c r="M731" s="6" t="s">
        <f>=I731+J731+K731+L731</f>
      </c>
      <c r="N731" s="22"/>
    </row>
    <row collapsed="false" customFormat="false" customHeight="false" hidden="false" ht="12.1" outlineLevel="0" r="732">
      <c r="A732" s="20" t="n">
        <v>44963.461770833</v>
      </c>
      <c r="B732" s="16" t="s">
        <v>372</v>
      </c>
      <c r="C732" s="16" t="s">
        <v>501</v>
      </c>
      <c r="D732" s="16" t="s">
        <v>323</v>
      </c>
      <c r="E732" s="16" t="s">
        <v>65</v>
      </c>
      <c r="F732" s="16" t="s">
        <v>19</v>
      </c>
      <c r="G732" s="7" t="n">
        <v>24</v>
      </c>
      <c r="H732" s="6" t="n">
        <v>4.318</v>
      </c>
      <c r="I732" s="6" t="n">
        <v>-103.63</v>
      </c>
      <c r="J732" s="6" t="n">
        <v>0</v>
      </c>
      <c r="K732" s="6" t="n">
        <v>-0.08</v>
      </c>
      <c r="L732" s="6" t="n">
        <v>0</v>
      </c>
      <c r="M732" s="6" t="s">
        <f>=I732+J732+K732+L732</f>
      </c>
      <c r="N732" s="16"/>
    </row>
    <row collapsed="false" customFormat="false" customHeight="false" hidden="false" ht="12.1" outlineLevel="0" r="733">
      <c r="A733" s="21" t="n">
        <v>44965</v>
      </c>
      <c r="B733" s="22" t="s">
        <v>419</v>
      </c>
      <c r="C733" s="22" t="s">
        <v>498</v>
      </c>
      <c r="D733" s="22" t="s">
        <v>419</v>
      </c>
      <c r="E733" s="22" t="s">
        <v>419</v>
      </c>
      <c r="F733" s="22" t="s">
        <v>19</v>
      </c>
      <c r="G733" s="23" t="n">
        <v>1</v>
      </c>
      <c r="H733" s="24" t="n">
        <v>14.89</v>
      </c>
      <c r="I733" s="24" t="n">
        <v>14.89</v>
      </c>
      <c r="J733" s="24" t="n">
        <v>0</v>
      </c>
      <c r="K733" s="24" t="n">
        <v>0</v>
      </c>
      <c r="L733" s="24" t="n">
        <v>0</v>
      </c>
      <c r="M733" s="6" t="s">
        <f>=I733+J733+K733+L733</f>
      </c>
      <c r="N733" s="22"/>
    </row>
    <row collapsed="false" customFormat="false" customHeight="false" hidden="false" ht="12.1" outlineLevel="0" r="734">
      <c r="A734" s="21" t="n">
        <v>44966</v>
      </c>
      <c r="B734" s="22" t="s">
        <v>412</v>
      </c>
      <c r="C734" s="22" t="s">
        <v>81</v>
      </c>
      <c r="D734" s="22" t="s">
        <v>412</v>
      </c>
      <c r="E734" s="22" t="s">
        <v>412</v>
      </c>
      <c r="F734" s="22" t="s">
        <v>19</v>
      </c>
      <c r="G734" s="23" t="n">
        <v>1</v>
      </c>
      <c r="H734" s="24" t="n">
        <v>22</v>
      </c>
      <c r="I734" s="24" t="n">
        <v>22</v>
      </c>
      <c r="J734" s="24" t="n">
        <v>0</v>
      </c>
      <c r="K734" s="24" t="n">
        <v>0</v>
      </c>
      <c r="L734" s="24" t="n">
        <v>0</v>
      </c>
      <c r="M734" s="6" t="s">
        <f>=I734+J734+K734+L734</f>
      </c>
      <c r="N734" s="22"/>
    </row>
    <row collapsed="false" customFormat="false" customHeight="false" hidden="false" ht="12.1" outlineLevel="0" r="735">
      <c r="A735" s="20" t="n">
        <v>44966.419780093</v>
      </c>
      <c r="B735" s="16" t="s">
        <v>372</v>
      </c>
      <c r="C735" s="16" t="s">
        <v>501</v>
      </c>
      <c r="D735" s="16" t="s">
        <v>323</v>
      </c>
      <c r="E735" s="16" t="s">
        <v>65</v>
      </c>
      <c r="F735" s="16" t="s">
        <v>19</v>
      </c>
      <c r="G735" s="7" t="n">
        <v>8</v>
      </c>
      <c r="H735" s="6" t="n">
        <v>4.344</v>
      </c>
      <c r="I735" s="6" t="n">
        <v>-34.75</v>
      </c>
      <c r="J735" s="6" t="n">
        <v>0</v>
      </c>
      <c r="K735" s="6" t="n">
        <v>-0.03</v>
      </c>
      <c r="L735" s="6" t="n">
        <v>0</v>
      </c>
      <c r="M735" s="6" t="s">
        <f>=I735+J735+K735+L735</f>
      </c>
      <c r="N735" s="16"/>
    </row>
    <row collapsed="false" customFormat="false" customHeight="false" hidden="false" ht="12.1" outlineLevel="0" r="736">
      <c r="A736" s="21" t="n">
        <v>44973</v>
      </c>
      <c r="B736" s="22" t="s">
        <v>412</v>
      </c>
      <c r="C736" s="22" t="s">
        <v>190</v>
      </c>
      <c r="D736" s="22" t="s">
        <v>412</v>
      </c>
      <c r="E736" s="22" t="s">
        <v>412</v>
      </c>
      <c r="F736" s="22" t="s">
        <v>19</v>
      </c>
      <c r="G736" s="23" t="n">
        <v>1</v>
      </c>
      <c r="H736" s="24" t="n">
        <v>158</v>
      </c>
      <c r="I736" s="24" t="n">
        <v>158</v>
      </c>
      <c r="J736" s="24" t="n">
        <v>0</v>
      </c>
      <c r="K736" s="24" t="n">
        <v>0</v>
      </c>
      <c r="L736" s="24" t="n">
        <v>0</v>
      </c>
      <c r="M736" s="6" t="s">
        <f>=I736+J736+K736+L736</f>
      </c>
      <c r="N736" s="22"/>
    </row>
    <row collapsed="false" customFormat="false" customHeight="false" hidden="false" ht="12.1" outlineLevel="0" r="737">
      <c r="A737" s="21" t="n">
        <v>44973</v>
      </c>
      <c r="B737" s="22" t="s">
        <v>412</v>
      </c>
      <c r="C737" s="22" t="s">
        <v>81</v>
      </c>
      <c r="D737" s="22" t="s">
        <v>412</v>
      </c>
      <c r="E737" s="22" t="s">
        <v>412</v>
      </c>
      <c r="F737" s="22" t="s">
        <v>19</v>
      </c>
      <c r="G737" s="23" t="n">
        <v>1</v>
      </c>
      <c r="H737" s="24" t="n">
        <v>2000</v>
      </c>
      <c r="I737" s="24" t="n">
        <v>2000</v>
      </c>
      <c r="J737" s="24" t="n">
        <v>0</v>
      </c>
      <c r="K737" s="24" t="n">
        <v>0</v>
      </c>
      <c r="L737" s="24" t="n">
        <v>0</v>
      </c>
      <c r="M737" s="6" t="s">
        <f>=I737+J737+K737+L737</f>
      </c>
      <c r="N737" s="22"/>
    </row>
    <row collapsed="false" customFormat="false" customHeight="false" hidden="false" ht="12.1" outlineLevel="0" r="738">
      <c r="A738" s="20" t="n">
        <v>44973.460752315</v>
      </c>
      <c r="B738" s="16" t="s">
        <v>48</v>
      </c>
      <c r="C738" s="16" t="s">
        <v>470</v>
      </c>
      <c r="D738" s="16" t="s">
        <v>323</v>
      </c>
      <c r="E738" s="16" t="s">
        <v>17</v>
      </c>
      <c r="F738" s="16" t="s">
        <v>19</v>
      </c>
      <c r="G738" s="7" t="n">
        <v>1</v>
      </c>
      <c r="H738" s="6" t="n">
        <v>1034.6</v>
      </c>
      <c r="I738" s="6" t="n">
        <v>-1034.6</v>
      </c>
      <c r="J738" s="6" t="n">
        <v>0</v>
      </c>
      <c r="K738" s="6" t="n">
        <v>-0.83</v>
      </c>
      <c r="L738" s="6" t="n">
        <v>0</v>
      </c>
      <c r="M738" s="6" t="s">
        <f>=I738+J738+K738+L738</f>
      </c>
      <c r="N738" s="16"/>
    </row>
    <row collapsed="false" customFormat="false" customHeight="false" hidden="false" ht="12.1" outlineLevel="0" r="739">
      <c r="A739" s="20" t="n">
        <v>44973.461331019</v>
      </c>
      <c r="B739" s="16" t="s">
        <v>373</v>
      </c>
      <c r="C739" s="16" t="s">
        <v>502</v>
      </c>
      <c r="D739" s="16" t="s">
        <v>323</v>
      </c>
      <c r="E739" s="16" t="s">
        <v>17</v>
      </c>
      <c r="F739" s="16" t="s">
        <v>19</v>
      </c>
      <c r="G739" s="7" t="n">
        <v>1</v>
      </c>
      <c r="H739" s="6" t="n">
        <v>318.1</v>
      </c>
      <c r="I739" s="6" t="n">
        <v>-318.1</v>
      </c>
      <c r="J739" s="6" t="n">
        <v>0</v>
      </c>
      <c r="K739" s="6" t="n">
        <v>-0.26</v>
      </c>
      <c r="L739" s="6" t="n">
        <v>0</v>
      </c>
      <c r="M739" s="6" t="s">
        <f>=I739+J739+K739+L739</f>
      </c>
      <c r="N739" s="16"/>
    </row>
    <row collapsed="false" customFormat="false" customHeight="false" hidden="false" ht="12.1" outlineLevel="0" r="740">
      <c r="A740" s="20" t="n">
        <v>44973.462060185</v>
      </c>
      <c r="B740" s="16" t="s">
        <v>352</v>
      </c>
      <c r="C740" s="16" t="s">
        <v>471</v>
      </c>
      <c r="D740" s="16" t="s">
        <v>323</v>
      </c>
      <c r="E740" s="16" t="s">
        <v>17</v>
      </c>
      <c r="F740" s="16" t="s">
        <v>19</v>
      </c>
      <c r="G740" s="7" t="n">
        <v>1000</v>
      </c>
      <c r="H740" s="6" t="n">
        <v>0.5805</v>
      </c>
      <c r="I740" s="6" t="n">
        <v>-580.5</v>
      </c>
      <c r="J740" s="6" t="n">
        <v>0</v>
      </c>
      <c r="K740" s="6" t="n">
        <v>-0.47</v>
      </c>
      <c r="L740" s="6" t="n">
        <v>0</v>
      </c>
      <c r="M740" s="6" t="s">
        <f>=I740+J740+K740+L740</f>
      </c>
      <c r="N740" s="16"/>
    </row>
    <row collapsed="false" customFormat="false" customHeight="false" hidden="false" ht="12.1" outlineLevel="0" r="741">
      <c r="A741" s="20" t="n">
        <v>44973.462488426</v>
      </c>
      <c r="B741" s="16" t="s">
        <v>372</v>
      </c>
      <c r="C741" s="16" t="s">
        <v>501</v>
      </c>
      <c r="D741" s="16" t="s">
        <v>323</v>
      </c>
      <c r="E741" s="16" t="s">
        <v>65</v>
      </c>
      <c r="F741" s="16" t="s">
        <v>19</v>
      </c>
      <c r="G741" s="7" t="n">
        <v>16</v>
      </c>
      <c r="H741" s="6" t="n">
        <v>4.196</v>
      </c>
      <c r="I741" s="6" t="n">
        <v>-67.14</v>
      </c>
      <c r="J741" s="6" t="n">
        <v>0</v>
      </c>
      <c r="K741" s="6" t="n">
        <v>-0.05</v>
      </c>
      <c r="L741" s="6" t="n">
        <v>0</v>
      </c>
      <c r="M741" s="6" t="s">
        <f>=I741+J741+K741+L741</f>
      </c>
      <c r="N741" s="16"/>
    </row>
    <row collapsed="false" customFormat="false" customHeight="false" hidden="false" ht="12.1" outlineLevel="0" r="742">
      <c r="A742" s="20" t="n">
        <v>44973.517881944</v>
      </c>
      <c r="B742" s="16" t="s">
        <v>372</v>
      </c>
      <c r="C742" s="16" t="s">
        <v>501</v>
      </c>
      <c r="D742" s="16" t="s">
        <v>323</v>
      </c>
      <c r="E742" s="16" t="s">
        <v>65</v>
      </c>
      <c r="F742" s="16" t="s">
        <v>19</v>
      </c>
      <c r="G742" s="7" t="n">
        <v>37</v>
      </c>
      <c r="H742" s="6" t="n">
        <v>4.194</v>
      </c>
      <c r="I742" s="6" t="n">
        <v>-155.18</v>
      </c>
      <c r="J742" s="6" t="n">
        <v>0</v>
      </c>
      <c r="K742" s="6" t="n">
        <v>-0.13</v>
      </c>
      <c r="L742" s="6" t="n">
        <v>0</v>
      </c>
      <c r="M742" s="6" t="s">
        <f>=I742+J742+K742+L742</f>
      </c>
      <c r="N742" s="16"/>
    </row>
    <row collapsed="false" customFormat="false" customHeight="false" hidden="false" ht="12.1" outlineLevel="0" r="743">
      <c r="A743" s="21" t="n">
        <v>44979</v>
      </c>
      <c r="B743" s="22" t="s">
        <v>412</v>
      </c>
      <c r="C743" s="22" t="s">
        <v>81</v>
      </c>
      <c r="D743" s="22" t="s">
        <v>412</v>
      </c>
      <c r="E743" s="22" t="s">
        <v>412</v>
      </c>
      <c r="F743" s="22" t="s">
        <v>19</v>
      </c>
      <c r="G743" s="23" t="n">
        <v>1</v>
      </c>
      <c r="H743" s="24" t="n">
        <v>262</v>
      </c>
      <c r="I743" s="24" t="n">
        <v>262</v>
      </c>
      <c r="J743" s="24" t="n">
        <v>0</v>
      </c>
      <c r="K743" s="24" t="n">
        <v>0</v>
      </c>
      <c r="L743" s="24" t="n">
        <v>0</v>
      </c>
      <c r="M743" s="6" t="s">
        <f>=I743+J743+K743+L743</f>
      </c>
      <c r="N743" s="22"/>
    </row>
    <row collapsed="false" customFormat="false" customHeight="false" hidden="false" ht="12.1" outlineLevel="0" r="744">
      <c r="A744" s="20" t="n">
        <v>44979.526608796</v>
      </c>
      <c r="B744" s="16" t="s">
        <v>372</v>
      </c>
      <c r="C744" s="16" t="s">
        <v>501</v>
      </c>
      <c r="D744" s="16" t="s">
        <v>323</v>
      </c>
      <c r="E744" s="16" t="s">
        <v>65</v>
      </c>
      <c r="F744" s="16" t="s">
        <v>19</v>
      </c>
      <c r="G744" s="7" t="n">
        <v>62</v>
      </c>
      <c r="H744" s="6" t="n">
        <v>4.23</v>
      </c>
      <c r="I744" s="6" t="n">
        <v>-262.26</v>
      </c>
      <c r="J744" s="6" t="n">
        <v>0</v>
      </c>
      <c r="K744" s="6" t="n">
        <v>-0.21</v>
      </c>
      <c r="L744" s="6" t="n">
        <v>0</v>
      </c>
      <c r="M744" s="6" t="s">
        <f>=I744+J744+K744+L744</f>
      </c>
      <c r="N744" s="16"/>
    </row>
    <row collapsed="false" customFormat="false" customHeight="false" hidden="false" ht="12.1" outlineLevel="0" r="745">
      <c r="A745" s="21" t="n">
        <v>44984</v>
      </c>
      <c r="B745" s="22" t="s">
        <v>412</v>
      </c>
      <c r="C745" s="22" t="s">
        <v>81</v>
      </c>
      <c r="D745" s="22" t="s">
        <v>412</v>
      </c>
      <c r="E745" s="22" t="s">
        <v>412</v>
      </c>
      <c r="F745" s="22" t="s">
        <v>19</v>
      </c>
      <c r="G745" s="23" t="n">
        <v>1</v>
      </c>
      <c r="H745" s="24" t="n">
        <v>100000</v>
      </c>
      <c r="I745" s="24" t="n">
        <v>100000</v>
      </c>
      <c r="J745" s="24" t="n">
        <v>0</v>
      </c>
      <c r="K745" s="24" t="n">
        <v>0</v>
      </c>
      <c r="L745" s="24" t="n">
        <v>0</v>
      </c>
      <c r="M745" s="6" t="s">
        <f>=I745+J745+K745+L745</f>
      </c>
      <c r="N745" s="22"/>
    </row>
    <row collapsed="false" customFormat="false" customHeight="false" hidden="false" ht="12.1" outlineLevel="0" r="746">
      <c r="A746" s="20" t="n">
        <v>44984.612881944</v>
      </c>
      <c r="B746" s="16" t="s">
        <v>363</v>
      </c>
      <c r="C746" s="16" t="s">
        <v>488</v>
      </c>
      <c r="D746" s="16" t="s">
        <v>323</v>
      </c>
      <c r="E746" s="16" t="s">
        <v>65</v>
      </c>
      <c r="F746" s="16" t="s">
        <v>19</v>
      </c>
      <c r="G746" s="7" t="n">
        <v>875</v>
      </c>
      <c r="H746" s="6" t="n">
        <v>114.1235</v>
      </c>
      <c r="I746" s="6" t="n">
        <v>-99858.06</v>
      </c>
      <c r="J746" s="6" t="n">
        <v>0</v>
      </c>
      <c r="K746" s="6" t="n">
        <v>-78.09</v>
      </c>
      <c r="L746" s="6" t="n">
        <v>0</v>
      </c>
      <c r="M746" s="6" t="s">
        <f>=I746+J746+K746+L746</f>
      </c>
      <c r="N746" s="16"/>
    </row>
    <row collapsed="false" customFormat="false" customHeight="false" hidden="false" ht="12.1" outlineLevel="0" r="747">
      <c r="A747" s="21" t="n">
        <v>44985</v>
      </c>
      <c r="B747" s="22" t="s">
        <v>412</v>
      </c>
      <c r="C747" s="22" t="s">
        <v>81</v>
      </c>
      <c r="D747" s="22" t="s">
        <v>412</v>
      </c>
      <c r="E747" s="22" t="s">
        <v>412</v>
      </c>
      <c r="F747" s="22" t="s">
        <v>19</v>
      </c>
      <c r="G747" s="23" t="n">
        <v>1</v>
      </c>
      <c r="H747" s="24" t="n">
        <v>8266</v>
      </c>
      <c r="I747" s="24" t="n">
        <v>8266</v>
      </c>
      <c r="J747" s="24" t="n">
        <v>0</v>
      </c>
      <c r="K747" s="24" t="n">
        <v>0</v>
      </c>
      <c r="L747" s="24" t="n">
        <v>0</v>
      </c>
      <c r="M747" s="6" t="s">
        <f>=I747+J747+K747+L747</f>
      </c>
      <c r="N747" s="22"/>
    </row>
    <row collapsed="false" customFormat="false" customHeight="false" hidden="false" ht="12.1" outlineLevel="0" r="748">
      <c r="A748" s="20" t="n">
        <v>44985.485601852</v>
      </c>
      <c r="B748" s="16" t="s">
        <v>374</v>
      </c>
      <c r="C748" s="16" t="s">
        <v>503</v>
      </c>
      <c r="D748" s="16" t="s">
        <v>323</v>
      </c>
      <c r="E748" s="16" t="s">
        <v>17</v>
      </c>
      <c r="F748" s="16" t="s">
        <v>19</v>
      </c>
      <c r="G748" s="7" t="n">
        <v>1</v>
      </c>
      <c r="H748" s="6" t="n">
        <v>6738</v>
      </c>
      <c r="I748" s="6" t="n">
        <v>-6738</v>
      </c>
      <c r="J748" s="6" t="n">
        <v>0</v>
      </c>
      <c r="K748" s="6" t="n">
        <v>-5.43</v>
      </c>
      <c r="L748" s="6" t="n">
        <v>0</v>
      </c>
      <c r="M748" s="6" t="s">
        <f>=I748+J748+K748+L748</f>
      </c>
      <c r="N748" s="16"/>
    </row>
    <row collapsed="false" customFormat="false" customHeight="false" hidden="false" ht="12.1" outlineLevel="0" r="749">
      <c r="A749" s="20" t="n">
        <v>44985.485798611</v>
      </c>
      <c r="B749" s="16" t="s">
        <v>33</v>
      </c>
      <c r="C749" s="16" t="s">
        <v>457</v>
      </c>
      <c r="D749" s="16" t="s">
        <v>323</v>
      </c>
      <c r="E749" s="16" t="s">
        <v>17</v>
      </c>
      <c r="F749" s="16" t="s">
        <v>19</v>
      </c>
      <c r="G749" s="7" t="n">
        <v>3</v>
      </c>
      <c r="H749" s="6" t="n">
        <v>419.8</v>
      </c>
      <c r="I749" s="6" t="n">
        <v>-1259.4</v>
      </c>
      <c r="J749" s="6" t="n">
        <v>0</v>
      </c>
      <c r="K749" s="6" t="n">
        <v>-1.02</v>
      </c>
      <c r="L749" s="6" t="n">
        <v>0</v>
      </c>
      <c r="M749" s="6" t="s">
        <f>=I749+J749+K749+L749</f>
      </c>
      <c r="N749" s="16"/>
    </row>
    <row collapsed="false" customFormat="false" customHeight="false" hidden="false" ht="12.1" outlineLevel="0" r="750">
      <c r="A750" s="20" t="n">
        <v>44985.486180556</v>
      </c>
      <c r="B750" s="16" t="s">
        <v>372</v>
      </c>
      <c r="C750" s="16" t="s">
        <v>501</v>
      </c>
      <c r="D750" s="16" t="s">
        <v>323</v>
      </c>
      <c r="E750" s="16" t="s">
        <v>65</v>
      </c>
      <c r="F750" s="16" t="s">
        <v>19</v>
      </c>
      <c r="G750" s="7" t="n">
        <v>62</v>
      </c>
      <c r="H750" s="6" t="n">
        <v>4.3</v>
      </c>
      <c r="I750" s="6" t="n">
        <v>-266.6</v>
      </c>
      <c r="J750" s="6" t="n">
        <v>0</v>
      </c>
      <c r="K750" s="6" t="n">
        <v>-0.22</v>
      </c>
      <c r="L750" s="6" t="n">
        <v>0</v>
      </c>
      <c r="M750" s="6" t="s">
        <f>=I750+J750+K750+L750</f>
      </c>
      <c r="N750" s="16"/>
    </row>
    <row collapsed="false" customFormat="false" customHeight="false" hidden="false" ht="12.1" outlineLevel="0" r="751">
      <c r="A751" s="21" t="n">
        <v>44988</v>
      </c>
      <c r="B751" s="22" t="s">
        <v>419</v>
      </c>
      <c r="C751" s="22" t="s">
        <v>462</v>
      </c>
      <c r="D751" s="22" t="s">
        <v>419</v>
      </c>
      <c r="E751" s="22" t="s">
        <v>419</v>
      </c>
      <c r="F751" s="22" t="s">
        <v>19</v>
      </c>
      <c r="G751" s="23" t="n">
        <v>1</v>
      </c>
      <c r="H751" s="24" t="n">
        <v>6.54</v>
      </c>
      <c r="I751" s="24" t="n">
        <v>6.54</v>
      </c>
      <c r="J751" s="24" t="n">
        <v>0</v>
      </c>
      <c r="K751" s="24" t="n">
        <v>0</v>
      </c>
      <c r="L751" s="24" t="n">
        <v>0</v>
      </c>
      <c r="M751" s="6" t="s">
        <f>=I751+J751+K751+L751</f>
      </c>
      <c r="N751" s="22"/>
    </row>
    <row collapsed="false" customFormat="false" customHeight="false" hidden="false" ht="12.1" outlineLevel="0" r="752">
      <c r="A752" s="21" t="n">
        <v>44988</v>
      </c>
      <c r="B752" s="22" t="s">
        <v>419</v>
      </c>
      <c r="C752" s="22" t="s">
        <v>462</v>
      </c>
      <c r="D752" s="22" t="s">
        <v>419</v>
      </c>
      <c r="E752" s="22" t="s">
        <v>419</v>
      </c>
      <c r="F752" s="22" t="s">
        <v>19</v>
      </c>
      <c r="G752" s="23" t="n">
        <v>1</v>
      </c>
      <c r="H752" s="24" t="n">
        <v>28.66</v>
      </c>
      <c r="I752" s="24" t="n">
        <v>28.66</v>
      </c>
      <c r="J752" s="24" t="n">
        <v>0</v>
      </c>
      <c r="K752" s="24" t="n">
        <v>0</v>
      </c>
      <c r="L752" s="24" t="n">
        <v>0</v>
      </c>
      <c r="M752" s="6" t="s">
        <f>=I752+J752+K752+L752</f>
      </c>
      <c r="N752" s="22"/>
    </row>
    <row collapsed="false" customFormat="false" customHeight="false" hidden="false" ht="12.1" outlineLevel="0" r="753">
      <c r="A753" s="21" t="n">
        <v>44994</v>
      </c>
      <c r="B753" s="22" t="s">
        <v>412</v>
      </c>
      <c r="C753" s="22" t="s">
        <v>81</v>
      </c>
      <c r="D753" s="22" t="s">
        <v>412</v>
      </c>
      <c r="E753" s="22" t="s">
        <v>412</v>
      </c>
      <c r="F753" s="22" t="s">
        <v>19</v>
      </c>
      <c r="G753" s="23" t="n">
        <v>1</v>
      </c>
      <c r="H753" s="24" t="n">
        <v>92</v>
      </c>
      <c r="I753" s="24" t="n">
        <v>92</v>
      </c>
      <c r="J753" s="24" t="n">
        <v>0</v>
      </c>
      <c r="K753" s="24" t="n">
        <v>0</v>
      </c>
      <c r="L753" s="24" t="n">
        <v>0</v>
      </c>
      <c r="M753" s="6" t="s">
        <f>=I753+J753+K753+L753</f>
      </c>
      <c r="N753" s="22"/>
    </row>
    <row collapsed="false" customFormat="false" customHeight="false" hidden="false" ht="12.1" outlineLevel="0" r="754">
      <c r="A754" s="29" t="n">
        <v>44994</v>
      </c>
      <c r="B754" s="30" t="s">
        <v>483</v>
      </c>
      <c r="C754" s="30" t="s">
        <v>504</v>
      </c>
      <c r="D754" s="30" t="s">
        <v>483</v>
      </c>
      <c r="E754" s="30" t="s">
        <v>483</v>
      </c>
      <c r="F754" s="30" t="s">
        <v>19</v>
      </c>
      <c r="G754" s="31" t="n">
        <v>1</v>
      </c>
      <c r="H754" s="32" t="n">
        <v>-1</v>
      </c>
      <c r="I754" s="32" t="n">
        <v>-1</v>
      </c>
      <c r="J754" s="32" t="n">
        <v>0</v>
      </c>
      <c r="K754" s="32" t="n">
        <v>0</v>
      </c>
      <c r="L754" s="32" t="n">
        <v>0</v>
      </c>
      <c r="M754" s="6" t="s">
        <f>=I754+J754+K754+L754</f>
      </c>
      <c r="N754" s="30"/>
    </row>
    <row collapsed="false" customFormat="false" customHeight="false" hidden="false" ht="12.1" outlineLevel="0" r="755">
      <c r="A755" s="33" t="n">
        <v>44994</v>
      </c>
      <c r="B755" s="34" t="s">
        <v>505</v>
      </c>
      <c r="C755" s="34" t="s">
        <v>224</v>
      </c>
      <c r="D755" s="34" t="s">
        <v>505</v>
      </c>
      <c r="E755" s="34" t="s">
        <v>505</v>
      </c>
      <c r="F755" s="34" t="s">
        <v>19</v>
      </c>
      <c r="G755" s="35" t="n">
        <v>1</v>
      </c>
      <c r="H755" s="36" t="n">
        <v>-10</v>
      </c>
      <c r="I755" s="36" t="n">
        <v>-10</v>
      </c>
      <c r="J755" s="36" t="n">
        <v>0</v>
      </c>
      <c r="K755" s="36" t="n">
        <v>0</v>
      </c>
      <c r="L755" s="36" t="n">
        <v>0</v>
      </c>
      <c r="M755" s="6" t="s">
        <f>=I755+J755+K755+L755</f>
      </c>
      <c r="N755" s="34"/>
    </row>
    <row collapsed="false" customFormat="false" customHeight="false" hidden="false" ht="12.1" outlineLevel="0" r="756">
      <c r="A756" s="20" t="n">
        <v>44994.691030093</v>
      </c>
      <c r="B756" s="16" t="s">
        <v>372</v>
      </c>
      <c r="C756" s="16" t="s">
        <v>501</v>
      </c>
      <c r="D756" s="16" t="s">
        <v>323</v>
      </c>
      <c r="E756" s="16" t="s">
        <v>65</v>
      </c>
      <c r="F756" s="16" t="s">
        <v>19</v>
      </c>
      <c r="G756" s="7" t="n">
        <v>25</v>
      </c>
      <c r="H756" s="6" t="n">
        <v>4.38</v>
      </c>
      <c r="I756" s="6" t="n">
        <v>-109.5</v>
      </c>
      <c r="J756" s="6" t="n">
        <v>0</v>
      </c>
      <c r="K756" s="6" t="n">
        <v>-0.09</v>
      </c>
      <c r="L756" s="6" t="n">
        <v>0</v>
      </c>
      <c r="M756" s="6" t="s">
        <f>=I756+J756+K756+L756</f>
      </c>
      <c r="N756" s="16"/>
    </row>
    <row collapsed="false" customFormat="false" customHeight="false" hidden="false" ht="12.1" outlineLevel="0" r="757">
      <c r="A757" s="25" t="n">
        <v>44998.449212963</v>
      </c>
      <c r="B757" s="26" t="s">
        <v>363</v>
      </c>
      <c r="C757" s="26" t="s">
        <v>488</v>
      </c>
      <c r="D757" s="26" t="s">
        <v>324</v>
      </c>
      <c r="E757" s="26" t="s">
        <v>65</v>
      </c>
      <c r="F757" s="26" t="s">
        <v>19</v>
      </c>
      <c r="G757" s="27" t="n">
        <v>-875</v>
      </c>
      <c r="H757" s="28" t="n">
        <v>114.4062</v>
      </c>
      <c r="I757" s="28" t="n">
        <v>100105.43</v>
      </c>
      <c r="J757" s="28" t="n">
        <v>0</v>
      </c>
      <c r="K757" s="28" t="n">
        <v>-80.84</v>
      </c>
      <c r="L757" s="28" t="n">
        <v>0</v>
      </c>
      <c r="M757" s="6" t="s">
        <f>=I757+J757+K757+L757</f>
      </c>
      <c r="N757" s="26"/>
    </row>
    <row collapsed="false" customFormat="false" customHeight="false" hidden="false" ht="12.1" outlineLevel="0" r="758">
      <c r="A758" s="33" t="n">
        <v>45000</v>
      </c>
      <c r="B758" s="34" t="s">
        <v>505</v>
      </c>
      <c r="C758" s="34" t="s">
        <v>224</v>
      </c>
      <c r="D758" s="34" t="s">
        <v>505</v>
      </c>
      <c r="E758" s="34" t="s">
        <v>505</v>
      </c>
      <c r="F758" s="34" t="s">
        <v>19</v>
      </c>
      <c r="G758" s="35" t="n">
        <v>1</v>
      </c>
      <c r="H758" s="36" t="n">
        <v>-100000</v>
      </c>
      <c r="I758" s="36" t="n">
        <v>-100000</v>
      </c>
      <c r="J758" s="36" t="n">
        <v>0</v>
      </c>
      <c r="K758" s="36" t="n">
        <v>0</v>
      </c>
      <c r="L758" s="36" t="n">
        <v>0</v>
      </c>
      <c r="M758" s="6" t="s">
        <f>=I758+J758+K758+L758</f>
      </c>
      <c r="N758" s="34"/>
    </row>
    <row collapsed="false" customFormat="false" customHeight="false" hidden="false" ht="12.1" outlineLevel="0" r="759">
      <c r="A759" s="21" t="n">
        <v>45001</v>
      </c>
      <c r="B759" s="22" t="s">
        <v>412</v>
      </c>
      <c r="C759" s="22" t="s">
        <v>81</v>
      </c>
      <c r="D759" s="22" t="s">
        <v>412</v>
      </c>
      <c r="E759" s="22" t="s">
        <v>412</v>
      </c>
      <c r="F759" s="22" t="s">
        <v>19</v>
      </c>
      <c r="G759" s="23" t="n">
        <v>1</v>
      </c>
      <c r="H759" s="24" t="n">
        <v>2000</v>
      </c>
      <c r="I759" s="24" t="n">
        <v>2000</v>
      </c>
      <c r="J759" s="24" t="n">
        <v>0</v>
      </c>
      <c r="K759" s="24" t="n">
        <v>0</v>
      </c>
      <c r="L759" s="24" t="n">
        <v>0</v>
      </c>
      <c r="M759" s="6" t="s">
        <f>=I759+J759+K759+L759</f>
      </c>
      <c r="N759" s="22"/>
    </row>
    <row collapsed="false" customFormat="false" customHeight="false" hidden="false" ht="12.1" outlineLevel="0" r="760">
      <c r="A760" s="20" t="n">
        <v>45001.495520833</v>
      </c>
      <c r="B760" s="16" t="s">
        <v>33</v>
      </c>
      <c r="C760" s="16" t="s">
        <v>457</v>
      </c>
      <c r="D760" s="16" t="s">
        <v>323</v>
      </c>
      <c r="E760" s="16" t="s">
        <v>17</v>
      </c>
      <c r="F760" s="16" t="s">
        <v>19</v>
      </c>
      <c r="G760" s="7" t="n">
        <v>3</v>
      </c>
      <c r="H760" s="6" t="n">
        <v>438.9</v>
      </c>
      <c r="I760" s="6" t="n">
        <v>-1316.7</v>
      </c>
      <c r="J760" s="6" t="n">
        <v>0</v>
      </c>
      <c r="K760" s="6" t="n">
        <v>-1.06</v>
      </c>
      <c r="L760" s="6" t="n">
        <v>0</v>
      </c>
      <c r="M760" s="6" t="s">
        <f>=I760+J760+K760+L760</f>
      </c>
      <c r="N760" s="16"/>
    </row>
    <row collapsed="false" customFormat="false" customHeight="false" hidden="false" ht="12.1" outlineLevel="0" r="761">
      <c r="A761" s="20" t="n">
        <v>45001.495925926</v>
      </c>
      <c r="B761" s="16" t="s">
        <v>335</v>
      </c>
      <c r="C761" s="16" t="s">
        <v>435</v>
      </c>
      <c r="D761" s="16" t="s">
        <v>323</v>
      </c>
      <c r="E761" s="16" t="s">
        <v>17</v>
      </c>
      <c r="F761" s="16" t="s">
        <v>19</v>
      </c>
      <c r="G761" s="7" t="n">
        <v>2</v>
      </c>
      <c r="H761" s="6" t="n">
        <v>333.8</v>
      </c>
      <c r="I761" s="6" t="n">
        <v>-667.6</v>
      </c>
      <c r="J761" s="6" t="n">
        <v>0</v>
      </c>
      <c r="K761" s="6" t="n">
        <v>-0.54</v>
      </c>
      <c r="L761" s="6" t="n">
        <v>0</v>
      </c>
      <c r="M761" s="6" t="s">
        <f>=I761+J761+K761+L761</f>
      </c>
      <c r="N761" s="16"/>
    </row>
    <row collapsed="false" customFormat="false" customHeight="false" hidden="false" ht="12.1" outlineLevel="0" r="762">
      <c r="A762" s="20" t="n">
        <v>45001.496458333</v>
      </c>
      <c r="B762" s="16" t="s">
        <v>372</v>
      </c>
      <c r="C762" s="16" t="s">
        <v>501</v>
      </c>
      <c r="D762" s="16" t="s">
        <v>323</v>
      </c>
      <c r="E762" s="16" t="s">
        <v>65</v>
      </c>
      <c r="F762" s="16" t="s">
        <v>19</v>
      </c>
      <c r="G762" s="7" t="n">
        <v>10</v>
      </c>
      <c r="H762" s="6" t="n">
        <v>4.34</v>
      </c>
      <c r="I762" s="6" t="n">
        <v>-43.4</v>
      </c>
      <c r="J762" s="6" t="n">
        <v>0</v>
      </c>
      <c r="K762" s="6" t="n">
        <v>-0.04</v>
      </c>
      <c r="L762" s="6" t="n">
        <v>0</v>
      </c>
      <c r="M762" s="6" t="s">
        <f>=I762+J762+K762+L762</f>
      </c>
      <c r="N762" s="16"/>
    </row>
    <row collapsed="false" customFormat="false" customHeight="false" hidden="false" ht="12.1" outlineLevel="0" r="763">
      <c r="A763" s="21" t="n">
        <v>45002</v>
      </c>
      <c r="B763" s="22" t="s">
        <v>412</v>
      </c>
      <c r="C763" s="22" t="s">
        <v>190</v>
      </c>
      <c r="D763" s="22" t="s">
        <v>412</v>
      </c>
      <c r="E763" s="22" t="s">
        <v>412</v>
      </c>
      <c r="F763" s="22" t="s">
        <v>19</v>
      </c>
      <c r="G763" s="23" t="n">
        <v>1</v>
      </c>
      <c r="H763" s="24" t="n">
        <v>156.9</v>
      </c>
      <c r="I763" s="24" t="n">
        <v>156.9</v>
      </c>
      <c r="J763" s="24" t="n">
        <v>0</v>
      </c>
      <c r="K763" s="24" t="n">
        <v>0</v>
      </c>
      <c r="L763" s="24" t="n">
        <v>0</v>
      </c>
      <c r="M763" s="6" t="s">
        <f>=I763+J763+K763+L763</f>
      </c>
      <c r="N763" s="22"/>
    </row>
    <row collapsed="false" customFormat="false" customHeight="false" hidden="false" ht="12.1" outlineLevel="0" r="764">
      <c r="A764" s="20" t="n">
        <v>45002.608229167</v>
      </c>
      <c r="B764" s="16" t="s">
        <v>372</v>
      </c>
      <c r="C764" s="16" t="s">
        <v>501</v>
      </c>
      <c r="D764" s="16" t="s">
        <v>323</v>
      </c>
      <c r="E764" s="16" t="s">
        <v>65</v>
      </c>
      <c r="F764" s="16" t="s">
        <v>19</v>
      </c>
      <c r="G764" s="7" t="n">
        <v>36</v>
      </c>
      <c r="H764" s="6" t="n">
        <v>4.418</v>
      </c>
      <c r="I764" s="6" t="n">
        <v>-159.05</v>
      </c>
      <c r="J764" s="6" t="n">
        <v>0</v>
      </c>
      <c r="K764" s="6" t="n">
        <v>-0.13</v>
      </c>
      <c r="L764" s="6" t="n">
        <v>0</v>
      </c>
      <c r="M764" s="6" t="s">
        <f>=I764+J764+K764+L764</f>
      </c>
      <c r="N764" s="16"/>
    </row>
    <row collapsed="false" customFormat="false" customHeight="false" hidden="false" ht="12.1" outlineLevel="0" r="765">
      <c r="A765" s="21" t="n">
        <v>45005</v>
      </c>
      <c r="B765" s="22" t="s">
        <v>412</v>
      </c>
      <c r="C765" s="22" t="s">
        <v>81</v>
      </c>
      <c r="D765" s="22" t="s">
        <v>412</v>
      </c>
      <c r="E765" s="22" t="s">
        <v>412</v>
      </c>
      <c r="F765" s="22" t="s">
        <v>19</v>
      </c>
      <c r="G765" s="23" t="n">
        <v>1</v>
      </c>
      <c r="H765" s="24" t="n">
        <v>172</v>
      </c>
      <c r="I765" s="24" t="n">
        <v>172</v>
      </c>
      <c r="J765" s="24" t="n">
        <v>0</v>
      </c>
      <c r="K765" s="24" t="n">
        <v>0</v>
      </c>
      <c r="L765" s="24" t="n">
        <v>0</v>
      </c>
      <c r="M765" s="6" t="s">
        <f>=I765+J765+K765+L765</f>
      </c>
      <c r="N765" s="22"/>
    </row>
    <row collapsed="false" customFormat="false" customHeight="false" hidden="false" ht="12.1" outlineLevel="0" r="766">
      <c r="A766" s="25" t="n">
        <v>45005.640104167</v>
      </c>
      <c r="B766" s="26" t="s">
        <v>345</v>
      </c>
      <c r="C766" s="26" t="s">
        <v>456</v>
      </c>
      <c r="D766" s="26" t="s">
        <v>324</v>
      </c>
      <c r="E766" s="26" t="s">
        <v>65</v>
      </c>
      <c r="F766" s="26" t="s">
        <v>19</v>
      </c>
      <c r="G766" s="27" t="n">
        <v>-1</v>
      </c>
      <c r="H766" s="28" t="n">
        <v>10.036</v>
      </c>
      <c r="I766" s="28" t="n">
        <v>10.04</v>
      </c>
      <c r="J766" s="28" t="n">
        <v>0</v>
      </c>
      <c r="K766" s="28" t="n">
        <v>-0.01</v>
      </c>
      <c r="L766" s="28" t="n">
        <v>0</v>
      </c>
      <c r="M766" s="6" t="s">
        <f>=I766+J766+K766+L766</f>
      </c>
      <c r="N766" s="26"/>
    </row>
    <row collapsed="false" customFormat="false" customHeight="false" hidden="false" ht="12.1" outlineLevel="0" r="767">
      <c r="A767" s="25" t="n">
        <v>45005.640104167</v>
      </c>
      <c r="B767" s="26" t="s">
        <v>345</v>
      </c>
      <c r="C767" s="26" t="s">
        <v>456</v>
      </c>
      <c r="D767" s="26" t="s">
        <v>324</v>
      </c>
      <c r="E767" s="26" t="s">
        <v>65</v>
      </c>
      <c r="F767" s="26" t="s">
        <v>19</v>
      </c>
      <c r="G767" s="27" t="n">
        <v>-585</v>
      </c>
      <c r="H767" s="28" t="n">
        <v>10.036</v>
      </c>
      <c r="I767" s="28" t="n">
        <v>5871.06</v>
      </c>
      <c r="J767" s="28" t="n">
        <v>0</v>
      </c>
      <c r="K767" s="28" t="n">
        <v>-4.75</v>
      </c>
      <c r="L767" s="28" t="n">
        <v>0</v>
      </c>
      <c r="M767" s="6" t="s">
        <f>=I767+J767+K767+L767</f>
      </c>
      <c r="N767" s="26"/>
    </row>
    <row collapsed="false" customFormat="false" customHeight="false" hidden="false" ht="12.1" outlineLevel="0" r="768">
      <c r="A768" s="20" t="n">
        <v>45005.640393519</v>
      </c>
      <c r="B768" s="16" t="s">
        <v>33</v>
      </c>
      <c r="C768" s="16" t="s">
        <v>457</v>
      </c>
      <c r="D768" s="16" t="s">
        <v>323</v>
      </c>
      <c r="E768" s="16" t="s">
        <v>17</v>
      </c>
      <c r="F768" s="16" t="s">
        <v>19</v>
      </c>
      <c r="G768" s="7" t="n">
        <v>10</v>
      </c>
      <c r="H768" s="6" t="n">
        <v>458.9</v>
      </c>
      <c r="I768" s="6" t="n">
        <v>-4589</v>
      </c>
      <c r="J768" s="6" t="n">
        <v>0</v>
      </c>
      <c r="K768" s="6" t="n">
        <v>-3.7</v>
      </c>
      <c r="L768" s="6" t="n">
        <v>0</v>
      </c>
      <c r="M768" s="6" t="s">
        <f>=I768+J768+K768+L768</f>
      </c>
      <c r="N768" s="16"/>
    </row>
    <row collapsed="false" customFormat="false" customHeight="false" hidden="false" ht="12.1" outlineLevel="0" r="769">
      <c r="A769" s="25" t="n">
        <v>45005.640821759</v>
      </c>
      <c r="B769" s="26" t="s">
        <v>372</v>
      </c>
      <c r="C769" s="26" t="s">
        <v>501</v>
      </c>
      <c r="D769" s="26" t="s">
        <v>324</v>
      </c>
      <c r="E769" s="26" t="s">
        <v>65</v>
      </c>
      <c r="F769" s="26" t="s">
        <v>19</v>
      </c>
      <c r="G769" s="27" t="n">
        <v>-979</v>
      </c>
      <c r="H769" s="28" t="n">
        <v>4.528</v>
      </c>
      <c r="I769" s="28" t="n">
        <v>4432.91</v>
      </c>
      <c r="J769" s="28" t="n">
        <v>0</v>
      </c>
      <c r="K769" s="28" t="n">
        <v>-3.58</v>
      </c>
      <c r="L769" s="28" t="n">
        <v>0</v>
      </c>
      <c r="M769" s="6" t="s">
        <f>=I769+J769+K769+L769</f>
      </c>
      <c r="N769" s="26"/>
    </row>
    <row collapsed="false" customFormat="false" customHeight="false" hidden="false" ht="12.1" outlineLevel="0" r="770">
      <c r="A770" s="20" t="n">
        <v>45005.641030093</v>
      </c>
      <c r="B770" s="16" t="s">
        <v>16</v>
      </c>
      <c r="C770" s="16" t="s">
        <v>461</v>
      </c>
      <c r="D770" s="16" t="s">
        <v>323</v>
      </c>
      <c r="E770" s="16" t="s">
        <v>17</v>
      </c>
      <c r="F770" s="16" t="s">
        <v>19</v>
      </c>
      <c r="G770" s="7" t="n">
        <v>1</v>
      </c>
      <c r="H770" s="6" t="n">
        <v>4167</v>
      </c>
      <c r="I770" s="6" t="n">
        <v>-4167</v>
      </c>
      <c r="J770" s="6" t="n">
        <v>0</v>
      </c>
      <c r="K770" s="6" t="n">
        <v>-3.36</v>
      </c>
      <c r="L770" s="6" t="n">
        <v>0</v>
      </c>
      <c r="M770" s="6" t="s">
        <f>=I770+J770+K770+L770</f>
      </c>
      <c r="N770" s="16"/>
    </row>
    <row collapsed="false" customFormat="false" customHeight="false" hidden="false" ht="12.1" outlineLevel="0" r="771">
      <c r="A771" s="20" t="n">
        <v>45005.641539352</v>
      </c>
      <c r="B771" s="16" t="s">
        <v>373</v>
      </c>
      <c r="C771" s="16" t="s">
        <v>502</v>
      </c>
      <c r="D771" s="16" t="s">
        <v>323</v>
      </c>
      <c r="E771" s="16" t="s">
        <v>17</v>
      </c>
      <c r="F771" s="16" t="s">
        <v>19</v>
      </c>
      <c r="G771" s="7" t="n">
        <v>4</v>
      </c>
      <c r="H771" s="6" t="n">
        <v>349.7</v>
      </c>
      <c r="I771" s="6" t="n">
        <v>-1398.8</v>
      </c>
      <c r="J771" s="6" t="n">
        <v>0</v>
      </c>
      <c r="K771" s="6" t="n">
        <v>-1.13</v>
      </c>
      <c r="L771" s="6" t="n">
        <v>0</v>
      </c>
      <c r="M771" s="6" t="s">
        <f>=I771+J771+K771+L771</f>
      </c>
      <c r="N771" s="16"/>
    </row>
    <row collapsed="false" customFormat="false" customHeight="false" hidden="false" ht="12.1" outlineLevel="0" r="772">
      <c r="A772" s="25" t="n">
        <v>45005.642280093</v>
      </c>
      <c r="B772" s="26" t="s">
        <v>333</v>
      </c>
      <c r="C772" s="26" t="s">
        <v>423</v>
      </c>
      <c r="D772" s="26" t="s">
        <v>324</v>
      </c>
      <c r="E772" s="26" t="s">
        <v>65</v>
      </c>
      <c r="F772" s="26" t="s">
        <v>19</v>
      </c>
      <c r="G772" s="27" t="n">
        <v>-90</v>
      </c>
      <c r="H772" s="28" t="n">
        <v>12.997</v>
      </c>
      <c r="I772" s="28" t="n">
        <v>1169.73</v>
      </c>
      <c r="J772" s="28" t="n">
        <v>0</v>
      </c>
      <c r="K772" s="28" t="n">
        <v>-0.94</v>
      </c>
      <c r="L772" s="28" t="n">
        <v>0</v>
      </c>
      <c r="M772" s="6" t="s">
        <f>=I772+J772+K772+L772</f>
      </c>
      <c r="N772" s="26"/>
    </row>
    <row collapsed="false" customFormat="false" customHeight="false" hidden="false" ht="12.1" outlineLevel="0" r="773">
      <c r="A773" s="20" t="n">
        <v>45005.642696759</v>
      </c>
      <c r="B773" s="16" t="s">
        <v>373</v>
      </c>
      <c r="C773" s="16" t="s">
        <v>502</v>
      </c>
      <c r="D773" s="16" t="s">
        <v>323</v>
      </c>
      <c r="E773" s="16" t="s">
        <v>17</v>
      </c>
      <c r="F773" s="16" t="s">
        <v>19</v>
      </c>
      <c r="G773" s="7" t="n">
        <v>1</v>
      </c>
      <c r="H773" s="6" t="n">
        <v>349.9</v>
      </c>
      <c r="I773" s="6" t="n">
        <v>-349.9</v>
      </c>
      <c r="J773" s="6" t="n">
        <v>0</v>
      </c>
      <c r="K773" s="6" t="n">
        <v>-0.28</v>
      </c>
      <c r="L773" s="6" t="n">
        <v>0</v>
      </c>
      <c r="M773" s="6" t="s">
        <f>=I773+J773+K773+L773</f>
      </c>
      <c r="N773" s="16"/>
    </row>
    <row collapsed="false" customFormat="false" customHeight="false" hidden="false" ht="12.1" outlineLevel="0" r="774">
      <c r="A774" s="20" t="n">
        <v>45005.642881944</v>
      </c>
      <c r="B774" s="16" t="s">
        <v>335</v>
      </c>
      <c r="C774" s="16" t="s">
        <v>435</v>
      </c>
      <c r="D774" s="16" t="s">
        <v>323</v>
      </c>
      <c r="E774" s="16" t="s">
        <v>17</v>
      </c>
      <c r="F774" s="16" t="s">
        <v>19</v>
      </c>
      <c r="G774" s="7" t="n">
        <v>2</v>
      </c>
      <c r="H774" s="6" t="n">
        <v>351.7</v>
      </c>
      <c r="I774" s="6" t="n">
        <v>-703.4</v>
      </c>
      <c r="J774" s="6" t="n">
        <v>0</v>
      </c>
      <c r="K774" s="6" t="n">
        <v>-0.57</v>
      </c>
      <c r="L774" s="6" t="n">
        <v>0</v>
      </c>
      <c r="M774" s="6" t="s">
        <f>=I774+J774+K774+L774</f>
      </c>
      <c r="N774" s="16"/>
    </row>
    <row collapsed="false" customFormat="false" customHeight="false" hidden="false" ht="12.1" outlineLevel="0" r="775">
      <c r="A775" s="20" t="n">
        <v>45005.644270833</v>
      </c>
      <c r="B775" s="16" t="s">
        <v>345</v>
      </c>
      <c r="C775" s="16" t="s">
        <v>456</v>
      </c>
      <c r="D775" s="16" t="s">
        <v>323</v>
      </c>
      <c r="E775" s="16" t="s">
        <v>65</v>
      </c>
      <c r="F775" s="16" t="s">
        <v>19</v>
      </c>
      <c r="G775" s="7" t="n">
        <v>25</v>
      </c>
      <c r="H775" s="6" t="n">
        <v>10.046</v>
      </c>
      <c r="I775" s="6" t="n">
        <v>-251.15</v>
      </c>
      <c r="J775" s="6" t="n">
        <v>0</v>
      </c>
      <c r="K775" s="6" t="n">
        <v>-0.2</v>
      </c>
      <c r="L775" s="6" t="n">
        <v>0</v>
      </c>
      <c r="M775" s="6" t="s">
        <f>=I775+J775+K775+L775</f>
      </c>
      <c r="N775" s="16"/>
    </row>
    <row collapsed="false" customFormat="false" customHeight="false" hidden="false" ht="12.1" outlineLevel="0" r="776">
      <c r="A776" s="20" t="n">
        <v>45005.682569444</v>
      </c>
      <c r="B776" s="16" t="s">
        <v>345</v>
      </c>
      <c r="C776" s="16" t="s">
        <v>456</v>
      </c>
      <c r="D776" s="16" t="s">
        <v>323</v>
      </c>
      <c r="E776" s="16" t="s">
        <v>65</v>
      </c>
      <c r="F776" s="16" t="s">
        <v>19</v>
      </c>
      <c r="G776" s="7" t="n">
        <v>17</v>
      </c>
      <c r="H776" s="6" t="n">
        <v>10.058</v>
      </c>
      <c r="I776" s="6" t="n">
        <v>-170.99</v>
      </c>
      <c r="J776" s="6" t="n">
        <v>0</v>
      </c>
      <c r="K776" s="6" t="n">
        <v>-0.14</v>
      </c>
      <c r="L776" s="6" t="n">
        <v>0</v>
      </c>
      <c r="M776" s="6" t="s">
        <f>=I776+J776+K776+L776</f>
      </c>
      <c r="N776" s="16"/>
    </row>
    <row collapsed="false" customFormat="false" customHeight="false" hidden="false" ht="12.1" outlineLevel="0" r="777">
      <c r="A777" s="25" t="n">
        <v>45007.699976852</v>
      </c>
      <c r="B777" s="26" t="s">
        <v>335</v>
      </c>
      <c r="C777" s="26" t="s">
        <v>435</v>
      </c>
      <c r="D777" s="26" t="s">
        <v>324</v>
      </c>
      <c r="E777" s="26" t="s">
        <v>17</v>
      </c>
      <c r="F777" s="26" t="s">
        <v>19</v>
      </c>
      <c r="G777" s="27" t="n">
        <v>-2</v>
      </c>
      <c r="H777" s="28" t="n">
        <v>350.1</v>
      </c>
      <c r="I777" s="28" t="n">
        <v>700.2</v>
      </c>
      <c r="J777" s="28" t="n">
        <v>0</v>
      </c>
      <c r="K777" s="28" t="n">
        <v>-0.57</v>
      </c>
      <c r="L777" s="28" t="n">
        <v>0</v>
      </c>
      <c r="M777" s="6" t="s">
        <f>=I777+J777+K777+L777</f>
      </c>
      <c r="N777" s="26"/>
    </row>
    <row collapsed="false" customFormat="false" customHeight="false" hidden="false" ht="12.1" outlineLevel="0" r="778">
      <c r="A778" s="25" t="n">
        <v>45007.699976852</v>
      </c>
      <c r="B778" s="26" t="s">
        <v>335</v>
      </c>
      <c r="C778" s="26" t="s">
        <v>435</v>
      </c>
      <c r="D778" s="26" t="s">
        <v>324</v>
      </c>
      <c r="E778" s="26" t="s">
        <v>17</v>
      </c>
      <c r="F778" s="26" t="s">
        <v>19</v>
      </c>
      <c r="G778" s="27" t="n">
        <v>-18</v>
      </c>
      <c r="H778" s="28" t="n">
        <v>350.1</v>
      </c>
      <c r="I778" s="28" t="n">
        <v>6301.8</v>
      </c>
      <c r="J778" s="28" t="n">
        <v>0</v>
      </c>
      <c r="K778" s="28" t="n">
        <v>-5.08</v>
      </c>
      <c r="L778" s="28" t="n">
        <v>0</v>
      </c>
      <c r="M778" s="6" t="s">
        <f>=I778+J778+K778+L778</f>
      </c>
      <c r="N778" s="26"/>
    </row>
    <row collapsed="false" customFormat="false" customHeight="false" hidden="false" ht="12.1" outlineLevel="0" r="779">
      <c r="A779" s="20" t="n">
        <v>45007.700173611</v>
      </c>
      <c r="B779" s="16" t="s">
        <v>373</v>
      </c>
      <c r="C779" s="16" t="s">
        <v>502</v>
      </c>
      <c r="D779" s="16" t="s">
        <v>323</v>
      </c>
      <c r="E779" s="16" t="s">
        <v>17</v>
      </c>
      <c r="F779" s="16" t="s">
        <v>19</v>
      </c>
      <c r="G779" s="7" t="n">
        <v>5</v>
      </c>
      <c r="H779" s="6" t="n">
        <v>348.9</v>
      </c>
      <c r="I779" s="6" t="n">
        <v>-1744.5</v>
      </c>
      <c r="J779" s="6" t="n">
        <v>0</v>
      </c>
      <c r="K779" s="6" t="n">
        <v>-1.41</v>
      </c>
      <c r="L779" s="6" t="n">
        <v>0</v>
      </c>
      <c r="M779" s="6" t="s">
        <f>=I779+J779+K779+L779</f>
      </c>
      <c r="N779" s="16"/>
    </row>
    <row collapsed="false" customFormat="false" customHeight="false" hidden="false" ht="12.1" outlineLevel="0" r="780">
      <c r="A780" s="20" t="n">
        <v>45007.700173611</v>
      </c>
      <c r="B780" s="16" t="s">
        <v>373</v>
      </c>
      <c r="C780" s="16" t="s">
        <v>502</v>
      </c>
      <c r="D780" s="16" t="s">
        <v>323</v>
      </c>
      <c r="E780" s="16" t="s">
        <v>17</v>
      </c>
      <c r="F780" s="16" t="s">
        <v>19</v>
      </c>
      <c r="G780" s="7" t="n">
        <v>4</v>
      </c>
      <c r="H780" s="6" t="n">
        <v>348.9</v>
      </c>
      <c r="I780" s="6" t="n">
        <v>-1395.6</v>
      </c>
      <c r="J780" s="6" t="n">
        <v>0</v>
      </c>
      <c r="K780" s="6" t="n">
        <v>-1.13</v>
      </c>
      <c r="L780" s="6" t="n">
        <v>0</v>
      </c>
      <c r="M780" s="6" t="s">
        <f>=I780+J780+K780+L780</f>
      </c>
      <c r="N780" s="16"/>
    </row>
    <row collapsed="false" customFormat="false" customHeight="false" hidden="false" ht="12.1" outlineLevel="0" r="781">
      <c r="A781" s="20" t="n">
        <v>45007.700173611</v>
      </c>
      <c r="B781" s="16" t="s">
        <v>373</v>
      </c>
      <c r="C781" s="16" t="s">
        <v>502</v>
      </c>
      <c r="D781" s="16" t="s">
        <v>323</v>
      </c>
      <c r="E781" s="16" t="s">
        <v>17</v>
      </c>
      <c r="F781" s="16" t="s">
        <v>19</v>
      </c>
      <c r="G781" s="7" t="n">
        <v>11</v>
      </c>
      <c r="H781" s="6" t="n">
        <v>348.9</v>
      </c>
      <c r="I781" s="6" t="n">
        <v>-3837.9</v>
      </c>
      <c r="J781" s="6" t="n">
        <v>0</v>
      </c>
      <c r="K781" s="6" t="n">
        <v>-3.1</v>
      </c>
      <c r="L781" s="6" t="n">
        <v>0</v>
      </c>
      <c r="M781" s="6" t="s">
        <f>=I781+J781+K781+L781</f>
      </c>
      <c r="N781" s="16"/>
    </row>
    <row collapsed="false" customFormat="false" customHeight="false" hidden="false" ht="12.1" outlineLevel="0" r="782">
      <c r="A782" s="21" t="n">
        <v>45016</v>
      </c>
      <c r="B782" s="22" t="s">
        <v>412</v>
      </c>
      <c r="C782" s="22" t="s">
        <v>81</v>
      </c>
      <c r="D782" s="22" t="s">
        <v>412</v>
      </c>
      <c r="E782" s="22" t="s">
        <v>412</v>
      </c>
      <c r="F782" s="22" t="s">
        <v>19</v>
      </c>
      <c r="G782" s="23" t="n">
        <v>1</v>
      </c>
      <c r="H782" s="24" t="n">
        <v>2000</v>
      </c>
      <c r="I782" s="24" t="n">
        <v>2000</v>
      </c>
      <c r="J782" s="24" t="n">
        <v>0</v>
      </c>
      <c r="K782" s="24" t="n">
        <v>0</v>
      </c>
      <c r="L782" s="24" t="n">
        <v>0</v>
      </c>
      <c r="M782" s="6" t="s">
        <f>=I782+J782+K782+L782</f>
      </c>
      <c r="N782" s="22"/>
    </row>
    <row collapsed="false" customFormat="false" customHeight="false" hidden="false" ht="12.1" outlineLevel="0" r="783">
      <c r="A783" s="20" t="n">
        <v>45016.601666667</v>
      </c>
      <c r="B783" s="16" t="s">
        <v>332</v>
      </c>
      <c r="C783" s="16" t="s">
        <v>422</v>
      </c>
      <c r="D783" s="16" t="s">
        <v>323</v>
      </c>
      <c r="E783" s="16" t="s">
        <v>17</v>
      </c>
      <c r="F783" s="16" t="s">
        <v>19</v>
      </c>
      <c r="G783" s="7" t="n">
        <v>10</v>
      </c>
      <c r="H783" s="6" t="n">
        <v>65.23</v>
      </c>
      <c r="I783" s="6" t="n">
        <v>-652.3</v>
      </c>
      <c r="J783" s="6" t="n">
        <v>0</v>
      </c>
      <c r="K783" s="6" t="n">
        <v>-0.53</v>
      </c>
      <c r="L783" s="6" t="n">
        <v>0</v>
      </c>
      <c r="M783" s="6" t="s">
        <f>=I783+J783+K783+L783</f>
      </c>
      <c r="N783" s="16"/>
    </row>
    <row collapsed="false" customFormat="false" customHeight="false" hidden="false" ht="12.1" outlineLevel="0" r="784">
      <c r="A784" s="20" t="n">
        <v>45016.601851852</v>
      </c>
      <c r="B784" s="16" t="s">
        <v>30</v>
      </c>
      <c r="C784" s="16" t="s">
        <v>418</v>
      </c>
      <c r="D784" s="16" t="s">
        <v>323</v>
      </c>
      <c r="E784" s="16" t="s">
        <v>17</v>
      </c>
      <c r="F784" s="16" t="s">
        <v>19</v>
      </c>
      <c r="G784" s="7" t="n">
        <v>10</v>
      </c>
      <c r="H784" s="6" t="n">
        <v>129.62</v>
      </c>
      <c r="I784" s="6" t="n">
        <v>-1296.2</v>
      </c>
      <c r="J784" s="6" t="n">
        <v>0</v>
      </c>
      <c r="K784" s="6" t="n">
        <v>-1.04</v>
      </c>
      <c r="L784" s="6" t="n">
        <v>0</v>
      </c>
      <c r="M784" s="6" t="s">
        <f>=I784+J784+K784+L784</f>
      </c>
      <c r="N784" s="16"/>
    </row>
    <row collapsed="false" customFormat="false" customHeight="false" hidden="false" ht="12.1" outlineLevel="0" r="785">
      <c r="A785" s="20" t="n">
        <v>45016.6059375</v>
      </c>
      <c r="B785" s="16" t="s">
        <v>345</v>
      </c>
      <c r="C785" s="16" t="s">
        <v>456</v>
      </c>
      <c r="D785" s="16" t="s">
        <v>323</v>
      </c>
      <c r="E785" s="16" t="s">
        <v>65</v>
      </c>
      <c r="F785" s="16" t="s">
        <v>19</v>
      </c>
      <c r="G785" s="7" t="n">
        <v>6</v>
      </c>
      <c r="H785" s="6" t="n">
        <v>10.412</v>
      </c>
      <c r="I785" s="6" t="n">
        <v>-62.47</v>
      </c>
      <c r="J785" s="6" t="n">
        <v>0</v>
      </c>
      <c r="K785" s="6" t="n">
        <v>-0.05</v>
      </c>
      <c r="L785" s="6" t="n">
        <v>0</v>
      </c>
      <c r="M785" s="6" t="s">
        <f>=I785+J785+K785+L785</f>
      </c>
      <c r="N785" s="16"/>
    </row>
    <row collapsed="false" customFormat="false" customHeight="false" hidden="false" ht="12.1" outlineLevel="0" r="786">
      <c r="A786" s="21" t="n">
        <v>45030</v>
      </c>
      <c r="B786" s="22" t="s">
        <v>412</v>
      </c>
      <c r="C786" s="22" t="s">
        <v>81</v>
      </c>
      <c r="D786" s="22" t="s">
        <v>412</v>
      </c>
      <c r="E786" s="22" t="s">
        <v>412</v>
      </c>
      <c r="F786" s="22" t="s">
        <v>19</v>
      </c>
      <c r="G786" s="23" t="n">
        <v>1</v>
      </c>
      <c r="H786" s="24" t="n">
        <v>2000</v>
      </c>
      <c r="I786" s="24" t="n">
        <v>2000</v>
      </c>
      <c r="J786" s="24" t="n">
        <v>0</v>
      </c>
      <c r="K786" s="24" t="n">
        <v>0</v>
      </c>
      <c r="L786" s="24" t="n">
        <v>0</v>
      </c>
      <c r="M786" s="6" t="s">
        <f>=I786+J786+K786+L786</f>
      </c>
      <c r="N786" s="22"/>
    </row>
    <row collapsed="false" customFormat="false" customHeight="false" hidden="false" ht="12.1" outlineLevel="0" r="787">
      <c r="A787" s="20" t="n">
        <v>45030.556689815</v>
      </c>
      <c r="B787" s="16" t="s">
        <v>33</v>
      </c>
      <c r="C787" s="16" t="s">
        <v>457</v>
      </c>
      <c r="D787" s="16" t="s">
        <v>323</v>
      </c>
      <c r="E787" s="16" t="s">
        <v>17</v>
      </c>
      <c r="F787" s="16" t="s">
        <v>19</v>
      </c>
      <c r="G787" s="7" t="n">
        <v>4</v>
      </c>
      <c r="H787" s="6" t="n">
        <v>486.3</v>
      </c>
      <c r="I787" s="6" t="n">
        <v>-1945.2</v>
      </c>
      <c r="J787" s="6" t="n">
        <v>0</v>
      </c>
      <c r="K787" s="6" t="n">
        <v>-1.57</v>
      </c>
      <c r="L787" s="6" t="n">
        <v>0</v>
      </c>
      <c r="M787" s="6" t="s">
        <f>=I787+J787+K787+L787</f>
      </c>
      <c r="N787" s="16"/>
    </row>
    <row collapsed="false" customFormat="false" customHeight="false" hidden="false" ht="12.1" outlineLevel="0" r="788">
      <c r="A788" s="20" t="n">
        <v>45030.556956019</v>
      </c>
      <c r="B788" s="16" t="s">
        <v>345</v>
      </c>
      <c r="C788" s="16" t="s">
        <v>456</v>
      </c>
      <c r="D788" s="16" t="s">
        <v>323</v>
      </c>
      <c r="E788" s="16" t="s">
        <v>65</v>
      </c>
      <c r="F788" s="16" t="s">
        <v>19</v>
      </c>
      <c r="G788" s="7" t="n">
        <v>5</v>
      </c>
      <c r="H788" s="6" t="n">
        <v>10.762</v>
      </c>
      <c r="I788" s="6" t="n">
        <v>-53.81</v>
      </c>
      <c r="J788" s="6" t="n">
        <v>0</v>
      </c>
      <c r="K788" s="6" t="n">
        <v>-0.04</v>
      </c>
      <c r="L788" s="6" t="n">
        <v>0</v>
      </c>
      <c r="M788" s="6" t="s">
        <f>=I788+J788+K788+L788</f>
      </c>
      <c r="N788" s="16"/>
    </row>
    <row collapsed="false" customFormat="false" customHeight="false" hidden="false" ht="12.1" outlineLevel="0" r="789">
      <c r="A789" s="25" t="n">
        <v>45030.55849537</v>
      </c>
      <c r="B789" s="26" t="s">
        <v>369</v>
      </c>
      <c r="C789" s="26" t="s">
        <v>497</v>
      </c>
      <c r="D789" s="26" t="s">
        <v>324</v>
      </c>
      <c r="E789" s="26" t="s">
        <v>415</v>
      </c>
      <c r="F789" s="26" t="s">
        <v>19</v>
      </c>
      <c r="G789" s="27" t="n">
        <v>-1</v>
      </c>
      <c r="H789" s="28" t="n">
        <v>98.863</v>
      </c>
      <c r="I789" s="28" t="n">
        <v>1360.08</v>
      </c>
      <c r="J789" s="28" t="n">
        <v>6.41</v>
      </c>
      <c r="K789" s="28" t="n">
        <v>-1.1</v>
      </c>
      <c r="L789" s="28" t="n">
        <v>0</v>
      </c>
      <c r="M789" s="6" t="s">
        <f>=I789+J789+K789+L789</f>
      </c>
      <c r="N789" s="26"/>
    </row>
    <row collapsed="false" customFormat="false" customHeight="false" hidden="false" ht="12.1" outlineLevel="0" r="790">
      <c r="A790" s="25" t="n">
        <v>45030.558738426</v>
      </c>
      <c r="B790" s="26" t="s">
        <v>346</v>
      </c>
      <c r="C790" s="26" t="s">
        <v>458</v>
      </c>
      <c r="D790" s="26" t="s">
        <v>324</v>
      </c>
      <c r="E790" s="26" t="s">
        <v>17</v>
      </c>
      <c r="F790" s="26" t="s">
        <v>19</v>
      </c>
      <c r="G790" s="27" t="n">
        <v>-1</v>
      </c>
      <c r="H790" s="28" t="n">
        <v>1145</v>
      </c>
      <c r="I790" s="28" t="n">
        <v>1145</v>
      </c>
      <c r="J790" s="28" t="n">
        <v>0</v>
      </c>
      <c r="K790" s="28" t="n">
        <v>-0.92</v>
      </c>
      <c r="L790" s="28" t="n">
        <v>0</v>
      </c>
      <c r="M790" s="6" t="s">
        <f>=I790+J790+K790+L790</f>
      </c>
      <c r="N790" s="26"/>
    </row>
    <row collapsed="false" customFormat="false" customHeight="false" hidden="false" ht="12.1" outlineLevel="0" r="791">
      <c r="A791" s="25" t="n">
        <v>45030.558900463</v>
      </c>
      <c r="B791" s="26" t="s">
        <v>365</v>
      </c>
      <c r="C791" s="26" t="s">
        <v>490</v>
      </c>
      <c r="D791" s="26" t="s">
        <v>324</v>
      </c>
      <c r="E791" s="26" t="s">
        <v>17</v>
      </c>
      <c r="F791" s="26" t="s">
        <v>19</v>
      </c>
      <c r="G791" s="27" t="n">
        <v>-100</v>
      </c>
      <c r="H791" s="28" t="n">
        <v>5.81</v>
      </c>
      <c r="I791" s="28" t="n">
        <v>581</v>
      </c>
      <c r="J791" s="28" t="n">
        <v>0</v>
      </c>
      <c r="K791" s="28" t="n">
        <v>-0.47</v>
      </c>
      <c r="L791" s="28" t="n">
        <v>0</v>
      </c>
      <c r="M791" s="6" t="s">
        <f>=I791+J791+K791+L791</f>
      </c>
      <c r="N791" s="26"/>
    </row>
    <row collapsed="false" customFormat="false" customHeight="false" hidden="false" ht="12.1" outlineLevel="0" r="792">
      <c r="A792" s="20" t="n">
        <v>45030.5590625</v>
      </c>
      <c r="B792" s="16" t="s">
        <v>343</v>
      </c>
      <c r="C792" s="16" t="s">
        <v>450</v>
      </c>
      <c r="D792" s="16" t="s">
        <v>323</v>
      </c>
      <c r="E792" s="16" t="s">
        <v>17</v>
      </c>
      <c r="F792" s="16" t="s">
        <v>19</v>
      </c>
      <c r="G792" s="7" t="n">
        <v>10</v>
      </c>
      <c r="H792" s="6" t="n">
        <v>260.1</v>
      </c>
      <c r="I792" s="6" t="n">
        <v>-2601</v>
      </c>
      <c r="J792" s="6" t="n">
        <v>0</v>
      </c>
      <c r="K792" s="6" t="n">
        <v>-2.11</v>
      </c>
      <c r="L792" s="6" t="n">
        <v>0</v>
      </c>
      <c r="M792" s="6" t="s">
        <f>=I792+J792+K792+L792</f>
      </c>
      <c r="N792" s="16"/>
    </row>
    <row collapsed="false" customFormat="false" customHeight="false" hidden="false" ht="12.1" outlineLevel="0" r="793">
      <c r="A793" s="20" t="n">
        <v>45030.559293981</v>
      </c>
      <c r="B793" s="16" t="s">
        <v>33</v>
      </c>
      <c r="C793" s="16" t="s">
        <v>457</v>
      </c>
      <c r="D793" s="16" t="s">
        <v>323</v>
      </c>
      <c r="E793" s="16" t="s">
        <v>17</v>
      </c>
      <c r="F793" s="16" t="s">
        <v>19</v>
      </c>
      <c r="G793" s="7" t="n">
        <v>1</v>
      </c>
      <c r="H793" s="6" t="n">
        <v>486.25</v>
      </c>
      <c r="I793" s="6" t="n">
        <v>-486.25</v>
      </c>
      <c r="J793" s="6" t="n">
        <v>0</v>
      </c>
      <c r="K793" s="6" t="n">
        <v>-0.39</v>
      </c>
      <c r="L793" s="6" t="n">
        <v>0</v>
      </c>
      <c r="M793" s="6" t="s">
        <f>=I793+J793+K793+L793</f>
      </c>
      <c r="N793" s="16"/>
    </row>
    <row collapsed="false" customFormat="false" customHeight="false" hidden="false" ht="12.1" outlineLevel="0" r="794">
      <c r="A794" s="21" t="n">
        <v>45035</v>
      </c>
      <c r="B794" s="22" t="s">
        <v>419</v>
      </c>
      <c r="C794" s="22" t="s">
        <v>506</v>
      </c>
      <c r="D794" s="22" t="s">
        <v>419</v>
      </c>
      <c r="E794" s="22" t="s">
        <v>419</v>
      </c>
      <c r="F794" s="22" t="s">
        <v>19</v>
      </c>
      <c r="G794" s="23" t="n">
        <v>1</v>
      </c>
      <c r="H794" s="24" t="n">
        <v>405</v>
      </c>
      <c r="I794" s="24" t="n">
        <v>405</v>
      </c>
      <c r="J794" s="24" t="n">
        <v>0</v>
      </c>
      <c r="K794" s="24" t="n">
        <v>0</v>
      </c>
      <c r="L794" s="24" t="n">
        <v>0</v>
      </c>
      <c r="M794" s="6" t="s">
        <f>=I794+J794+K794+L794</f>
      </c>
      <c r="N794" s="22"/>
    </row>
    <row collapsed="false" customFormat="false" customHeight="false" hidden="false" ht="12.1" outlineLevel="0" r="795">
      <c r="A795" s="20" t="n">
        <v>45035.674560185</v>
      </c>
      <c r="B795" s="16" t="s">
        <v>345</v>
      </c>
      <c r="C795" s="16" t="s">
        <v>456</v>
      </c>
      <c r="D795" s="16" t="s">
        <v>323</v>
      </c>
      <c r="E795" s="16" t="s">
        <v>65</v>
      </c>
      <c r="F795" s="16" t="s">
        <v>19</v>
      </c>
      <c r="G795" s="7" t="n">
        <v>37</v>
      </c>
      <c r="H795" s="6" t="n">
        <v>11.052</v>
      </c>
      <c r="I795" s="6" t="n">
        <v>-408.92</v>
      </c>
      <c r="J795" s="6" t="n">
        <v>0</v>
      </c>
      <c r="K795" s="6" t="n">
        <v>-0.33</v>
      </c>
      <c r="L795" s="6" t="n">
        <v>0</v>
      </c>
      <c r="M795" s="6" t="s">
        <f>=I795+J795+K795+L795</f>
      </c>
      <c r="N795" s="16"/>
    </row>
    <row collapsed="false" customFormat="false" customHeight="false" hidden="false" ht="12.1" outlineLevel="0" r="796">
      <c r="A796" s="21" t="n">
        <v>45044.899305556</v>
      </c>
      <c r="B796" s="22" t="s">
        <v>412</v>
      </c>
      <c r="C796" s="22" t="s">
        <v>81</v>
      </c>
      <c r="D796" s="22" t="s">
        <v>412</v>
      </c>
      <c r="E796" s="22" t="s">
        <v>412</v>
      </c>
      <c r="F796" s="22" t="s">
        <v>19</v>
      </c>
      <c r="G796" s="23" t="n">
        <v>1</v>
      </c>
      <c r="H796" s="24" t="n">
        <v>2000</v>
      </c>
      <c r="I796" s="24" t="n">
        <v>2000</v>
      </c>
      <c r="J796" s="24" t="n">
        <v>0</v>
      </c>
      <c r="K796" s="24" t="n">
        <v>0</v>
      </c>
      <c r="L796" s="24" t="n">
        <v>0</v>
      </c>
      <c r="M796" s="6" t="s">
        <f>=I796+J796+K796+L796</f>
      </c>
      <c r="N796" s="22"/>
    </row>
    <row collapsed="false" customFormat="false" customHeight="false" hidden="false" ht="12.1" outlineLevel="0" r="797">
      <c r="A797" s="20" t="n">
        <v>45044.899305556</v>
      </c>
      <c r="B797" s="16" t="s">
        <v>33</v>
      </c>
      <c r="C797" s="16" t="s">
        <v>457</v>
      </c>
      <c r="D797" s="16" t="s">
        <v>323</v>
      </c>
      <c r="E797" s="16" t="s">
        <v>17</v>
      </c>
      <c r="F797" s="16" t="s">
        <v>19</v>
      </c>
      <c r="G797" s="7" t="n">
        <v>3</v>
      </c>
      <c r="H797" s="6" t="n">
        <v>504</v>
      </c>
      <c r="I797" s="6" t="n">
        <v>-1512</v>
      </c>
      <c r="J797" s="6" t="n">
        <v>0</v>
      </c>
      <c r="K797" s="6" t="n">
        <v>0</v>
      </c>
      <c r="L797" s="6" t="n">
        <v>0</v>
      </c>
      <c r="M797" s="6" t="s">
        <f>=I797+J797+K797+L797</f>
      </c>
      <c r="N797" s="16"/>
    </row>
    <row collapsed="false" customFormat="false" customHeight="false" hidden="false" ht="12.1" outlineLevel="0" r="798">
      <c r="A798" s="20" t="n">
        <v>45044.899305556</v>
      </c>
      <c r="B798" s="16" t="s">
        <v>24</v>
      </c>
      <c r="C798" s="16" t="s">
        <v>487</v>
      </c>
      <c r="D798" s="16" t="s">
        <v>323</v>
      </c>
      <c r="E798" s="16" t="s">
        <v>17</v>
      </c>
      <c r="F798" s="16" t="s">
        <v>19</v>
      </c>
      <c r="G798" s="7" t="n">
        <v>1</v>
      </c>
      <c r="H798" s="6" t="n">
        <v>398.1</v>
      </c>
      <c r="I798" s="6" t="n">
        <v>-398.1</v>
      </c>
      <c r="J798" s="6" t="n">
        <v>0</v>
      </c>
      <c r="K798" s="6" t="n">
        <v>0</v>
      </c>
      <c r="L798" s="6" t="n">
        <v>0</v>
      </c>
      <c r="M798" s="6" t="s">
        <f>=I798+J798+K798+L798</f>
      </c>
      <c r="N798" s="16"/>
    </row>
    <row collapsed="false" customFormat="false" customHeight="false" hidden="false" ht="12.1" outlineLevel="0" r="799">
      <c r="A799" s="20" t="n">
        <v>45044.899305556</v>
      </c>
      <c r="B799" s="16" t="s">
        <v>345</v>
      </c>
      <c r="C799" s="16" t="s">
        <v>456</v>
      </c>
      <c r="D799" s="16" t="s">
        <v>323</v>
      </c>
      <c r="E799" s="16" t="s">
        <v>65</v>
      </c>
      <c r="F799" s="16" t="s">
        <v>19</v>
      </c>
      <c r="G799" s="7" t="n">
        <v>8</v>
      </c>
      <c r="H799" s="6" t="n">
        <v>11.104</v>
      </c>
      <c r="I799" s="6" t="n">
        <v>-88.83</v>
      </c>
      <c r="J799" s="6" t="n">
        <v>0</v>
      </c>
      <c r="K799" s="6" t="n">
        <v>0</v>
      </c>
      <c r="L799" s="6" t="n">
        <v>0</v>
      </c>
      <c r="M799" s="6" t="s">
        <f>=I799+J799+K799+L799</f>
      </c>
      <c r="N799" s="16"/>
    </row>
    <row collapsed="false" customFormat="false" customHeight="false" hidden="false" ht="12.1" outlineLevel="0" r="800">
      <c r="A800" s="21" t="n">
        <v>45065.532638889</v>
      </c>
      <c r="B800" s="22" t="s">
        <v>419</v>
      </c>
      <c r="C800" s="22" t="s">
        <v>478</v>
      </c>
      <c r="D800" s="22" t="s">
        <v>419</v>
      </c>
      <c r="E800" s="22" t="s">
        <v>419</v>
      </c>
      <c r="F800" s="22" t="s">
        <v>19</v>
      </c>
      <c r="G800" s="23" t="n">
        <v>1</v>
      </c>
      <c r="H800" s="24" t="n">
        <v>526.8</v>
      </c>
      <c r="I800" s="24" t="n">
        <v>526.8</v>
      </c>
      <c r="J800" s="24" t="n">
        <v>0</v>
      </c>
      <c r="K800" s="24" t="n">
        <v>0</v>
      </c>
      <c r="L800" s="24" t="n">
        <v>0</v>
      </c>
      <c r="M800" s="6" t="s">
        <f>=I800+J800+K800+L800</f>
      </c>
      <c r="N800" s="22"/>
    </row>
    <row collapsed="false" customFormat="false" customHeight="false" hidden="false" ht="12.1" outlineLevel="0" r="801">
      <c r="A801" s="20" t="n">
        <v>45065.805555556</v>
      </c>
      <c r="B801" s="16" t="s">
        <v>24</v>
      </c>
      <c r="C801" s="16" t="s">
        <v>487</v>
      </c>
      <c r="D801" s="16" t="s">
        <v>323</v>
      </c>
      <c r="E801" s="16" t="s">
        <v>17</v>
      </c>
      <c r="F801" s="16" t="s">
        <v>19</v>
      </c>
      <c r="G801" s="7" t="n">
        <v>1</v>
      </c>
      <c r="H801" s="6" t="n">
        <v>413</v>
      </c>
      <c r="I801" s="6" t="n">
        <v>-413</v>
      </c>
      <c r="J801" s="6" t="n">
        <v>0</v>
      </c>
      <c r="K801" s="6" t="n">
        <v>0</v>
      </c>
      <c r="L801" s="6" t="n">
        <v>0</v>
      </c>
      <c r="M801" s="6" t="s">
        <f>=I801+J801+K801+L801</f>
      </c>
      <c r="N801" s="16"/>
    </row>
    <row collapsed="false" customFormat="false" customHeight="false" hidden="false" ht="12.1" outlineLevel="0" r="802">
      <c r="A802" s="20" t="n">
        <v>45065.805555556</v>
      </c>
      <c r="B802" s="16" t="s">
        <v>372</v>
      </c>
      <c r="C802" s="16" t="s">
        <v>501</v>
      </c>
      <c r="D802" s="16" t="s">
        <v>323</v>
      </c>
      <c r="E802" s="16" t="s">
        <v>65</v>
      </c>
      <c r="F802" s="16" t="s">
        <v>19</v>
      </c>
      <c r="G802" s="7" t="n">
        <v>20</v>
      </c>
      <c r="H802" s="6" t="n">
        <v>5.162</v>
      </c>
      <c r="I802" s="6" t="n">
        <v>-103.24</v>
      </c>
      <c r="J802" s="6" t="n">
        <v>0</v>
      </c>
      <c r="K802" s="6" t="n">
        <v>0</v>
      </c>
      <c r="L802" s="6" t="n">
        <v>0</v>
      </c>
      <c r="M802" s="6" t="s">
        <f>=I802+J802+K802+L802</f>
      </c>
      <c r="N802" s="16"/>
    </row>
    <row collapsed="false" customFormat="false" customHeight="false" hidden="false" ht="12.1" outlineLevel="0" r="803">
      <c r="A803" s="21" t="n">
        <v>45068.818055556</v>
      </c>
      <c r="B803" s="22" t="s">
        <v>419</v>
      </c>
      <c r="C803" s="22" t="s">
        <v>507</v>
      </c>
      <c r="D803" s="22" t="s">
        <v>419</v>
      </c>
      <c r="E803" s="22" t="s">
        <v>419</v>
      </c>
      <c r="F803" s="22" t="s">
        <v>19</v>
      </c>
      <c r="G803" s="23" t="n">
        <v>1</v>
      </c>
      <c r="H803" s="24" t="n">
        <v>161.6</v>
      </c>
      <c r="I803" s="24" t="n">
        <v>161.6</v>
      </c>
      <c r="J803" s="24" t="n">
        <v>0</v>
      </c>
      <c r="K803" s="24" t="n">
        <v>0</v>
      </c>
      <c r="L803" s="24" t="n">
        <v>0</v>
      </c>
      <c r="M803" s="6" t="s">
        <f>=I803+J803+K803+L803</f>
      </c>
      <c r="N803" s="22"/>
    </row>
    <row collapsed="false" customFormat="false" customHeight="false" hidden="false" ht="12.1" outlineLevel="0" r="804">
      <c r="A804" s="20" t="n">
        <v>45068.818055556</v>
      </c>
      <c r="B804" s="16" t="s">
        <v>345</v>
      </c>
      <c r="C804" s="16" t="s">
        <v>456</v>
      </c>
      <c r="D804" s="16" t="s">
        <v>323</v>
      </c>
      <c r="E804" s="16" t="s">
        <v>65</v>
      </c>
      <c r="F804" s="16" t="s">
        <v>19</v>
      </c>
      <c r="G804" s="7" t="n">
        <v>15</v>
      </c>
      <c r="H804" s="6" t="n">
        <v>11.052</v>
      </c>
      <c r="I804" s="6" t="n">
        <v>-165.78</v>
      </c>
      <c r="J804" s="6" t="n">
        <v>0</v>
      </c>
      <c r="K804" s="6" t="n">
        <v>0</v>
      </c>
      <c r="L804" s="6" t="n">
        <v>0</v>
      </c>
      <c r="M804" s="6" t="s">
        <f>=I804+J804+K804+L804</f>
      </c>
      <c r="N804" s="16"/>
    </row>
    <row collapsed="false" customFormat="false" customHeight="false" hidden="false" ht="12.1" outlineLevel="0" r="805">
      <c r="A805" s="21" t="n">
        <v>45070.849305556</v>
      </c>
      <c r="B805" s="22" t="s">
        <v>419</v>
      </c>
      <c r="C805" s="22" t="s">
        <v>507</v>
      </c>
      <c r="D805" s="22" t="s">
        <v>419</v>
      </c>
      <c r="E805" s="22" t="s">
        <v>419</v>
      </c>
      <c r="F805" s="22" t="s">
        <v>19</v>
      </c>
      <c r="G805" s="23" t="n">
        <v>1</v>
      </c>
      <c r="H805" s="24" t="n">
        <v>140.9</v>
      </c>
      <c r="I805" s="24" t="n">
        <v>140.9</v>
      </c>
      <c r="J805" s="24" t="n">
        <v>0</v>
      </c>
      <c r="K805" s="24" t="n">
        <v>0</v>
      </c>
      <c r="L805" s="24" t="n">
        <v>0</v>
      </c>
      <c r="M805" s="6" t="s">
        <f>=I805+J805+K805+L805</f>
      </c>
      <c r="N805" s="22"/>
    </row>
    <row collapsed="false" customFormat="false" customHeight="false" hidden="false" ht="12.1" outlineLevel="0" r="806">
      <c r="A806" s="20" t="n">
        <v>45071.725694444</v>
      </c>
      <c r="B806" s="16" t="s">
        <v>345</v>
      </c>
      <c r="C806" s="16" t="s">
        <v>456</v>
      </c>
      <c r="D806" s="16" t="s">
        <v>323</v>
      </c>
      <c r="E806" s="16" t="s">
        <v>65</v>
      </c>
      <c r="F806" s="16" t="s">
        <v>19</v>
      </c>
      <c r="G806" s="7" t="n">
        <v>13</v>
      </c>
      <c r="H806" s="6" t="n">
        <v>10.956</v>
      </c>
      <c r="I806" s="6" t="n">
        <v>-142.43</v>
      </c>
      <c r="J806" s="6" t="n">
        <v>0</v>
      </c>
      <c r="K806" s="6" t="n">
        <v>0</v>
      </c>
      <c r="L806" s="6" t="n">
        <v>0</v>
      </c>
      <c r="M806" s="6" t="s">
        <f>=I806+J806+K806+L806</f>
      </c>
      <c r="N806" s="16"/>
    </row>
    <row collapsed="false" customFormat="false" customHeight="false" hidden="false" ht="12.1" outlineLevel="0" r="807">
      <c r="A807" s="21" t="n">
        <v>45072.7125</v>
      </c>
      <c r="B807" s="22" t="s">
        <v>419</v>
      </c>
      <c r="C807" s="22" t="s">
        <v>508</v>
      </c>
      <c r="D807" s="22" t="s">
        <v>419</v>
      </c>
      <c r="E807" s="22" t="s">
        <v>419</v>
      </c>
      <c r="F807" s="22" t="s">
        <v>19</v>
      </c>
      <c r="G807" s="23" t="n">
        <v>1</v>
      </c>
      <c r="H807" s="24" t="n">
        <v>563</v>
      </c>
      <c r="I807" s="24" t="n">
        <v>563</v>
      </c>
      <c r="J807" s="24" t="n">
        <v>0</v>
      </c>
      <c r="K807" s="24" t="n">
        <v>0</v>
      </c>
      <c r="L807" s="24" t="n">
        <v>0</v>
      </c>
      <c r="M807" s="6" t="s">
        <f>=I807+J807+K807+L807</f>
      </c>
      <c r="N807" s="22"/>
    </row>
    <row collapsed="false" customFormat="false" customHeight="false" hidden="false" ht="12.1" outlineLevel="0" r="808">
      <c r="A808" s="21" t="n">
        <v>45072.7125</v>
      </c>
      <c r="B808" s="22" t="s">
        <v>419</v>
      </c>
      <c r="C808" s="22" t="s">
        <v>454</v>
      </c>
      <c r="D808" s="22" t="s">
        <v>419</v>
      </c>
      <c r="E808" s="22" t="s">
        <v>419</v>
      </c>
      <c r="F808" s="22" t="s">
        <v>19</v>
      </c>
      <c r="G808" s="23" t="n">
        <v>1</v>
      </c>
      <c r="H808" s="24" t="n">
        <v>2175</v>
      </c>
      <c r="I808" s="24" t="n">
        <v>2175</v>
      </c>
      <c r="J808" s="24" t="n">
        <v>0</v>
      </c>
      <c r="K808" s="24" t="n">
        <v>0</v>
      </c>
      <c r="L808" s="24" t="n">
        <v>0</v>
      </c>
      <c r="M808" s="6" t="s">
        <f>=I808+J808+K808+L808</f>
      </c>
      <c r="N808" s="22"/>
    </row>
    <row collapsed="false" customFormat="false" customHeight="false" hidden="false" ht="12.1" outlineLevel="0" r="809">
      <c r="A809" s="20" t="n">
        <v>45072.822916667</v>
      </c>
      <c r="B809" s="16" t="s">
        <v>362</v>
      </c>
      <c r="C809" s="16" t="s">
        <v>485</v>
      </c>
      <c r="D809" s="16" t="s">
        <v>323</v>
      </c>
      <c r="E809" s="16" t="s">
        <v>17</v>
      </c>
      <c r="F809" s="16" t="s">
        <v>19</v>
      </c>
      <c r="G809" s="7" t="n">
        <v>10</v>
      </c>
      <c r="H809" s="6" t="n">
        <v>39.86</v>
      </c>
      <c r="I809" s="6" t="n">
        <v>-398.6</v>
      </c>
      <c r="J809" s="6" t="n">
        <v>0</v>
      </c>
      <c r="K809" s="6" t="n">
        <v>0</v>
      </c>
      <c r="L809" s="6" t="n">
        <v>0</v>
      </c>
      <c r="M809" s="6" t="s">
        <f>=I809+J809+K809+L809</f>
      </c>
      <c r="N809" s="16"/>
    </row>
    <row collapsed="false" customFormat="false" customHeight="false" hidden="false" ht="12.1" outlineLevel="0" r="810">
      <c r="A810" s="20" t="n">
        <v>45072.822916667</v>
      </c>
      <c r="B810" s="16" t="s">
        <v>30</v>
      </c>
      <c r="C810" s="16" t="s">
        <v>418</v>
      </c>
      <c r="D810" s="16" t="s">
        <v>323</v>
      </c>
      <c r="E810" s="16" t="s">
        <v>17</v>
      </c>
      <c r="F810" s="16" t="s">
        <v>19</v>
      </c>
      <c r="G810" s="7" t="n">
        <v>10</v>
      </c>
      <c r="H810" s="6" t="n">
        <v>139.52</v>
      </c>
      <c r="I810" s="6" t="n">
        <v>-1395.2</v>
      </c>
      <c r="J810" s="6" t="n">
        <v>0</v>
      </c>
      <c r="K810" s="6" t="n">
        <v>0</v>
      </c>
      <c r="L810" s="6" t="n">
        <v>0</v>
      </c>
      <c r="M810" s="6" t="s">
        <f>=I810+J810+K810+L810</f>
      </c>
      <c r="N810" s="16"/>
    </row>
    <row collapsed="false" customFormat="false" customHeight="false" hidden="false" ht="12.1" outlineLevel="0" r="811">
      <c r="A811" s="20" t="n">
        <v>45072.822916667</v>
      </c>
      <c r="B811" s="16" t="s">
        <v>33</v>
      </c>
      <c r="C811" s="16" t="s">
        <v>457</v>
      </c>
      <c r="D811" s="16" t="s">
        <v>323</v>
      </c>
      <c r="E811" s="16" t="s">
        <v>17</v>
      </c>
      <c r="F811" s="16" t="s">
        <v>19</v>
      </c>
      <c r="G811" s="7" t="n">
        <v>2</v>
      </c>
      <c r="H811" s="6" t="n">
        <v>512.95</v>
      </c>
      <c r="I811" s="6" t="n">
        <v>-1025.9</v>
      </c>
      <c r="J811" s="6" t="n">
        <v>0</v>
      </c>
      <c r="K811" s="6" t="n">
        <v>0</v>
      </c>
      <c r="L811" s="6" t="n">
        <v>0</v>
      </c>
      <c r="M811" s="6" t="s">
        <f>=I811+J811+K811+L811</f>
      </c>
      <c r="N811" s="16"/>
    </row>
    <row collapsed="false" customFormat="false" customHeight="false" hidden="false" ht="12.1" outlineLevel="0" r="812">
      <c r="A812" s="20" t="n">
        <v>45077.583333333</v>
      </c>
      <c r="B812" s="16" t="s">
        <v>332</v>
      </c>
      <c r="C812" s="16" t="s">
        <v>422</v>
      </c>
      <c r="D812" s="16" t="s">
        <v>323</v>
      </c>
      <c r="E812" s="16" t="s">
        <v>17</v>
      </c>
      <c r="F812" s="16" t="s">
        <v>19</v>
      </c>
      <c r="G812" s="7" t="n">
        <v>10</v>
      </c>
      <c r="H812" s="6" t="n">
        <v>65.52</v>
      </c>
      <c r="I812" s="6" t="n">
        <v>-655.2</v>
      </c>
      <c r="J812" s="6" t="n">
        <v>0</v>
      </c>
      <c r="K812" s="6" t="n">
        <v>0</v>
      </c>
      <c r="L812" s="6" t="n">
        <v>0</v>
      </c>
      <c r="M812" s="6" t="s">
        <f>=I812+J812+K812+L812</f>
      </c>
      <c r="N812" s="16"/>
    </row>
    <row collapsed="false" customFormat="false" customHeight="false" hidden="false" ht="12.1" outlineLevel="0" r="813">
      <c r="A813" s="20" t="n">
        <v>45077.583333333</v>
      </c>
      <c r="B813" s="16" t="s">
        <v>345</v>
      </c>
      <c r="C813" s="16" t="s">
        <v>456</v>
      </c>
      <c r="D813" s="16" t="s">
        <v>323</v>
      </c>
      <c r="E813" s="16" t="s">
        <v>65</v>
      </c>
      <c r="F813" s="16" t="s">
        <v>19</v>
      </c>
      <c r="G813" s="7" t="n">
        <v>4</v>
      </c>
      <c r="H813" s="6" t="n">
        <v>11.148</v>
      </c>
      <c r="I813" s="6" t="n">
        <v>-44.59</v>
      </c>
      <c r="J813" s="6" t="n">
        <v>0</v>
      </c>
      <c r="K813" s="6" t="n">
        <v>0</v>
      </c>
      <c r="L813" s="6" t="n">
        <v>0</v>
      </c>
      <c r="M813" s="6" t="s">
        <f>=I813+J813+K813+L813</f>
      </c>
      <c r="N813" s="16"/>
    </row>
    <row collapsed="false" customFormat="false" customHeight="false" hidden="false" ht="12.1" outlineLevel="0" r="814">
      <c r="A814" s="21" t="n">
        <v>45077.583333333</v>
      </c>
      <c r="B814" s="22" t="s">
        <v>412</v>
      </c>
      <c r="C814" s="22" t="s">
        <v>81</v>
      </c>
      <c r="D814" s="22" t="s">
        <v>412</v>
      </c>
      <c r="E814" s="22" t="s">
        <v>412</v>
      </c>
      <c r="F814" s="22" t="s">
        <v>19</v>
      </c>
      <c r="G814" s="23" t="n">
        <v>1</v>
      </c>
      <c r="H814" s="24" t="n">
        <v>2000</v>
      </c>
      <c r="I814" s="24" t="n">
        <v>2000</v>
      </c>
      <c r="J814" s="24" t="n">
        <v>0</v>
      </c>
      <c r="K814" s="24" t="n">
        <v>0</v>
      </c>
      <c r="L814" s="24" t="n">
        <v>0</v>
      </c>
      <c r="M814" s="6" t="s">
        <f>=I814+J814+K814+L814</f>
      </c>
      <c r="N814" s="22"/>
    </row>
    <row collapsed="false" customFormat="false" customHeight="false" hidden="false" ht="12.1" outlineLevel="0" r="815">
      <c r="A815" s="20" t="n">
        <v>45077.583333333</v>
      </c>
      <c r="B815" s="16" t="s">
        <v>48</v>
      </c>
      <c r="C815" s="16" t="s">
        <v>470</v>
      </c>
      <c r="D815" s="16" t="s">
        <v>323</v>
      </c>
      <c r="E815" s="16" t="s">
        <v>17</v>
      </c>
      <c r="F815" s="16" t="s">
        <v>19</v>
      </c>
      <c r="G815" s="7" t="n">
        <v>1</v>
      </c>
      <c r="H815" s="6" t="n">
        <v>1302.8</v>
      </c>
      <c r="I815" s="6" t="n">
        <v>-1302.8</v>
      </c>
      <c r="J815" s="6" t="n">
        <v>0</v>
      </c>
      <c r="K815" s="6" t="n">
        <v>0</v>
      </c>
      <c r="L815" s="6" t="n">
        <v>0</v>
      </c>
      <c r="M815" s="6" t="s">
        <f>=I815+J815+K815+L815</f>
      </c>
      <c r="N815" s="16"/>
    </row>
    <row collapsed="false" customFormat="false" customHeight="false" hidden="false" ht="12.1" outlineLevel="0" r="816">
      <c r="A816" s="25" t="n">
        <v>45078.888888889</v>
      </c>
      <c r="B816" s="26" t="s">
        <v>356</v>
      </c>
      <c r="C816" s="26" t="s">
        <v>475</v>
      </c>
      <c r="D816" s="26" t="s">
        <v>324</v>
      </c>
      <c r="E816" s="26" t="s">
        <v>65</v>
      </c>
      <c r="F816" s="26" t="s">
        <v>19</v>
      </c>
      <c r="G816" s="27" t="n">
        <v>-10</v>
      </c>
      <c r="H816" s="28" t="n">
        <v>2065.48</v>
      </c>
      <c r="I816" s="28" t="n">
        <v>20656.48</v>
      </c>
      <c r="J816" s="28" t="n">
        <v>0</v>
      </c>
      <c r="K816" s="28" t="n">
        <v>0</v>
      </c>
      <c r="L816" s="28" t="n">
        <v>0</v>
      </c>
      <c r="M816" s="6" t="s">
        <f>=I816+J816+K816+L816</f>
      </c>
      <c r="N816" s="26"/>
    </row>
    <row collapsed="false" customFormat="false" customHeight="false" hidden="false" ht="12.1" outlineLevel="0" r="817">
      <c r="A817" s="20" t="n">
        <v>45079.888888889</v>
      </c>
      <c r="B817" s="16" t="s">
        <v>375</v>
      </c>
      <c r="C817" s="16" t="s">
        <v>509</v>
      </c>
      <c r="D817" s="16" t="s">
        <v>323</v>
      </c>
      <c r="E817" s="16" t="s">
        <v>65</v>
      </c>
      <c r="F817" s="16" t="s">
        <v>19</v>
      </c>
      <c r="G817" s="7" t="n">
        <v>18</v>
      </c>
      <c r="H817" s="6" t="n">
        <v>1118.8</v>
      </c>
      <c r="I817" s="6" t="n">
        <v>-20138.4</v>
      </c>
      <c r="J817" s="6" t="n">
        <v>0</v>
      </c>
      <c r="K817" s="6" t="n">
        <v>0</v>
      </c>
      <c r="L817" s="6" t="n">
        <v>0</v>
      </c>
      <c r="M817" s="6" t="s">
        <f>=I817+J817+K817+L817</f>
      </c>
      <c r="N817" s="16"/>
    </row>
    <row collapsed="false" customFormat="false" customHeight="false" hidden="false" ht="12.1" outlineLevel="0" r="818">
      <c r="A818" s="20" t="n">
        <v>45079.888888889</v>
      </c>
      <c r="B818" s="16" t="s">
        <v>24</v>
      </c>
      <c r="C818" s="16" t="s">
        <v>487</v>
      </c>
      <c r="D818" s="16" t="s">
        <v>323</v>
      </c>
      <c r="E818" s="16" t="s">
        <v>17</v>
      </c>
      <c r="F818" s="16" t="s">
        <v>19</v>
      </c>
      <c r="G818" s="7" t="n">
        <v>1</v>
      </c>
      <c r="H818" s="6" t="n">
        <v>454.7</v>
      </c>
      <c r="I818" s="6" t="n">
        <v>-454.7</v>
      </c>
      <c r="J818" s="6" t="n">
        <v>0</v>
      </c>
      <c r="K818" s="6" t="n">
        <v>0</v>
      </c>
      <c r="L818" s="6" t="n">
        <v>0</v>
      </c>
      <c r="M818" s="6" t="s">
        <f>=I818+J818+K818+L818</f>
      </c>
      <c r="N818" s="16"/>
    </row>
    <row collapsed="false" customFormat="false" customHeight="false" hidden="false" ht="12.1" outlineLevel="0" r="819">
      <c r="A819" s="20" t="n">
        <v>45079.888888889</v>
      </c>
      <c r="B819" s="16" t="s">
        <v>24</v>
      </c>
      <c r="C819" s="16" t="s">
        <v>487</v>
      </c>
      <c r="D819" s="16" t="s">
        <v>323</v>
      </c>
      <c r="E819" s="16" t="s">
        <v>17</v>
      </c>
      <c r="F819" s="16" t="s">
        <v>19</v>
      </c>
      <c r="G819" s="7" t="n">
        <v>2</v>
      </c>
      <c r="H819" s="6" t="n">
        <v>454.6</v>
      </c>
      <c r="I819" s="6" t="n">
        <v>-909.2</v>
      </c>
      <c r="J819" s="6" t="n">
        <v>0</v>
      </c>
      <c r="K819" s="6" t="n">
        <v>0</v>
      </c>
      <c r="L819" s="6" t="n">
        <v>0</v>
      </c>
      <c r="M819" s="6" t="s">
        <f>=I819+J819+K819+L819</f>
      </c>
      <c r="N819" s="16"/>
    </row>
    <row collapsed="false" customFormat="false" customHeight="false" hidden="false" ht="12.1" outlineLevel="0" r="820">
      <c r="A820" s="25" t="n">
        <v>45079.888888889</v>
      </c>
      <c r="B820" s="26" t="s">
        <v>345</v>
      </c>
      <c r="C820" s="26" t="s">
        <v>456</v>
      </c>
      <c r="D820" s="26" t="s">
        <v>324</v>
      </c>
      <c r="E820" s="26" t="s">
        <v>65</v>
      </c>
      <c r="F820" s="26" t="s">
        <v>19</v>
      </c>
      <c r="G820" s="27" t="n">
        <v>-90</v>
      </c>
      <c r="H820" s="28" t="n">
        <v>11.262</v>
      </c>
      <c r="I820" s="28" t="n">
        <v>1013.58</v>
      </c>
      <c r="J820" s="28" t="n">
        <v>0</v>
      </c>
      <c r="K820" s="28" t="n">
        <v>0</v>
      </c>
      <c r="L820" s="28" t="n">
        <v>0</v>
      </c>
      <c r="M820" s="6" t="s">
        <f>=I820+J820+K820+L820</f>
      </c>
      <c r="N820" s="26"/>
    </row>
    <row collapsed="false" customFormat="false" customHeight="false" hidden="false" ht="12.1" outlineLevel="0" r="821">
      <c r="A821" s="20" t="n">
        <v>45079.888888889</v>
      </c>
      <c r="B821" s="16" t="s">
        <v>345</v>
      </c>
      <c r="C821" s="16" t="s">
        <v>456</v>
      </c>
      <c r="D821" s="16" t="s">
        <v>323</v>
      </c>
      <c r="E821" s="16" t="s">
        <v>65</v>
      </c>
      <c r="F821" s="16" t="s">
        <v>19</v>
      </c>
      <c r="G821" s="7" t="n">
        <v>14</v>
      </c>
      <c r="H821" s="6" t="n">
        <v>11.28</v>
      </c>
      <c r="I821" s="6" t="n">
        <v>-157.92</v>
      </c>
      <c r="J821" s="6" t="n">
        <v>0</v>
      </c>
      <c r="K821" s="6" t="n">
        <v>0</v>
      </c>
      <c r="L821" s="6" t="n">
        <v>0</v>
      </c>
      <c r="M821" s="6" t="s">
        <f>=I821+J821+K821+L821</f>
      </c>
      <c r="N821" s="16"/>
    </row>
    <row collapsed="false" customFormat="false" customHeight="false" hidden="false" ht="12.1" outlineLevel="0" r="822">
      <c r="A822" s="21" t="n">
        <v>45092</v>
      </c>
      <c r="B822" s="22" t="s">
        <v>419</v>
      </c>
      <c r="C822" s="22" t="s">
        <v>510</v>
      </c>
      <c r="D822" s="22" t="s">
        <v>419</v>
      </c>
      <c r="E822" s="22" t="s">
        <v>419</v>
      </c>
      <c r="F822" s="22" t="s">
        <v>19</v>
      </c>
      <c r="G822" s="23" t="n">
        <v>1</v>
      </c>
      <c r="H822" s="24" t="n">
        <v>3048</v>
      </c>
      <c r="I822" s="24" t="n">
        <v>3048</v>
      </c>
      <c r="J822" s="24" t="n">
        <v>0</v>
      </c>
      <c r="K822" s="24" t="n">
        <v>0</v>
      </c>
      <c r="L822" s="24" t="n">
        <v>0</v>
      </c>
      <c r="M822" s="6" t="s">
        <f>=I822+J822+K822+L822</f>
      </c>
      <c r="N822" s="22"/>
    </row>
    <row collapsed="false" customFormat="false" customHeight="false" hidden="false" ht="12.1" outlineLevel="0" r="823">
      <c r="A823" s="20" t="n">
        <v>45093.769444444</v>
      </c>
      <c r="B823" s="16" t="s">
        <v>33</v>
      </c>
      <c r="C823" s="16" t="s">
        <v>457</v>
      </c>
      <c r="D823" s="16" t="s">
        <v>323</v>
      </c>
      <c r="E823" s="16" t="s">
        <v>17</v>
      </c>
      <c r="F823" s="16" t="s">
        <v>19</v>
      </c>
      <c r="G823" s="7" t="n">
        <v>2</v>
      </c>
      <c r="H823" s="6" t="n">
        <v>527.4</v>
      </c>
      <c r="I823" s="6" t="n">
        <v>-1054.8</v>
      </c>
      <c r="J823" s="6" t="n">
        <v>0</v>
      </c>
      <c r="K823" s="6" t="n">
        <v>0</v>
      </c>
      <c r="L823" s="6" t="n">
        <v>0</v>
      </c>
      <c r="M823" s="6" t="s">
        <f>=I823+J823+K823+L823</f>
      </c>
      <c r="N823" s="16"/>
    </row>
    <row collapsed="false" customFormat="false" customHeight="false" hidden="false" ht="12.1" outlineLevel="0" r="824">
      <c r="A824" s="20" t="n">
        <v>45093.769444444</v>
      </c>
      <c r="B824" s="16" t="s">
        <v>24</v>
      </c>
      <c r="C824" s="16" t="s">
        <v>487</v>
      </c>
      <c r="D824" s="16" t="s">
        <v>323</v>
      </c>
      <c r="E824" s="16" t="s">
        <v>17</v>
      </c>
      <c r="F824" s="16" t="s">
        <v>19</v>
      </c>
      <c r="G824" s="7" t="n">
        <v>2</v>
      </c>
      <c r="H824" s="6" t="n">
        <v>480.75</v>
      </c>
      <c r="I824" s="6" t="n">
        <v>-961.5</v>
      </c>
      <c r="J824" s="6" t="n">
        <v>0</v>
      </c>
      <c r="K824" s="6" t="n">
        <v>0</v>
      </c>
      <c r="L824" s="6" t="n">
        <v>0</v>
      </c>
      <c r="M824" s="6" t="s">
        <f>=I824+J824+K824+L824</f>
      </c>
      <c r="N824" s="16"/>
    </row>
    <row collapsed="false" customFormat="false" customHeight="false" hidden="false" ht="12.1" outlineLevel="0" r="825">
      <c r="A825" s="20" t="n">
        <v>45093.769444444</v>
      </c>
      <c r="B825" s="16" t="s">
        <v>362</v>
      </c>
      <c r="C825" s="16" t="s">
        <v>485</v>
      </c>
      <c r="D825" s="16" t="s">
        <v>323</v>
      </c>
      <c r="E825" s="16" t="s">
        <v>17</v>
      </c>
      <c r="F825" s="16" t="s">
        <v>19</v>
      </c>
      <c r="G825" s="7" t="n">
        <v>20</v>
      </c>
      <c r="H825" s="6" t="n">
        <v>43.665</v>
      </c>
      <c r="I825" s="6" t="n">
        <v>-873.3</v>
      </c>
      <c r="J825" s="6" t="n">
        <v>0</v>
      </c>
      <c r="K825" s="6" t="n">
        <v>0</v>
      </c>
      <c r="L825" s="6" t="n">
        <v>0</v>
      </c>
      <c r="M825" s="6" t="s">
        <f>=I825+J825+K825+L825</f>
      </c>
      <c r="N825" s="16"/>
    </row>
    <row collapsed="false" customFormat="false" customHeight="false" hidden="false" ht="12.1" outlineLevel="0" r="826">
      <c r="A826" s="20" t="n">
        <v>45093.769444444</v>
      </c>
      <c r="B826" s="16" t="s">
        <v>345</v>
      </c>
      <c r="C826" s="16" t="s">
        <v>456</v>
      </c>
      <c r="D826" s="16" t="s">
        <v>323</v>
      </c>
      <c r="E826" s="16" t="s">
        <v>65</v>
      </c>
      <c r="F826" s="16" t="s">
        <v>19</v>
      </c>
      <c r="G826" s="7" t="n">
        <v>13</v>
      </c>
      <c r="H826" s="6" t="n">
        <v>11.756</v>
      </c>
      <c r="I826" s="6" t="n">
        <v>-152.83</v>
      </c>
      <c r="J826" s="6" t="n">
        <v>0</v>
      </c>
      <c r="K826" s="6" t="n">
        <v>0</v>
      </c>
      <c r="L826" s="6" t="n">
        <v>0</v>
      </c>
      <c r="M826" s="6" t="s">
        <f>=I826+J826+K826+L826</f>
      </c>
      <c r="N826" s="16"/>
    </row>
    <row collapsed="false" customFormat="false" customHeight="false" hidden="false" ht="12.1" outlineLevel="0" r="827">
      <c r="A827" s="21" t="n">
        <v>45107.623611111</v>
      </c>
      <c r="B827" s="22" t="s">
        <v>412</v>
      </c>
      <c r="C827" s="22" t="s">
        <v>81</v>
      </c>
      <c r="D827" s="22" t="s">
        <v>412</v>
      </c>
      <c r="E827" s="22" t="s">
        <v>412</v>
      </c>
      <c r="F827" s="22" t="s">
        <v>19</v>
      </c>
      <c r="G827" s="23" t="n">
        <v>1</v>
      </c>
      <c r="H827" s="24" t="n">
        <v>2000</v>
      </c>
      <c r="I827" s="24" t="n">
        <v>2000</v>
      </c>
      <c r="J827" s="24" t="n">
        <v>0</v>
      </c>
      <c r="K827" s="24" t="n">
        <v>0</v>
      </c>
      <c r="L827" s="24" t="n">
        <v>0</v>
      </c>
      <c r="M827" s="6" t="s">
        <f>=I827+J827+K827+L827</f>
      </c>
      <c r="N827" s="22"/>
    </row>
    <row collapsed="false" customFormat="false" customHeight="false" hidden="false" ht="12.1" outlineLevel="0" r="828">
      <c r="A828" s="20" t="n">
        <v>45107.623611111</v>
      </c>
      <c r="B828" s="16" t="s">
        <v>327</v>
      </c>
      <c r="C828" s="16" t="s">
        <v>413</v>
      </c>
      <c r="D828" s="16" t="s">
        <v>323</v>
      </c>
      <c r="E828" s="16" t="s">
        <v>17</v>
      </c>
      <c r="F828" s="16" t="s">
        <v>19</v>
      </c>
      <c r="G828" s="7" t="n">
        <v>10</v>
      </c>
      <c r="H828" s="6" t="n">
        <v>167</v>
      </c>
      <c r="I828" s="6" t="n">
        <v>-1670</v>
      </c>
      <c r="J828" s="6" t="n">
        <v>0</v>
      </c>
      <c r="K828" s="6" t="n">
        <v>0</v>
      </c>
      <c r="L828" s="6" t="n">
        <v>0</v>
      </c>
      <c r="M828" s="6" t="s">
        <f>=I828+J828+K828+L828</f>
      </c>
      <c r="N828" s="16"/>
    </row>
    <row collapsed="false" customFormat="false" customHeight="false" hidden="false" ht="12.1" outlineLevel="0" r="829">
      <c r="A829" s="25" t="n">
        <v>45107.623611111</v>
      </c>
      <c r="B829" s="26" t="s">
        <v>345</v>
      </c>
      <c r="C829" s="26" t="s">
        <v>456</v>
      </c>
      <c r="D829" s="26" t="s">
        <v>324</v>
      </c>
      <c r="E829" s="26" t="s">
        <v>65</v>
      </c>
      <c r="F829" s="26" t="s">
        <v>19</v>
      </c>
      <c r="G829" s="27" t="n">
        <v>-15</v>
      </c>
      <c r="H829" s="28" t="n">
        <v>11.79</v>
      </c>
      <c r="I829" s="28" t="n">
        <v>176.85</v>
      </c>
      <c r="J829" s="28" t="n">
        <v>0</v>
      </c>
      <c r="K829" s="28" t="n">
        <v>0</v>
      </c>
      <c r="L829" s="28" t="n">
        <v>0</v>
      </c>
      <c r="M829" s="6" t="s">
        <f>=I829+J829+K829+L829</f>
      </c>
      <c r="N829" s="26"/>
    </row>
    <row collapsed="false" customFormat="false" customHeight="false" hidden="false" ht="12.1" outlineLevel="0" r="830">
      <c r="A830" s="20" t="n">
        <v>45107.623611111</v>
      </c>
      <c r="B830" s="16" t="s">
        <v>24</v>
      </c>
      <c r="C830" s="16" t="s">
        <v>487</v>
      </c>
      <c r="D830" s="16" t="s">
        <v>323</v>
      </c>
      <c r="E830" s="16" t="s">
        <v>17</v>
      </c>
      <c r="F830" s="16" t="s">
        <v>19</v>
      </c>
      <c r="G830" s="7" t="n">
        <v>1</v>
      </c>
      <c r="H830" s="6" t="n">
        <v>481.75</v>
      </c>
      <c r="I830" s="6" t="n">
        <v>-481.75</v>
      </c>
      <c r="J830" s="6" t="n">
        <v>0</v>
      </c>
      <c r="K830" s="6" t="n">
        <v>0</v>
      </c>
      <c r="L830" s="6" t="n">
        <v>0</v>
      </c>
      <c r="M830" s="6" t="s">
        <f>=I830+J830+K830+L830</f>
      </c>
      <c r="N830" s="16"/>
    </row>
    <row collapsed="false" customFormat="false" customHeight="false" hidden="false" ht="12.1" outlineLevel="0" r="831">
      <c r="A831" s="21" t="n">
        <v>45120.848611111</v>
      </c>
      <c r="B831" s="22" t="s">
        <v>419</v>
      </c>
      <c r="C831" s="22" t="s">
        <v>511</v>
      </c>
      <c r="D831" s="22" t="s">
        <v>419</v>
      </c>
      <c r="E831" s="22" t="s">
        <v>419</v>
      </c>
      <c r="F831" s="22" t="s">
        <v>19</v>
      </c>
      <c r="G831" s="23" t="n">
        <v>1</v>
      </c>
      <c r="H831" s="24" t="n">
        <v>602.8</v>
      </c>
      <c r="I831" s="24" t="n">
        <v>602.8</v>
      </c>
      <c r="J831" s="24" t="n">
        <v>0</v>
      </c>
      <c r="K831" s="24" t="n">
        <v>0</v>
      </c>
      <c r="L831" s="24" t="n">
        <v>0</v>
      </c>
      <c r="M831" s="6" t="s">
        <f>=I831+J831+K831+L831</f>
      </c>
      <c r="N831" s="22"/>
    </row>
    <row collapsed="false" customFormat="false" customHeight="false" hidden="false" ht="12.1" outlineLevel="0" r="832">
      <c r="A832" s="20" t="n">
        <v>45120.848611111</v>
      </c>
      <c r="B832" s="16" t="s">
        <v>33</v>
      </c>
      <c r="C832" s="16" t="s">
        <v>457</v>
      </c>
      <c r="D832" s="16" t="s">
        <v>323</v>
      </c>
      <c r="E832" s="16" t="s">
        <v>17</v>
      </c>
      <c r="F832" s="16" t="s">
        <v>19</v>
      </c>
      <c r="G832" s="7" t="n">
        <v>1</v>
      </c>
      <c r="H832" s="6" t="n">
        <v>523.6</v>
      </c>
      <c r="I832" s="6" t="n">
        <v>-523.6</v>
      </c>
      <c r="J832" s="6" t="n">
        <v>0</v>
      </c>
      <c r="K832" s="6" t="n">
        <v>0</v>
      </c>
      <c r="L832" s="6" t="n">
        <v>0</v>
      </c>
      <c r="M832" s="6" t="s">
        <f>=I832+J832+K832+L832</f>
      </c>
      <c r="N832" s="16"/>
    </row>
    <row collapsed="false" customFormat="false" customHeight="false" hidden="false" ht="12.1" outlineLevel="0" r="833">
      <c r="A833" s="20" t="n">
        <v>45120.848611111</v>
      </c>
      <c r="B833" s="16" t="s">
        <v>345</v>
      </c>
      <c r="C833" s="16" t="s">
        <v>456</v>
      </c>
      <c r="D833" s="16" t="s">
        <v>323</v>
      </c>
      <c r="E833" s="16" t="s">
        <v>65</v>
      </c>
      <c r="F833" s="16" t="s">
        <v>19</v>
      </c>
      <c r="G833" s="7" t="n">
        <v>8</v>
      </c>
      <c r="H833" s="6" t="n">
        <v>12.296</v>
      </c>
      <c r="I833" s="6" t="n">
        <v>-98.37</v>
      </c>
      <c r="J833" s="6" t="n">
        <v>0</v>
      </c>
      <c r="K833" s="6" t="n">
        <v>0</v>
      </c>
      <c r="L833" s="6" t="n">
        <v>0</v>
      </c>
      <c r="M833" s="6" t="s">
        <f>=I833+J833+K833+L833</f>
      </c>
      <c r="N833" s="16"/>
    </row>
    <row collapsed="false" customFormat="false" customHeight="false" hidden="false" ht="12.1" outlineLevel="0" r="834">
      <c r="A834" s="25" t="n">
        <v>45128.938888889</v>
      </c>
      <c r="B834" s="26" t="s">
        <v>375</v>
      </c>
      <c r="C834" s="26" t="s">
        <v>509</v>
      </c>
      <c r="D834" s="26" t="s">
        <v>324</v>
      </c>
      <c r="E834" s="26" t="s">
        <v>65</v>
      </c>
      <c r="F834" s="26" t="s">
        <v>19</v>
      </c>
      <c r="G834" s="27" t="n">
        <v>-3</v>
      </c>
      <c r="H834" s="28" t="n">
        <v>1121.4</v>
      </c>
      <c r="I834" s="28" t="n">
        <v>3364.2</v>
      </c>
      <c r="J834" s="28" t="n">
        <v>0</v>
      </c>
      <c r="K834" s="28" t="n">
        <v>0</v>
      </c>
      <c r="L834" s="28" t="n">
        <v>0</v>
      </c>
      <c r="M834" s="6" t="s">
        <f>=I834+J834+K834+L834</f>
      </c>
      <c r="N834" s="26"/>
    </row>
    <row collapsed="false" customFormat="false" customHeight="false" hidden="false" ht="12.1" outlineLevel="0" r="835">
      <c r="A835" s="25" t="n">
        <v>45128.938888889</v>
      </c>
      <c r="B835" s="26" t="s">
        <v>375</v>
      </c>
      <c r="C835" s="26" t="s">
        <v>509</v>
      </c>
      <c r="D835" s="26" t="s">
        <v>324</v>
      </c>
      <c r="E835" s="26" t="s">
        <v>65</v>
      </c>
      <c r="F835" s="26" t="s">
        <v>19</v>
      </c>
      <c r="G835" s="27" t="n">
        <v>-8</v>
      </c>
      <c r="H835" s="28" t="n">
        <v>1121</v>
      </c>
      <c r="I835" s="28" t="n">
        <v>8968</v>
      </c>
      <c r="J835" s="28" t="n">
        <v>0</v>
      </c>
      <c r="K835" s="28" t="n">
        <v>0</v>
      </c>
      <c r="L835" s="28" t="n">
        <v>0</v>
      </c>
      <c r="M835" s="6" t="s">
        <f>=I835+J835+K835+L835</f>
      </c>
      <c r="N835" s="26"/>
    </row>
    <row collapsed="false" customFormat="false" customHeight="false" hidden="false" ht="12.1" outlineLevel="0" r="836">
      <c r="A836" s="25" t="n">
        <v>45128.938888889</v>
      </c>
      <c r="B836" s="26" t="s">
        <v>375</v>
      </c>
      <c r="C836" s="26" t="s">
        <v>509</v>
      </c>
      <c r="D836" s="26" t="s">
        <v>324</v>
      </c>
      <c r="E836" s="26" t="s">
        <v>65</v>
      </c>
      <c r="F836" s="26" t="s">
        <v>19</v>
      </c>
      <c r="G836" s="27" t="n">
        <v>-5</v>
      </c>
      <c r="H836" s="28" t="n">
        <v>1121.6</v>
      </c>
      <c r="I836" s="28" t="n">
        <v>5608</v>
      </c>
      <c r="J836" s="28" t="n">
        <v>0</v>
      </c>
      <c r="K836" s="28" t="n">
        <v>0</v>
      </c>
      <c r="L836" s="28" t="n">
        <v>0</v>
      </c>
      <c r="M836" s="6" t="s">
        <f>=I836+J836+K836+L836</f>
      </c>
      <c r="N836" s="26"/>
    </row>
    <row collapsed="false" customFormat="false" customHeight="false" hidden="false" ht="12.1" outlineLevel="0" r="837">
      <c r="A837" s="25" t="n">
        <v>45128.938888889</v>
      </c>
      <c r="B837" s="26" t="s">
        <v>375</v>
      </c>
      <c r="C837" s="26" t="s">
        <v>509</v>
      </c>
      <c r="D837" s="26" t="s">
        <v>324</v>
      </c>
      <c r="E837" s="26" t="s">
        <v>65</v>
      </c>
      <c r="F837" s="26" t="s">
        <v>19</v>
      </c>
      <c r="G837" s="27" t="n">
        <v>-1</v>
      </c>
      <c r="H837" s="28" t="n">
        <v>1122.4</v>
      </c>
      <c r="I837" s="28" t="n">
        <v>1122.4</v>
      </c>
      <c r="J837" s="28" t="n">
        <v>0</v>
      </c>
      <c r="K837" s="28" t="n">
        <v>0</v>
      </c>
      <c r="L837" s="28" t="n">
        <v>0</v>
      </c>
      <c r="M837" s="6" t="s">
        <f>=I837+J837+K837+L837</f>
      </c>
      <c r="N837" s="26"/>
    </row>
    <row collapsed="false" customFormat="false" customHeight="false" hidden="false" ht="12.1" outlineLevel="0" r="838">
      <c r="A838" s="25" t="n">
        <v>45128.938888889</v>
      </c>
      <c r="B838" s="26" t="s">
        <v>375</v>
      </c>
      <c r="C838" s="26" t="s">
        <v>509</v>
      </c>
      <c r="D838" s="26" t="s">
        <v>324</v>
      </c>
      <c r="E838" s="26" t="s">
        <v>65</v>
      </c>
      <c r="F838" s="26" t="s">
        <v>19</v>
      </c>
      <c r="G838" s="27" t="n">
        <v>-1</v>
      </c>
      <c r="H838" s="28" t="n">
        <v>1122.6</v>
      </c>
      <c r="I838" s="28" t="n">
        <v>1122.6</v>
      </c>
      <c r="J838" s="28" t="n">
        <v>0</v>
      </c>
      <c r="K838" s="28" t="n">
        <v>0</v>
      </c>
      <c r="L838" s="28" t="n">
        <v>0</v>
      </c>
      <c r="M838" s="6" t="s">
        <f>=I838+J838+K838+L838</f>
      </c>
      <c r="N838" s="26"/>
    </row>
    <row collapsed="false" customFormat="false" customHeight="false" hidden="false" ht="12.1" outlineLevel="0" r="839">
      <c r="A839" s="20" t="n">
        <v>45128.938888889</v>
      </c>
      <c r="B839" s="16" t="s">
        <v>16</v>
      </c>
      <c r="C839" s="16" t="s">
        <v>461</v>
      </c>
      <c r="D839" s="16" t="s">
        <v>323</v>
      </c>
      <c r="E839" s="16" t="s">
        <v>17</v>
      </c>
      <c r="F839" s="16" t="s">
        <v>19</v>
      </c>
      <c r="G839" s="7" t="n">
        <v>3</v>
      </c>
      <c r="H839" s="6" t="n">
        <v>5448</v>
      </c>
      <c r="I839" s="6" t="n">
        <v>-16344</v>
      </c>
      <c r="J839" s="6" t="n">
        <v>0</v>
      </c>
      <c r="K839" s="6" t="n">
        <v>0</v>
      </c>
      <c r="L839" s="6" t="n">
        <v>0</v>
      </c>
      <c r="M839" s="6" t="s">
        <f>=I839+J839+K839+L839</f>
      </c>
      <c r="N839" s="16"/>
    </row>
    <row collapsed="false" customFormat="false" customHeight="false" hidden="false" ht="12.1" outlineLevel="0" r="840">
      <c r="A840" s="20" t="n">
        <v>45128.938888889</v>
      </c>
      <c r="B840" s="16" t="s">
        <v>33</v>
      </c>
      <c r="C840" s="16" t="s">
        <v>457</v>
      </c>
      <c r="D840" s="16" t="s">
        <v>323</v>
      </c>
      <c r="E840" s="16" t="s">
        <v>17</v>
      </c>
      <c r="F840" s="16" t="s">
        <v>19</v>
      </c>
      <c r="G840" s="7" t="n">
        <v>7</v>
      </c>
      <c r="H840" s="6" t="n">
        <v>528.25</v>
      </c>
      <c r="I840" s="6" t="n">
        <v>-3697.75</v>
      </c>
      <c r="J840" s="6" t="n">
        <v>0</v>
      </c>
      <c r="K840" s="6" t="n">
        <v>0</v>
      </c>
      <c r="L840" s="6" t="n">
        <v>0</v>
      </c>
      <c r="M840" s="6" t="s">
        <f>=I840+J840+K840+L840</f>
      </c>
      <c r="N840" s="16"/>
    </row>
    <row collapsed="false" customFormat="false" customHeight="false" hidden="false" ht="12.1" outlineLevel="0" r="841">
      <c r="A841" s="25" t="n">
        <v>45128.938888889</v>
      </c>
      <c r="B841" s="26" t="s">
        <v>345</v>
      </c>
      <c r="C841" s="26" t="s">
        <v>456</v>
      </c>
      <c r="D841" s="26" t="s">
        <v>324</v>
      </c>
      <c r="E841" s="26" t="s">
        <v>65</v>
      </c>
      <c r="F841" s="26" t="s">
        <v>19</v>
      </c>
      <c r="G841" s="27" t="n">
        <v>-30</v>
      </c>
      <c r="H841" s="28" t="n">
        <v>12.47</v>
      </c>
      <c r="I841" s="28" t="n">
        <v>374.1</v>
      </c>
      <c r="J841" s="28" t="n">
        <v>0</v>
      </c>
      <c r="K841" s="28" t="n">
        <v>0</v>
      </c>
      <c r="L841" s="28" t="n">
        <v>0</v>
      </c>
      <c r="M841" s="6" t="s">
        <f>=I841+J841+K841+L841</f>
      </c>
      <c r="N841" s="26"/>
    </row>
    <row collapsed="false" customFormat="false" customHeight="false" hidden="false" ht="12.1" outlineLevel="0" r="842">
      <c r="A842" s="25" t="n">
        <v>45128.938888889</v>
      </c>
      <c r="B842" s="26" t="s">
        <v>345</v>
      </c>
      <c r="C842" s="26" t="s">
        <v>456</v>
      </c>
      <c r="D842" s="26" t="s">
        <v>324</v>
      </c>
      <c r="E842" s="26" t="s">
        <v>65</v>
      </c>
      <c r="F842" s="26" t="s">
        <v>19</v>
      </c>
      <c r="G842" s="27" t="n">
        <v>-30</v>
      </c>
      <c r="H842" s="28" t="n">
        <v>12.466</v>
      </c>
      <c r="I842" s="28" t="n">
        <v>373.98</v>
      </c>
      <c r="J842" s="28" t="n">
        <v>0</v>
      </c>
      <c r="K842" s="28" t="n">
        <v>0</v>
      </c>
      <c r="L842" s="28" t="n">
        <v>0</v>
      </c>
      <c r="M842" s="6" t="s">
        <f>=I842+J842+K842+L842</f>
      </c>
      <c r="N842" s="26"/>
    </row>
    <row collapsed="false" customFormat="false" customHeight="false" hidden="false" ht="12.1" outlineLevel="0" r="843">
      <c r="A843" s="25" t="n">
        <v>45128.938888889</v>
      </c>
      <c r="B843" s="26" t="s">
        <v>372</v>
      </c>
      <c r="C843" s="26" t="s">
        <v>501</v>
      </c>
      <c r="D843" s="26" t="s">
        <v>324</v>
      </c>
      <c r="E843" s="26" t="s">
        <v>65</v>
      </c>
      <c r="F843" s="26" t="s">
        <v>19</v>
      </c>
      <c r="G843" s="27" t="n">
        <v>-20</v>
      </c>
      <c r="H843" s="28" t="n">
        <v>5.78</v>
      </c>
      <c r="I843" s="28" t="n">
        <v>115.6</v>
      </c>
      <c r="J843" s="28" t="n">
        <v>0</v>
      </c>
      <c r="K843" s="28" t="n">
        <v>0</v>
      </c>
      <c r="L843" s="28" t="n">
        <v>0</v>
      </c>
      <c r="M843" s="6" t="s">
        <f>=I843+J843+K843+L843</f>
      </c>
      <c r="N843" s="26"/>
    </row>
    <row collapsed="false" customFormat="false" customHeight="false" hidden="false" ht="12.1" outlineLevel="0" r="844">
      <c r="A844" s="20" t="n">
        <v>45128.938888889</v>
      </c>
      <c r="B844" s="16" t="s">
        <v>24</v>
      </c>
      <c r="C844" s="16" t="s">
        <v>487</v>
      </c>
      <c r="D844" s="16" t="s">
        <v>323</v>
      </c>
      <c r="E844" s="16" t="s">
        <v>17</v>
      </c>
      <c r="F844" s="16" t="s">
        <v>19</v>
      </c>
      <c r="G844" s="7" t="n">
        <v>2</v>
      </c>
      <c r="H844" s="6" t="n">
        <v>481.2</v>
      </c>
      <c r="I844" s="6" t="n">
        <v>-962.4</v>
      </c>
      <c r="J844" s="6" t="n">
        <v>0</v>
      </c>
      <c r="K844" s="6" t="n">
        <v>0</v>
      </c>
      <c r="L844" s="6" t="n">
        <v>0</v>
      </c>
      <c r="M844" s="6" t="s">
        <f>=I844+J844+K844+L844</f>
      </c>
      <c r="N844" s="16"/>
    </row>
    <row collapsed="false" customFormat="false" customHeight="false" hidden="false" ht="12.1" outlineLevel="0" r="845">
      <c r="A845" s="21" t="n">
        <v>45128.938888889</v>
      </c>
      <c r="B845" s="22" t="s">
        <v>419</v>
      </c>
      <c r="C845" s="22" t="s">
        <v>512</v>
      </c>
      <c r="D845" s="22" t="s">
        <v>419</v>
      </c>
      <c r="E845" s="22" t="s">
        <v>419</v>
      </c>
      <c r="F845" s="22" t="s">
        <v>19</v>
      </c>
      <c r="G845" s="23" t="n">
        <v>1</v>
      </c>
      <c r="H845" s="24" t="n">
        <v>444.72</v>
      </c>
      <c r="I845" s="24" t="n">
        <v>444.72</v>
      </c>
      <c r="J845" s="24" t="n">
        <v>0</v>
      </c>
      <c r="K845" s="24" t="n">
        <v>0</v>
      </c>
      <c r="L845" s="24" t="n">
        <v>0</v>
      </c>
      <c r="M845" s="6" t="s">
        <f>=I845+J845+K845+L845</f>
      </c>
      <c r="N845" s="22"/>
    </row>
    <row collapsed="false" customFormat="false" customHeight="false" hidden="false" ht="12.1" outlineLevel="0" r="846">
      <c r="A846" s="21" t="n">
        <v>45133.882638889</v>
      </c>
      <c r="B846" s="22" t="s">
        <v>419</v>
      </c>
      <c r="C846" s="22" t="s">
        <v>513</v>
      </c>
      <c r="D846" s="22" t="s">
        <v>419</v>
      </c>
      <c r="E846" s="22" t="s">
        <v>419</v>
      </c>
      <c r="F846" s="22" t="s">
        <v>19</v>
      </c>
      <c r="G846" s="23" t="n">
        <v>1</v>
      </c>
      <c r="H846" s="24" t="n">
        <v>505.76</v>
      </c>
      <c r="I846" s="24" t="n">
        <v>505.76</v>
      </c>
      <c r="J846" s="24" t="n">
        <v>0</v>
      </c>
      <c r="K846" s="24" t="n">
        <v>0</v>
      </c>
      <c r="L846" s="24" t="n">
        <v>0</v>
      </c>
      <c r="M846" s="6" t="s">
        <f>=I846+J846+K846+L846</f>
      </c>
      <c r="N846" s="22"/>
    </row>
    <row collapsed="false" customFormat="false" customHeight="false" hidden="false" ht="12.1" outlineLevel="0" r="847">
      <c r="A847" s="21" t="n">
        <v>45133.882638889</v>
      </c>
      <c r="B847" s="22" t="s">
        <v>419</v>
      </c>
      <c r="C847" s="22" t="s">
        <v>514</v>
      </c>
      <c r="D847" s="22" t="s">
        <v>419</v>
      </c>
      <c r="E847" s="22" t="s">
        <v>419</v>
      </c>
      <c r="F847" s="22" t="s">
        <v>19</v>
      </c>
      <c r="G847" s="23" t="n">
        <v>1</v>
      </c>
      <c r="H847" s="24" t="n">
        <v>437.55</v>
      </c>
      <c r="I847" s="24" t="n">
        <v>437.55</v>
      </c>
      <c r="J847" s="24" t="n">
        <v>0</v>
      </c>
      <c r="K847" s="24" t="n">
        <v>0</v>
      </c>
      <c r="L847" s="24" t="n">
        <v>0</v>
      </c>
      <c r="M847" s="6" t="s">
        <f>=I847+J847+K847+L847</f>
      </c>
      <c r="N847" s="22"/>
    </row>
    <row collapsed="false" customFormat="false" customHeight="false" hidden="false" ht="12.1" outlineLevel="0" r="848">
      <c r="A848" s="21" t="n">
        <v>45134.882638889</v>
      </c>
      <c r="B848" s="22" t="s">
        <v>419</v>
      </c>
      <c r="C848" s="22" t="s">
        <v>515</v>
      </c>
      <c r="D848" s="22" t="s">
        <v>419</v>
      </c>
      <c r="E848" s="22" t="s">
        <v>419</v>
      </c>
      <c r="F848" s="22" t="s">
        <v>19</v>
      </c>
      <c r="G848" s="23" t="n">
        <v>1</v>
      </c>
      <c r="H848" s="24" t="n">
        <v>723.3</v>
      </c>
      <c r="I848" s="24" t="n">
        <v>723.3</v>
      </c>
      <c r="J848" s="24" t="n">
        <v>0</v>
      </c>
      <c r="K848" s="24" t="n">
        <v>0</v>
      </c>
      <c r="L848" s="24" t="n">
        <v>0</v>
      </c>
      <c r="M848" s="6" t="s">
        <f>=I848+J848+K848+L848</f>
      </c>
      <c r="N848" s="22"/>
    </row>
    <row collapsed="false" customFormat="false" customHeight="false" hidden="false" ht="12.1" outlineLevel="0" r="849">
      <c r="A849" s="20" t="n">
        <v>45134.882638889</v>
      </c>
      <c r="B849" s="16" t="s">
        <v>352</v>
      </c>
      <c r="C849" s="16" t="s">
        <v>471</v>
      </c>
      <c r="D849" s="16" t="s">
        <v>323</v>
      </c>
      <c r="E849" s="16" t="s">
        <v>17</v>
      </c>
      <c r="F849" s="16" t="s">
        <v>19</v>
      </c>
      <c r="G849" s="7" t="n">
        <v>2000</v>
      </c>
      <c r="H849" s="6" t="n">
        <v>0.6831</v>
      </c>
      <c r="I849" s="6" t="n">
        <v>-1366.2</v>
      </c>
      <c r="J849" s="6" t="n">
        <v>0</v>
      </c>
      <c r="K849" s="6" t="n">
        <v>0</v>
      </c>
      <c r="L849" s="6" t="n">
        <v>0</v>
      </c>
      <c r="M849" s="6" t="s">
        <f>=I849+J849+K849+L849</f>
      </c>
      <c r="N849" s="16"/>
    </row>
    <row collapsed="false" customFormat="false" customHeight="false" hidden="false" ht="12.1" outlineLevel="0" r="850">
      <c r="A850" s="20" t="n">
        <v>45134.882638889</v>
      </c>
      <c r="B850" s="16" t="s">
        <v>336</v>
      </c>
      <c r="C850" s="16" t="s">
        <v>437</v>
      </c>
      <c r="D850" s="16" t="s">
        <v>323</v>
      </c>
      <c r="E850" s="16" t="s">
        <v>17</v>
      </c>
      <c r="F850" s="16" t="s">
        <v>19</v>
      </c>
      <c r="G850" s="7" t="n">
        <v>1000</v>
      </c>
      <c r="H850" s="6" t="n">
        <v>0.8427</v>
      </c>
      <c r="I850" s="6" t="n">
        <v>-842.7</v>
      </c>
      <c r="J850" s="6" t="n">
        <v>0</v>
      </c>
      <c r="K850" s="6" t="n">
        <v>0</v>
      </c>
      <c r="L850" s="6" t="n">
        <v>0</v>
      </c>
      <c r="M850" s="6" t="s">
        <f>=I850+J850+K850+L850</f>
      </c>
      <c r="N850" s="16"/>
    </row>
    <row collapsed="false" customFormat="false" customHeight="false" hidden="false" ht="12.1" outlineLevel="0" r="851">
      <c r="A851" s="21" t="n">
        <v>45134.895833333</v>
      </c>
      <c r="B851" s="22" t="s">
        <v>419</v>
      </c>
      <c r="C851" s="22" t="s">
        <v>516</v>
      </c>
      <c r="D851" s="22" t="s">
        <v>419</v>
      </c>
      <c r="E851" s="22" t="s">
        <v>419</v>
      </c>
      <c r="F851" s="22" t="s">
        <v>19</v>
      </c>
      <c r="G851" s="23" t="n">
        <v>1</v>
      </c>
      <c r="H851" s="24" t="n">
        <v>230</v>
      </c>
      <c r="I851" s="24" t="n">
        <v>230</v>
      </c>
      <c r="J851" s="24" t="n">
        <v>0</v>
      </c>
      <c r="K851" s="24" t="n">
        <v>0</v>
      </c>
      <c r="L851" s="24" t="n">
        <v>0</v>
      </c>
      <c r="M851" s="6" t="s">
        <f>=I851+J851+K851+L851</f>
      </c>
      <c r="N851" s="22"/>
    </row>
    <row collapsed="false" customFormat="false" customHeight="false" hidden="false" ht="12.1" outlineLevel="0" r="852">
      <c r="A852" s="21" t="n">
        <v>45135</v>
      </c>
      <c r="B852" s="22" t="s">
        <v>419</v>
      </c>
      <c r="C852" s="22" t="s">
        <v>517</v>
      </c>
      <c r="D852" s="22" t="s">
        <v>419</v>
      </c>
      <c r="E852" s="22" t="s">
        <v>419</v>
      </c>
      <c r="F852" s="22" t="s">
        <v>19</v>
      </c>
      <c r="G852" s="23" t="n">
        <v>1</v>
      </c>
      <c r="H852" s="24" t="n">
        <v>593.86</v>
      </c>
      <c r="I852" s="24" t="n">
        <v>593.86</v>
      </c>
      <c r="J852" s="24" t="n">
        <v>0</v>
      </c>
      <c r="K852" s="24" t="n">
        <v>0</v>
      </c>
      <c r="L852" s="24" t="n">
        <v>0</v>
      </c>
      <c r="M852" s="6" t="s">
        <f>=I852+J852+K852+L852</f>
      </c>
      <c r="N852" s="22"/>
    </row>
    <row collapsed="false" customFormat="false" customHeight="false" hidden="false" ht="12.1" outlineLevel="0" r="853">
      <c r="A853" s="20" t="n">
        <v>45138.713194444</v>
      </c>
      <c r="B853" s="16" t="s">
        <v>352</v>
      </c>
      <c r="C853" s="16" t="s">
        <v>471</v>
      </c>
      <c r="D853" s="16" t="s">
        <v>323</v>
      </c>
      <c r="E853" s="16" t="s">
        <v>17</v>
      </c>
      <c r="F853" s="16" t="s">
        <v>19</v>
      </c>
      <c r="G853" s="7" t="n">
        <v>1000</v>
      </c>
      <c r="H853" s="6" t="n">
        <v>0.6884</v>
      </c>
      <c r="I853" s="6" t="n">
        <v>-688.4</v>
      </c>
      <c r="J853" s="6" t="n">
        <v>0</v>
      </c>
      <c r="K853" s="6" t="n">
        <v>0</v>
      </c>
      <c r="L853" s="6" t="n">
        <v>0</v>
      </c>
      <c r="M853" s="6" t="s">
        <f>=I853+J853+K853+L853</f>
      </c>
      <c r="N853" s="16"/>
    </row>
    <row collapsed="false" customFormat="false" customHeight="false" hidden="false" ht="12.1" outlineLevel="0" r="854">
      <c r="A854" s="25" t="n">
        <v>45160.632372685</v>
      </c>
      <c r="B854" s="26" t="s">
        <v>343</v>
      </c>
      <c r="C854" s="26" t="s">
        <v>450</v>
      </c>
      <c r="D854" s="26" t="s">
        <v>324</v>
      </c>
      <c r="E854" s="26" t="s">
        <v>17</v>
      </c>
      <c r="F854" s="26" t="s">
        <v>19</v>
      </c>
      <c r="G854" s="27" t="n">
        <v>-20</v>
      </c>
      <c r="H854" s="28" t="n">
        <v>290.45</v>
      </c>
      <c r="I854" s="28" t="n">
        <v>5809</v>
      </c>
      <c r="J854" s="28" t="n">
        <v>0</v>
      </c>
      <c r="K854" s="28" t="n">
        <v>-4.64</v>
      </c>
      <c r="L854" s="28" t="n">
        <v>0</v>
      </c>
      <c r="M854" s="6" t="s">
        <f>=I854+J854+K854+L854</f>
      </c>
      <c r="N854" s="26"/>
    </row>
    <row collapsed="false" customFormat="false" customHeight="false" hidden="false" ht="12.1" outlineLevel="0" r="855">
      <c r="A855" s="25" t="n">
        <v>45160.632847222</v>
      </c>
      <c r="B855" s="26" t="s">
        <v>361</v>
      </c>
      <c r="C855" s="26" t="s">
        <v>482</v>
      </c>
      <c r="D855" s="26" t="s">
        <v>324</v>
      </c>
      <c r="E855" s="26" t="s">
        <v>17</v>
      </c>
      <c r="F855" s="26" t="s">
        <v>19</v>
      </c>
      <c r="G855" s="27" t="n">
        <v>-1</v>
      </c>
      <c r="H855" s="28" t="n">
        <v>5951</v>
      </c>
      <c r="I855" s="28" t="n">
        <v>5951</v>
      </c>
      <c r="J855" s="28" t="n">
        <v>0</v>
      </c>
      <c r="K855" s="28" t="n">
        <v>-4.75</v>
      </c>
      <c r="L855" s="28" t="n">
        <v>0</v>
      </c>
      <c r="M855" s="6" t="s">
        <f>=I855+J855+K855+L855</f>
      </c>
      <c r="N855" s="26"/>
    </row>
    <row collapsed="false" customFormat="false" customHeight="false" hidden="false" ht="12.1" outlineLevel="0" r="856">
      <c r="A856" s="25" t="n">
        <v>45160.632962963</v>
      </c>
      <c r="B856" s="26" t="s">
        <v>327</v>
      </c>
      <c r="C856" s="26" t="s">
        <v>413</v>
      </c>
      <c r="D856" s="26" t="s">
        <v>324</v>
      </c>
      <c r="E856" s="26" t="s">
        <v>17</v>
      </c>
      <c r="F856" s="26" t="s">
        <v>19</v>
      </c>
      <c r="G856" s="27" t="n">
        <v>-30</v>
      </c>
      <c r="H856" s="28" t="n">
        <v>175.66</v>
      </c>
      <c r="I856" s="28" t="n">
        <v>5269.8</v>
      </c>
      <c r="J856" s="28" t="n">
        <v>0</v>
      </c>
      <c r="K856" s="28" t="n">
        <v>-4.21</v>
      </c>
      <c r="L856" s="28" t="n">
        <v>0</v>
      </c>
      <c r="M856" s="6" t="s">
        <f>=I856+J856+K856+L856</f>
      </c>
      <c r="N856" s="26"/>
    </row>
    <row collapsed="false" customFormat="false" customHeight="false" hidden="false" ht="12.1" outlineLevel="0" r="857">
      <c r="A857" s="25" t="n">
        <v>45160.632962963</v>
      </c>
      <c r="B857" s="26" t="s">
        <v>327</v>
      </c>
      <c r="C857" s="26" t="s">
        <v>413</v>
      </c>
      <c r="D857" s="26" t="s">
        <v>324</v>
      </c>
      <c r="E857" s="26" t="s">
        <v>17</v>
      </c>
      <c r="F857" s="26" t="s">
        <v>19</v>
      </c>
      <c r="G857" s="27" t="n">
        <v>-10</v>
      </c>
      <c r="H857" s="28" t="n">
        <v>175.66</v>
      </c>
      <c r="I857" s="28" t="n">
        <v>1756.6</v>
      </c>
      <c r="J857" s="28" t="n">
        <v>0</v>
      </c>
      <c r="K857" s="28" t="n">
        <v>-1.4</v>
      </c>
      <c r="L857" s="28" t="n">
        <v>0</v>
      </c>
      <c r="M857" s="6" t="s">
        <f>=I857+J857+K857+L857</f>
      </c>
      <c r="N857" s="26"/>
    </row>
    <row collapsed="false" customFormat="false" customHeight="false" hidden="false" ht="12.1" outlineLevel="0" r="858">
      <c r="A858" s="25" t="n">
        <v>45160.633159722</v>
      </c>
      <c r="B858" s="26" t="s">
        <v>374</v>
      </c>
      <c r="C858" s="26" t="s">
        <v>503</v>
      </c>
      <c r="D858" s="26" t="s">
        <v>324</v>
      </c>
      <c r="E858" s="26" t="s">
        <v>17</v>
      </c>
      <c r="F858" s="26" t="s">
        <v>19</v>
      </c>
      <c r="G858" s="27" t="n">
        <v>-1</v>
      </c>
      <c r="H858" s="28" t="n">
        <v>7652</v>
      </c>
      <c r="I858" s="28" t="n">
        <v>7652</v>
      </c>
      <c r="J858" s="28" t="n">
        <v>0</v>
      </c>
      <c r="K858" s="28" t="n">
        <v>-6.11</v>
      </c>
      <c r="L858" s="28" t="n">
        <v>0</v>
      </c>
      <c r="M858" s="6" t="s">
        <f>=I858+J858+K858+L858</f>
      </c>
      <c r="N858" s="26"/>
    </row>
    <row collapsed="false" customFormat="false" customHeight="false" hidden="false" ht="12.1" outlineLevel="0" r="859">
      <c r="A859" s="25" t="n">
        <v>45160.633263889</v>
      </c>
      <c r="B859" s="26" t="s">
        <v>332</v>
      </c>
      <c r="C859" s="26" t="s">
        <v>422</v>
      </c>
      <c r="D859" s="26" t="s">
        <v>324</v>
      </c>
      <c r="E859" s="26" t="s">
        <v>17</v>
      </c>
      <c r="F859" s="26" t="s">
        <v>19</v>
      </c>
      <c r="G859" s="27" t="n">
        <v>-110</v>
      </c>
      <c r="H859" s="28" t="n">
        <v>84.94</v>
      </c>
      <c r="I859" s="28" t="n">
        <v>9343.4</v>
      </c>
      <c r="J859" s="28" t="n">
        <v>0</v>
      </c>
      <c r="K859" s="28" t="n">
        <v>-7.47</v>
      </c>
      <c r="L859" s="28" t="n">
        <v>0</v>
      </c>
      <c r="M859" s="6" t="s">
        <f>=I859+J859+K859+L859</f>
      </c>
      <c r="N859" s="26"/>
    </row>
    <row collapsed="false" customFormat="false" customHeight="false" hidden="false" ht="12.1" outlineLevel="0" r="860">
      <c r="A860" s="25" t="n">
        <v>45160.633553241</v>
      </c>
      <c r="B860" s="26" t="s">
        <v>21</v>
      </c>
      <c r="C860" s="26" t="s">
        <v>486</v>
      </c>
      <c r="D860" s="26" t="s">
        <v>324</v>
      </c>
      <c r="E860" s="26" t="s">
        <v>17</v>
      </c>
      <c r="F860" s="26" t="s">
        <v>19</v>
      </c>
      <c r="G860" s="27" t="n">
        <v>-30</v>
      </c>
      <c r="H860" s="28" t="n">
        <v>260.32</v>
      </c>
      <c r="I860" s="28" t="n">
        <v>7809.6</v>
      </c>
      <c r="J860" s="28" t="n">
        <v>0</v>
      </c>
      <c r="K860" s="28" t="n">
        <v>-6.24</v>
      </c>
      <c r="L860" s="28" t="n">
        <v>0</v>
      </c>
      <c r="M860" s="6" t="s">
        <f>=I860+J860+K860+L860</f>
      </c>
      <c r="N860" s="26"/>
    </row>
    <row collapsed="false" customFormat="false" customHeight="false" hidden="false" ht="12.1" outlineLevel="0" r="861">
      <c r="A861" s="25" t="n">
        <v>45160.633645833</v>
      </c>
      <c r="B861" s="26" t="s">
        <v>338</v>
      </c>
      <c r="C861" s="26" t="s">
        <v>441</v>
      </c>
      <c r="D861" s="26" t="s">
        <v>324</v>
      </c>
      <c r="E861" s="26" t="s">
        <v>17</v>
      </c>
      <c r="F861" s="26" t="s">
        <v>19</v>
      </c>
      <c r="G861" s="27" t="n">
        <v>-100</v>
      </c>
      <c r="H861" s="28" t="n">
        <v>80.3</v>
      </c>
      <c r="I861" s="28" t="n">
        <v>8030</v>
      </c>
      <c r="J861" s="28" t="n">
        <v>0</v>
      </c>
      <c r="K861" s="28" t="n">
        <v>-6.42</v>
      </c>
      <c r="L861" s="28" t="n">
        <v>0</v>
      </c>
      <c r="M861" s="6" t="s">
        <f>=I861+J861+K861+L861</f>
      </c>
      <c r="N861" s="26"/>
    </row>
    <row collapsed="false" customFormat="false" customHeight="false" hidden="false" ht="12.1" outlineLevel="0" r="862">
      <c r="A862" s="25" t="n">
        <v>45160.633784722</v>
      </c>
      <c r="B862" s="26" t="s">
        <v>352</v>
      </c>
      <c r="C862" s="26" t="s">
        <v>471</v>
      </c>
      <c r="D862" s="26" t="s">
        <v>324</v>
      </c>
      <c r="E862" s="26" t="s">
        <v>17</v>
      </c>
      <c r="F862" s="26" t="s">
        <v>19</v>
      </c>
      <c r="G862" s="27" t="n">
        <v>-13000</v>
      </c>
      <c r="H862" s="28" t="n">
        <v>0.6748</v>
      </c>
      <c r="I862" s="28" t="n">
        <v>8772.4</v>
      </c>
      <c r="J862" s="28" t="n">
        <v>0</v>
      </c>
      <c r="K862" s="28" t="n">
        <v>-7.01</v>
      </c>
      <c r="L862" s="28" t="n">
        <v>0</v>
      </c>
      <c r="M862" s="6" t="s">
        <f>=I862+J862+K862+L862</f>
      </c>
      <c r="N862" s="26"/>
    </row>
    <row collapsed="false" customFormat="false" customHeight="false" hidden="false" ht="12.1" outlineLevel="0" r="863">
      <c r="A863" s="25" t="n">
        <v>45160.633900463</v>
      </c>
      <c r="B863" s="26" t="s">
        <v>336</v>
      </c>
      <c r="C863" s="26" t="s">
        <v>437</v>
      </c>
      <c r="D863" s="26" t="s">
        <v>324</v>
      </c>
      <c r="E863" s="26" t="s">
        <v>17</v>
      </c>
      <c r="F863" s="26" t="s">
        <v>19</v>
      </c>
      <c r="G863" s="27" t="n">
        <v>-11000</v>
      </c>
      <c r="H863" s="28" t="n">
        <v>0.8956</v>
      </c>
      <c r="I863" s="28" t="n">
        <v>9851.6</v>
      </c>
      <c r="J863" s="28" t="n">
        <v>0</v>
      </c>
      <c r="K863" s="28" t="n">
        <v>-7.87</v>
      </c>
      <c r="L863" s="28" t="n">
        <v>0</v>
      </c>
      <c r="M863" s="6" t="s">
        <f>=I863+J863+K863+L863</f>
      </c>
      <c r="N863" s="26"/>
    </row>
    <row collapsed="false" customFormat="false" customHeight="false" hidden="false" ht="12.1" outlineLevel="0" r="864">
      <c r="A864" s="25" t="n">
        <v>45160.634143519</v>
      </c>
      <c r="B864" s="26" t="s">
        <v>362</v>
      </c>
      <c r="C864" s="26" t="s">
        <v>485</v>
      </c>
      <c r="D864" s="26" t="s">
        <v>324</v>
      </c>
      <c r="E864" s="26" t="s">
        <v>17</v>
      </c>
      <c r="F864" s="26" t="s">
        <v>19</v>
      </c>
      <c r="G864" s="27" t="n">
        <v>-230</v>
      </c>
      <c r="H864" s="28" t="n">
        <v>52.895</v>
      </c>
      <c r="I864" s="28" t="n">
        <v>12165.85</v>
      </c>
      <c r="J864" s="28" t="n">
        <v>0</v>
      </c>
      <c r="K864" s="28" t="n">
        <v>-9.72</v>
      </c>
      <c r="L864" s="28" t="n">
        <v>0</v>
      </c>
      <c r="M864" s="6" t="s">
        <f>=I864+J864+K864+L864</f>
      </c>
      <c r="N864" s="26"/>
    </row>
    <row collapsed="false" customFormat="false" customHeight="false" hidden="false" ht="12.1" outlineLevel="0" r="865">
      <c r="A865" s="20" t="n">
        <v>45160.634490741</v>
      </c>
      <c r="B865" s="16" t="s">
        <v>376</v>
      </c>
      <c r="C865" s="16" t="s">
        <v>518</v>
      </c>
      <c r="D865" s="16" t="s">
        <v>323</v>
      </c>
      <c r="E865" s="16" t="s">
        <v>415</v>
      </c>
      <c r="F865" s="16" t="s">
        <v>19</v>
      </c>
      <c r="G865" s="7" t="n">
        <v>1</v>
      </c>
      <c r="H865" s="6" t="n">
        <v>86</v>
      </c>
      <c r="I865" s="6" t="n">
        <v>-80962.46</v>
      </c>
      <c r="J865" s="6" t="n">
        <v>-220.29</v>
      </c>
      <c r="K865" s="6" t="n">
        <v>-64.69</v>
      </c>
      <c r="L865" s="6" t="n">
        <v>0</v>
      </c>
      <c r="M865" s="6" t="s">
        <f>=I865+J865+K865+L865</f>
      </c>
      <c r="N865" s="16"/>
    </row>
    <row collapsed="false" customFormat="false" customHeight="false" hidden="false" ht="12.1" outlineLevel="0" r="866">
      <c r="A866" s="25" t="n">
        <v>45160.635925926</v>
      </c>
      <c r="B866" s="26" t="s">
        <v>24</v>
      </c>
      <c r="C866" s="26" t="s">
        <v>487</v>
      </c>
      <c r="D866" s="26" t="s">
        <v>324</v>
      </c>
      <c r="E866" s="26" t="s">
        <v>17</v>
      </c>
      <c r="F866" s="26" t="s">
        <v>19</v>
      </c>
      <c r="G866" s="27" t="n">
        <v>-32</v>
      </c>
      <c r="H866" s="28" t="n">
        <v>544.05</v>
      </c>
      <c r="I866" s="28" t="n">
        <v>17409.6</v>
      </c>
      <c r="J866" s="28" t="n">
        <v>0</v>
      </c>
      <c r="K866" s="28" t="n">
        <v>-13.91</v>
      </c>
      <c r="L866" s="28" t="n">
        <v>0</v>
      </c>
      <c r="M866" s="6" t="s">
        <f>=I866+J866+K866+L866</f>
      </c>
      <c r="N866" s="26"/>
    </row>
    <row collapsed="false" customFormat="false" customHeight="false" hidden="false" ht="12.1" outlineLevel="0" r="867">
      <c r="A867" s="25" t="n">
        <v>45160.635925926</v>
      </c>
      <c r="B867" s="26" t="s">
        <v>24</v>
      </c>
      <c r="C867" s="26" t="s">
        <v>487</v>
      </c>
      <c r="D867" s="26" t="s">
        <v>324</v>
      </c>
      <c r="E867" s="26" t="s">
        <v>17</v>
      </c>
      <c r="F867" s="26" t="s">
        <v>19</v>
      </c>
      <c r="G867" s="27" t="n">
        <v>-8</v>
      </c>
      <c r="H867" s="28" t="n">
        <v>544.05</v>
      </c>
      <c r="I867" s="28" t="n">
        <v>4352.4</v>
      </c>
      <c r="J867" s="28" t="n">
        <v>0</v>
      </c>
      <c r="K867" s="28" t="n">
        <v>-3.48</v>
      </c>
      <c r="L867" s="28" t="n">
        <v>0</v>
      </c>
      <c r="M867" s="6" t="s">
        <f>=I867+J867+K867+L867</f>
      </c>
      <c r="N867" s="26"/>
    </row>
    <row collapsed="false" customFormat="false" customHeight="false" hidden="false" ht="12.1" outlineLevel="0" r="868">
      <c r="A868" s="25" t="n">
        <v>45160.636041667</v>
      </c>
      <c r="B868" s="26" t="s">
        <v>48</v>
      </c>
      <c r="C868" s="26" t="s">
        <v>470</v>
      </c>
      <c r="D868" s="26" t="s">
        <v>324</v>
      </c>
      <c r="E868" s="26" t="s">
        <v>17</v>
      </c>
      <c r="F868" s="26" t="s">
        <v>19</v>
      </c>
      <c r="G868" s="27" t="n">
        <v>-11</v>
      </c>
      <c r="H868" s="28" t="n">
        <v>1667.6</v>
      </c>
      <c r="I868" s="28" t="n">
        <v>18343.6</v>
      </c>
      <c r="J868" s="28" t="n">
        <v>0</v>
      </c>
      <c r="K868" s="28" t="n">
        <v>-14.66</v>
      </c>
      <c r="L868" s="28" t="n">
        <v>0</v>
      </c>
      <c r="M868" s="6" t="s">
        <f>=I868+J868+K868+L868</f>
      </c>
      <c r="N868" s="26"/>
    </row>
    <row collapsed="false" customFormat="false" customHeight="false" hidden="false" ht="12.1" outlineLevel="0" r="869">
      <c r="A869" s="25" t="n">
        <v>45160.636180556</v>
      </c>
      <c r="B869" s="26" t="s">
        <v>373</v>
      </c>
      <c r="C869" s="26" t="s">
        <v>502</v>
      </c>
      <c r="D869" s="26" t="s">
        <v>324</v>
      </c>
      <c r="E869" s="26" t="s">
        <v>17</v>
      </c>
      <c r="F869" s="26" t="s">
        <v>19</v>
      </c>
      <c r="G869" s="27" t="n">
        <v>-1</v>
      </c>
      <c r="H869" s="28" t="n">
        <v>583.1</v>
      </c>
      <c r="I869" s="28" t="n">
        <v>583.1</v>
      </c>
      <c r="J869" s="28" t="n">
        <v>0</v>
      </c>
      <c r="K869" s="28" t="n">
        <v>-0.47</v>
      </c>
      <c r="L869" s="28" t="n">
        <v>0</v>
      </c>
      <c r="M869" s="6" t="s">
        <f>=I869+J869+K869+L869</f>
      </c>
      <c r="N869" s="26"/>
    </row>
    <row collapsed="false" customFormat="false" customHeight="false" hidden="false" ht="12.1" outlineLevel="0" r="870">
      <c r="A870" s="25" t="n">
        <v>45160.636180556</v>
      </c>
      <c r="B870" s="26" t="s">
        <v>373</v>
      </c>
      <c r="C870" s="26" t="s">
        <v>502</v>
      </c>
      <c r="D870" s="26" t="s">
        <v>324</v>
      </c>
      <c r="E870" s="26" t="s">
        <v>17</v>
      </c>
      <c r="F870" s="26" t="s">
        <v>19</v>
      </c>
      <c r="G870" s="27" t="n">
        <v>-29</v>
      </c>
      <c r="H870" s="28" t="n">
        <v>583.1</v>
      </c>
      <c r="I870" s="28" t="n">
        <v>16909.9</v>
      </c>
      <c r="J870" s="28" t="n">
        <v>0</v>
      </c>
      <c r="K870" s="28" t="n">
        <v>-13.51</v>
      </c>
      <c r="L870" s="28" t="n">
        <v>0</v>
      </c>
      <c r="M870" s="6" t="s">
        <f>=I870+J870+K870+L870</f>
      </c>
      <c r="N870" s="26"/>
    </row>
    <row collapsed="false" customFormat="false" customHeight="false" hidden="false" ht="12.1" outlineLevel="0" r="871">
      <c r="A871" s="25" t="n">
        <v>45160.6365625</v>
      </c>
      <c r="B871" s="26" t="s">
        <v>371</v>
      </c>
      <c r="C871" s="26" t="s">
        <v>500</v>
      </c>
      <c r="D871" s="26" t="s">
        <v>324</v>
      </c>
      <c r="E871" s="26" t="s">
        <v>65</v>
      </c>
      <c r="F871" s="26" t="s">
        <v>19</v>
      </c>
      <c r="G871" s="27" t="n">
        <v>-997</v>
      </c>
      <c r="H871" s="28" t="n">
        <v>7.41</v>
      </c>
      <c r="I871" s="28" t="n">
        <v>7387.77</v>
      </c>
      <c r="J871" s="28" t="n">
        <v>0</v>
      </c>
      <c r="K871" s="28" t="n">
        <v>-5.9</v>
      </c>
      <c r="L871" s="28" t="n">
        <v>0</v>
      </c>
      <c r="M871" s="6" t="s">
        <f>=I871+J871+K871+L871</f>
      </c>
      <c r="N871" s="26"/>
    </row>
    <row collapsed="false" customFormat="false" customHeight="false" hidden="false" ht="12.1" outlineLevel="0" r="872">
      <c r="A872" s="25" t="n">
        <v>45160.6365625</v>
      </c>
      <c r="B872" s="26" t="s">
        <v>371</v>
      </c>
      <c r="C872" s="26" t="s">
        <v>500</v>
      </c>
      <c r="D872" s="26" t="s">
        <v>324</v>
      </c>
      <c r="E872" s="26" t="s">
        <v>65</v>
      </c>
      <c r="F872" s="26" t="s">
        <v>19</v>
      </c>
      <c r="G872" s="27" t="n">
        <v>-270</v>
      </c>
      <c r="H872" s="28" t="n">
        <v>7.41</v>
      </c>
      <c r="I872" s="28" t="n">
        <v>2000.7</v>
      </c>
      <c r="J872" s="28" t="n">
        <v>0</v>
      </c>
      <c r="K872" s="28" t="n">
        <v>-1.6</v>
      </c>
      <c r="L872" s="28" t="n">
        <v>0</v>
      </c>
      <c r="M872" s="6" t="s">
        <f>=I872+J872+K872+L872</f>
      </c>
      <c r="N872" s="26"/>
    </row>
    <row collapsed="false" customFormat="false" customHeight="false" hidden="false" ht="12.1" outlineLevel="0" r="873">
      <c r="A873" s="25" t="n">
        <v>45160.6365625</v>
      </c>
      <c r="B873" s="26" t="s">
        <v>371</v>
      </c>
      <c r="C873" s="26" t="s">
        <v>500</v>
      </c>
      <c r="D873" s="26" t="s">
        <v>324</v>
      </c>
      <c r="E873" s="26" t="s">
        <v>65</v>
      </c>
      <c r="F873" s="26" t="s">
        <v>19</v>
      </c>
      <c r="G873" s="27" t="n">
        <v>-1238</v>
      </c>
      <c r="H873" s="28" t="n">
        <v>7.41</v>
      </c>
      <c r="I873" s="28" t="n">
        <v>9173.58</v>
      </c>
      <c r="J873" s="28" t="n">
        <v>0</v>
      </c>
      <c r="K873" s="28" t="n">
        <v>-7.33</v>
      </c>
      <c r="L873" s="28" t="n">
        <v>0</v>
      </c>
      <c r="M873" s="6" t="s">
        <f>=I873+J873+K873+L873</f>
      </c>
      <c r="N873" s="26"/>
    </row>
    <row collapsed="false" customFormat="false" customHeight="false" hidden="false" ht="12.1" outlineLevel="0" r="874">
      <c r="A874" s="20" t="n">
        <v>45160.636851852</v>
      </c>
      <c r="B874" s="16" t="s">
        <v>377</v>
      </c>
      <c r="C874" s="16" t="s">
        <v>519</v>
      </c>
      <c r="D874" s="16" t="s">
        <v>323</v>
      </c>
      <c r="E874" s="16" t="s">
        <v>415</v>
      </c>
      <c r="F874" s="16" t="s">
        <v>19</v>
      </c>
      <c r="G874" s="7" t="n">
        <v>1</v>
      </c>
      <c r="H874" s="6" t="n">
        <v>78</v>
      </c>
      <c r="I874" s="6" t="n">
        <v>-73431.07</v>
      </c>
      <c r="J874" s="6" t="n">
        <v>-1067.57</v>
      </c>
      <c r="K874" s="6" t="n">
        <v>-58.67</v>
      </c>
      <c r="L874" s="6" t="n">
        <v>0</v>
      </c>
      <c r="M874" s="6" t="s">
        <f>=I874+J874+K874+L874</f>
      </c>
      <c r="N874" s="16"/>
    </row>
    <row collapsed="false" customFormat="false" customHeight="false" hidden="false" ht="12.1" outlineLevel="0" r="875">
      <c r="A875" s="25" t="n">
        <v>45160.637430556</v>
      </c>
      <c r="B875" s="26" t="s">
        <v>341</v>
      </c>
      <c r="C875" s="26" t="s">
        <v>444</v>
      </c>
      <c r="D875" s="26" t="s">
        <v>324</v>
      </c>
      <c r="E875" s="26" t="s">
        <v>17</v>
      </c>
      <c r="F875" s="26" t="s">
        <v>19</v>
      </c>
      <c r="G875" s="27" t="n">
        <v>-10</v>
      </c>
      <c r="H875" s="28" t="n">
        <v>260.27</v>
      </c>
      <c r="I875" s="28" t="n">
        <v>2602.7</v>
      </c>
      <c r="J875" s="28" t="n">
        <v>0</v>
      </c>
      <c r="K875" s="28" t="n">
        <v>-2.08</v>
      </c>
      <c r="L875" s="28" t="n">
        <v>0</v>
      </c>
      <c r="M875" s="6" t="s">
        <f>=I875+J875+K875+L875</f>
      </c>
      <c r="N875" s="26"/>
    </row>
    <row collapsed="false" customFormat="false" customHeight="false" hidden="false" ht="12.1" outlineLevel="0" r="876">
      <c r="A876" s="25" t="n">
        <v>45160.637430556</v>
      </c>
      <c r="B876" s="26" t="s">
        <v>341</v>
      </c>
      <c r="C876" s="26" t="s">
        <v>444</v>
      </c>
      <c r="D876" s="26" t="s">
        <v>324</v>
      </c>
      <c r="E876" s="26" t="s">
        <v>17</v>
      </c>
      <c r="F876" s="26" t="s">
        <v>19</v>
      </c>
      <c r="G876" s="27" t="n">
        <v>-20</v>
      </c>
      <c r="H876" s="28" t="n">
        <v>260.27</v>
      </c>
      <c r="I876" s="28" t="n">
        <v>5205.4</v>
      </c>
      <c r="J876" s="28" t="n">
        <v>0</v>
      </c>
      <c r="K876" s="28" t="n">
        <v>-4.16</v>
      </c>
      <c r="L876" s="28" t="n">
        <v>0</v>
      </c>
      <c r="M876" s="6" t="s">
        <f>=I876+J876+K876+L876</f>
      </c>
      <c r="N876" s="26"/>
    </row>
    <row collapsed="false" customFormat="false" customHeight="false" hidden="false" ht="12.1" outlineLevel="0" r="877">
      <c r="A877" s="25" t="n">
        <v>45160.637430556</v>
      </c>
      <c r="B877" s="26" t="s">
        <v>341</v>
      </c>
      <c r="C877" s="26" t="s">
        <v>444</v>
      </c>
      <c r="D877" s="26" t="s">
        <v>324</v>
      </c>
      <c r="E877" s="26" t="s">
        <v>17</v>
      </c>
      <c r="F877" s="26" t="s">
        <v>19</v>
      </c>
      <c r="G877" s="27" t="n">
        <v>-70</v>
      </c>
      <c r="H877" s="28" t="n">
        <v>260.26</v>
      </c>
      <c r="I877" s="28" t="n">
        <v>18218.2</v>
      </c>
      <c r="J877" s="28" t="n">
        <v>0</v>
      </c>
      <c r="K877" s="28" t="n">
        <v>-14.56</v>
      </c>
      <c r="L877" s="28" t="n">
        <v>0</v>
      </c>
      <c r="M877" s="6" t="s">
        <f>=I877+J877+K877+L877</f>
      </c>
      <c r="N877" s="26"/>
    </row>
    <row collapsed="false" customFormat="false" customHeight="false" hidden="false" ht="12.1" outlineLevel="0" r="878">
      <c r="A878" s="20" t="n">
        <v>45160.637638889</v>
      </c>
      <c r="B878" s="16" t="s">
        <v>21</v>
      </c>
      <c r="C878" s="16" t="s">
        <v>486</v>
      </c>
      <c r="D878" s="16" t="s">
        <v>323</v>
      </c>
      <c r="E878" s="16" t="s">
        <v>17</v>
      </c>
      <c r="F878" s="16" t="s">
        <v>19</v>
      </c>
      <c r="G878" s="7" t="n">
        <v>110</v>
      </c>
      <c r="H878" s="6" t="n">
        <v>260.36</v>
      </c>
      <c r="I878" s="6" t="n">
        <v>-28639.6</v>
      </c>
      <c r="J878" s="6" t="n">
        <v>0</v>
      </c>
      <c r="K878" s="6" t="n">
        <v>-22.88</v>
      </c>
      <c r="L878" s="6" t="n">
        <v>0</v>
      </c>
      <c r="M878" s="6" t="s">
        <f>=I878+J878+K878+L878</f>
      </c>
      <c r="N878" s="16"/>
    </row>
    <row collapsed="false" customFormat="false" customHeight="false" hidden="false" ht="12.1" outlineLevel="0" r="879">
      <c r="A879" s="25" t="n">
        <v>45169.604085648</v>
      </c>
      <c r="B879" s="26" t="s">
        <v>42</v>
      </c>
      <c r="C879" s="26" t="s">
        <v>481</v>
      </c>
      <c r="D879" s="26" t="s">
        <v>324</v>
      </c>
      <c r="E879" s="26" t="s">
        <v>17</v>
      </c>
      <c r="F879" s="26" t="s">
        <v>19</v>
      </c>
      <c r="G879" s="27" t="n">
        <v>-1</v>
      </c>
      <c r="H879" s="28" t="n">
        <v>11696.5</v>
      </c>
      <c r="I879" s="28" t="n">
        <v>11696.5</v>
      </c>
      <c r="J879" s="28" t="n">
        <v>0</v>
      </c>
      <c r="K879" s="28" t="n">
        <v>-9.34</v>
      </c>
      <c r="L879" s="28" t="n">
        <v>0</v>
      </c>
      <c r="M879" s="6" t="s">
        <f>=I879+J879+K879+L879</f>
      </c>
      <c r="N879" s="26"/>
    </row>
    <row collapsed="false" customFormat="false" customHeight="false" hidden="false" ht="12.1" outlineLevel="0" r="880">
      <c r="A880" s="20" t="n">
        <v>45169.605277778</v>
      </c>
      <c r="B880" s="16" t="s">
        <v>42</v>
      </c>
      <c r="C880" s="16" t="s">
        <v>481</v>
      </c>
      <c r="D880" s="16" t="s">
        <v>323</v>
      </c>
      <c r="E880" s="16" t="s">
        <v>17</v>
      </c>
      <c r="F880" s="16" t="s">
        <v>19</v>
      </c>
      <c r="G880" s="7" t="n">
        <v>1</v>
      </c>
      <c r="H880" s="6" t="n">
        <v>11700</v>
      </c>
      <c r="I880" s="6" t="n">
        <v>-11700</v>
      </c>
      <c r="J880" s="6" t="n">
        <v>0</v>
      </c>
      <c r="K880" s="6" t="n">
        <v>-9.35</v>
      </c>
      <c r="L880" s="6" t="n">
        <v>0</v>
      </c>
      <c r="M880" s="6" t="s">
        <f>=I880+J880+K880+L880</f>
      </c>
      <c r="N880" s="16"/>
    </row>
    <row collapsed="false" customFormat="false" customHeight="false" hidden="false" ht="12.1" outlineLevel="0" r="881">
      <c r="A881" s="25" t="n">
        <v>45169.617048611</v>
      </c>
      <c r="B881" s="26" t="s">
        <v>345</v>
      </c>
      <c r="C881" s="26" t="s">
        <v>456</v>
      </c>
      <c r="D881" s="26" t="s">
        <v>324</v>
      </c>
      <c r="E881" s="26" t="s">
        <v>65</v>
      </c>
      <c r="F881" s="26" t="s">
        <v>19</v>
      </c>
      <c r="G881" s="27" t="n">
        <v>-10</v>
      </c>
      <c r="H881" s="28" t="n">
        <v>13.534</v>
      </c>
      <c r="I881" s="28" t="n">
        <v>135.34</v>
      </c>
      <c r="J881" s="28" t="n">
        <v>0</v>
      </c>
      <c r="K881" s="28" t="n">
        <v>-0.11</v>
      </c>
      <c r="L881" s="28" t="n">
        <v>0</v>
      </c>
      <c r="M881" s="6" t="s">
        <f>=I881+J881+K881+L881</f>
      </c>
      <c r="N881" s="26"/>
    </row>
    <row collapsed="false" customFormat="false" customHeight="false" hidden="false" ht="12.1" outlineLevel="0" r="882">
      <c r="A882" s="25" t="n">
        <v>45169.617164352</v>
      </c>
      <c r="B882" s="26" t="s">
        <v>333</v>
      </c>
      <c r="C882" s="26" t="s">
        <v>423</v>
      </c>
      <c r="D882" s="26" t="s">
        <v>324</v>
      </c>
      <c r="E882" s="26" t="s">
        <v>65</v>
      </c>
      <c r="F882" s="26" t="s">
        <v>19</v>
      </c>
      <c r="G882" s="27" t="n">
        <v>-10</v>
      </c>
      <c r="H882" s="28" t="n">
        <v>18.325</v>
      </c>
      <c r="I882" s="28" t="n">
        <v>183.25</v>
      </c>
      <c r="J882" s="28" t="n">
        <v>0</v>
      </c>
      <c r="K882" s="28" t="n">
        <v>-0.15</v>
      </c>
      <c r="L882" s="28" t="n">
        <v>0</v>
      </c>
      <c r="M882" s="6" t="s">
        <f>=I882+J882+K882+L882</f>
      </c>
      <c r="N882" s="26"/>
    </row>
    <row collapsed="false" customFormat="false" customHeight="false" hidden="false" ht="12.1" outlineLevel="0" r="883">
      <c r="A883" s="20" t="n">
        <v>45169.617476852</v>
      </c>
      <c r="B883" s="16" t="s">
        <v>372</v>
      </c>
      <c r="C883" s="16" t="s">
        <v>501</v>
      </c>
      <c r="D883" s="16" t="s">
        <v>323</v>
      </c>
      <c r="E883" s="16" t="s">
        <v>65</v>
      </c>
      <c r="F883" s="16" t="s">
        <v>19</v>
      </c>
      <c r="G883" s="7" t="n">
        <v>65</v>
      </c>
      <c r="H883" s="6" t="n">
        <v>6.38</v>
      </c>
      <c r="I883" s="6" t="n">
        <v>-414.7</v>
      </c>
      <c r="J883" s="6" t="n">
        <v>0</v>
      </c>
      <c r="K883" s="6" t="n">
        <v>-0.33</v>
      </c>
      <c r="L883" s="6" t="n">
        <v>0</v>
      </c>
      <c r="M883" s="6" t="s">
        <f>=I883+J883+K883+L883</f>
      </c>
      <c r="N883" s="16"/>
    </row>
    <row collapsed="false" customFormat="false" customHeight="false" hidden="false" ht="12.1" outlineLevel="0" r="884">
      <c r="A884" s="21" t="n">
        <v>45187</v>
      </c>
      <c r="B884" s="22" t="s">
        <v>419</v>
      </c>
      <c r="C884" s="22" t="s">
        <v>520</v>
      </c>
      <c r="D884" s="22" t="s">
        <v>419</v>
      </c>
      <c r="E884" s="22" t="s">
        <v>419</v>
      </c>
      <c r="F884" s="22" t="s">
        <v>19</v>
      </c>
      <c r="G884" s="23" t="n">
        <v>1</v>
      </c>
      <c r="H884" s="24" t="n">
        <v>1256.24</v>
      </c>
      <c r="I884" s="24" t="n">
        <v>1256.24</v>
      </c>
      <c r="J884" s="24" t="n">
        <v>0</v>
      </c>
      <c r="K884" s="24" t="n">
        <v>0</v>
      </c>
      <c r="L884" s="24" t="n">
        <v>0</v>
      </c>
      <c r="M884" s="6" t="s">
        <f>=I884+J884+K884+L884</f>
      </c>
      <c r="N884" s="22"/>
    </row>
    <row collapsed="false" customFormat="false" customHeight="false" hidden="false" ht="12.1" outlineLevel="0" r="885">
      <c r="A885" s="20" t="n">
        <v>45187.596527778</v>
      </c>
      <c r="B885" s="16" t="s">
        <v>372</v>
      </c>
      <c r="C885" s="16" t="s">
        <v>501</v>
      </c>
      <c r="D885" s="16" t="s">
        <v>323</v>
      </c>
      <c r="E885" s="16" t="s">
        <v>65</v>
      </c>
      <c r="F885" s="16" t="s">
        <v>19</v>
      </c>
      <c r="G885" s="7" t="n">
        <v>204</v>
      </c>
      <c r="H885" s="6" t="n">
        <v>6.22</v>
      </c>
      <c r="I885" s="6" t="n">
        <v>-1268.88</v>
      </c>
      <c r="J885" s="6" t="n">
        <v>0</v>
      </c>
      <c r="K885" s="6" t="n">
        <v>0</v>
      </c>
      <c r="L885" s="6" t="n">
        <v>0</v>
      </c>
      <c r="M885" s="6" t="s">
        <f>=I885+J885+K885+L885</f>
      </c>
      <c r="N885" s="16"/>
    </row>
    <row collapsed="false" customFormat="false" customHeight="false" hidden="false" ht="12.1" outlineLevel="0" r="886">
      <c r="A886" s="21" t="n">
        <v>45190</v>
      </c>
      <c r="B886" s="22" t="s">
        <v>412</v>
      </c>
      <c r="C886" s="22" t="s">
        <v>81</v>
      </c>
      <c r="D886" s="22" t="s">
        <v>412</v>
      </c>
      <c r="E886" s="22" t="s">
        <v>412</v>
      </c>
      <c r="F886" s="22" t="s">
        <v>19</v>
      </c>
      <c r="G886" s="23" t="n">
        <v>1</v>
      </c>
      <c r="H886" s="24" t="n">
        <v>100</v>
      </c>
      <c r="I886" s="24" t="n">
        <v>100</v>
      </c>
      <c r="J886" s="24" t="n">
        <v>0</v>
      </c>
      <c r="K886" s="24" t="n">
        <v>0</v>
      </c>
      <c r="L886" s="24" t="n">
        <v>0</v>
      </c>
      <c r="M886" s="6" t="s">
        <f>=I886+J886+K886+L886</f>
      </c>
      <c r="N886" s="22"/>
    </row>
    <row collapsed="false" customFormat="false" customHeight="false" hidden="false" ht="12.1" outlineLevel="0" r="887">
      <c r="A887" s="25" t="n">
        <v>45190.932013889</v>
      </c>
      <c r="B887" s="26" t="s">
        <v>21</v>
      </c>
      <c r="C887" s="26" t="s">
        <v>486</v>
      </c>
      <c r="D887" s="26" t="s">
        <v>324</v>
      </c>
      <c r="E887" s="26" t="s">
        <v>17</v>
      </c>
      <c r="F887" s="26" t="s">
        <v>19</v>
      </c>
      <c r="G887" s="27" t="n">
        <v>-110</v>
      </c>
      <c r="H887" s="28" t="n">
        <v>250.08</v>
      </c>
      <c r="I887" s="28" t="n">
        <v>27508.8</v>
      </c>
      <c r="J887" s="28" t="n">
        <v>0</v>
      </c>
      <c r="K887" s="28" t="n">
        <v>-21.98</v>
      </c>
      <c r="L887" s="28" t="n">
        <v>0</v>
      </c>
      <c r="M887" s="6" t="s">
        <f>=I887+J887+K887+L887</f>
      </c>
      <c r="N887" s="26"/>
    </row>
    <row collapsed="false" customFormat="false" customHeight="false" hidden="false" ht="12.1" outlineLevel="0" r="888">
      <c r="A888" s="20" t="n">
        <v>45190.932175926</v>
      </c>
      <c r="B888" s="16" t="s">
        <v>21</v>
      </c>
      <c r="C888" s="16" t="s">
        <v>486</v>
      </c>
      <c r="D888" s="16" t="s">
        <v>323</v>
      </c>
      <c r="E888" s="16" t="s">
        <v>17</v>
      </c>
      <c r="F888" s="16" t="s">
        <v>19</v>
      </c>
      <c r="G888" s="7" t="n">
        <v>110</v>
      </c>
      <c r="H888" s="6" t="n">
        <v>250.09</v>
      </c>
      <c r="I888" s="6" t="n">
        <v>-27509.9</v>
      </c>
      <c r="J888" s="6" t="n">
        <v>0</v>
      </c>
      <c r="K888" s="6" t="n">
        <v>-21.98</v>
      </c>
      <c r="L888" s="6" t="n">
        <v>0</v>
      </c>
      <c r="M888" s="6" t="s">
        <f>=I888+J888+K888+L888</f>
      </c>
      <c r="N888" s="16"/>
    </row>
    <row collapsed="false" customFormat="false" customHeight="false" hidden="false" ht="12.1" outlineLevel="0" r="889">
      <c r="A889" s="21" t="n">
        <v>45257</v>
      </c>
      <c r="B889" s="22" t="s">
        <v>412</v>
      </c>
      <c r="C889" s="22" t="s">
        <v>81</v>
      </c>
      <c r="D889" s="22" t="s">
        <v>412</v>
      </c>
      <c r="E889" s="22" t="s">
        <v>412</v>
      </c>
      <c r="F889" s="22" t="s">
        <v>19</v>
      </c>
      <c r="G889" s="23" t="n">
        <v>1</v>
      </c>
      <c r="H889" s="24" t="n">
        <v>400</v>
      </c>
      <c r="I889" s="24" t="n">
        <v>400</v>
      </c>
      <c r="J889" s="24" t="n">
        <v>0</v>
      </c>
      <c r="K889" s="24" t="n">
        <v>0</v>
      </c>
      <c r="L889" s="24" t="n">
        <v>0</v>
      </c>
      <c r="M889" s="6" t="s">
        <f>=I889+J889+K889+L889</f>
      </c>
      <c r="N889" s="22"/>
    </row>
    <row collapsed="false" customFormat="false" customHeight="false" hidden="false" ht="12.1" outlineLevel="0" r="890">
      <c r="A890" s="25" t="n">
        <v>45257.601412037</v>
      </c>
      <c r="B890" s="26" t="s">
        <v>42</v>
      </c>
      <c r="C890" s="26" t="s">
        <v>481</v>
      </c>
      <c r="D890" s="26" t="s">
        <v>324</v>
      </c>
      <c r="E890" s="26" t="s">
        <v>17</v>
      </c>
      <c r="F890" s="26" t="s">
        <v>19</v>
      </c>
      <c r="G890" s="27" t="n">
        <v>-1</v>
      </c>
      <c r="H890" s="28" t="n">
        <v>11179</v>
      </c>
      <c r="I890" s="28" t="n">
        <v>11179</v>
      </c>
      <c r="J890" s="28" t="n">
        <v>0</v>
      </c>
      <c r="K890" s="28" t="n">
        <v>-8.84</v>
      </c>
      <c r="L890" s="28" t="n">
        <v>0</v>
      </c>
      <c r="M890" s="6" t="s">
        <f>=I890+J890+K890+L890</f>
      </c>
      <c r="N890" s="26"/>
    </row>
    <row collapsed="false" customFormat="false" customHeight="false" hidden="false" ht="12.1" outlineLevel="0" r="891">
      <c r="A891" s="20" t="n">
        <v>45257.601886574</v>
      </c>
      <c r="B891" s="16" t="s">
        <v>42</v>
      </c>
      <c r="C891" s="16" t="s">
        <v>481</v>
      </c>
      <c r="D891" s="16" t="s">
        <v>323</v>
      </c>
      <c r="E891" s="16" t="s">
        <v>17</v>
      </c>
      <c r="F891" s="16" t="s">
        <v>19</v>
      </c>
      <c r="G891" s="7" t="n">
        <v>1</v>
      </c>
      <c r="H891" s="6" t="n">
        <v>11178.5</v>
      </c>
      <c r="I891" s="6" t="n">
        <v>-11178.5</v>
      </c>
      <c r="J891" s="6" t="n">
        <v>0</v>
      </c>
      <c r="K891" s="6" t="n">
        <v>-8.84</v>
      </c>
      <c r="L891" s="6" t="n">
        <v>0</v>
      </c>
      <c r="M891" s="6" t="s">
        <f>=I891+J891+K891+L891</f>
      </c>
      <c r="N891" s="16"/>
    </row>
    <row collapsed="false" customFormat="false" customHeight="false" hidden="false" ht="12.1" outlineLevel="0" r="892">
      <c r="A892" s="25" t="n">
        <v>45257.603981481</v>
      </c>
      <c r="B892" s="26" t="s">
        <v>45</v>
      </c>
      <c r="C892" s="26" t="s">
        <v>436</v>
      </c>
      <c r="D892" s="26" t="s">
        <v>324</v>
      </c>
      <c r="E892" s="26" t="s">
        <v>17</v>
      </c>
      <c r="F892" s="26" t="s">
        <v>19</v>
      </c>
      <c r="G892" s="27" t="n">
        <v>-1</v>
      </c>
      <c r="H892" s="28" t="n">
        <v>1295</v>
      </c>
      <c r="I892" s="28" t="n">
        <v>1295</v>
      </c>
      <c r="J892" s="28" t="n">
        <v>0</v>
      </c>
      <c r="K892" s="28" t="n">
        <v>-1.02</v>
      </c>
      <c r="L892" s="28" t="n">
        <v>0</v>
      </c>
      <c r="M892" s="6" t="s">
        <f>=I892+J892+K892+L892</f>
      </c>
      <c r="N892" s="26"/>
    </row>
    <row collapsed="false" customFormat="false" customHeight="false" hidden="false" ht="12.1" outlineLevel="0" r="893">
      <c r="A893" s="25" t="n">
        <v>45257.603981481</v>
      </c>
      <c r="B893" s="26" t="s">
        <v>45</v>
      </c>
      <c r="C893" s="26" t="s">
        <v>436</v>
      </c>
      <c r="D893" s="26" t="s">
        <v>324</v>
      </c>
      <c r="E893" s="26" t="s">
        <v>17</v>
      </c>
      <c r="F893" s="26" t="s">
        <v>19</v>
      </c>
      <c r="G893" s="27" t="n">
        <v>-9</v>
      </c>
      <c r="H893" s="28" t="n">
        <v>1295</v>
      </c>
      <c r="I893" s="28" t="n">
        <v>11655</v>
      </c>
      <c r="J893" s="28" t="n">
        <v>0</v>
      </c>
      <c r="K893" s="28" t="n">
        <v>-9.21</v>
      </c>
      <c r="L893" s="28" t="n">
        <v>0</v>
      </c>
      <c r="M893" s="6" t="s">
        <f>=I893+J893+K893+L893</f>
      </c>
      <c r="N893" s="26"/>
    </row>
    <row collapsed="false" customFormat="false" customHeight="false" hidden="false" ht="12.1" outlineLevel="0" r="894">
      <c r="A894" s="20" t="n">
        <v>45257.604131944</v>
      </c>
      <c r="B894" s="16" t="s">
        <v>45</v>
      </c>
      <c r="C894" s="16" t="s">
        <v>436</v>
      </c>
      <c r="D894" s="16" t="s">
        <v>323</v>
      </c>
      <c r="E894" s="16" t="s">
        <v>17</v>
      </c>
      <c r="F894" s="16" t="s">
        <v>19</v>
      </c>
      <c r="G894" s="7" t="n">
        <v>10</v>
      </c>
      <c r="H894" s="6" t="n">
        <v>1295.2</v>
      </c>
      <c r="I894" s="6" t="n">
        <v>-12952</v>
      </c>
      <c r="J894" s="6" t="n">
        <v>0</v>
      </c>
      <c r="K894" s="6" t="n">
        <v>-10.24</v>
      </c>
      <c r="L894" s="6" t="n">
        <v>0</v>
      </c>
      <c r="M894" s="6" t="s">
        <f>=I894+J894+K894+L894</f>
      </c>
      <c r="N894" s="16"/>
    </row>
    <row collapsed="false" customFormat="false" customHeight="false" hidden="false" ht="12.1" outlineLevel="0" r="895">
      <c r="A895" s="25" t="n">
        <v>45257.604513889</v>
      </c>
      <c r="B895" s="26" t="s">
        <v>30</v>
      </c>
      <c r="C895" s="26" t="s">
        <v>418</v>
      </c>
      <c r="D895" s="26" t="s">
        <v>324</v>
      </c>
      <c r="E895" s="26" t="s">
        <v>17</v>
      </c>
      <c r="F895" s="26" t="s">
        <v>19</v>
      </c>
      <c r="G895" s="27" t="n">
        <v>-20</v>
      </c>
      <c r="H895" s="28" t="n">
        <v>177.7</v>
      </c>
      <c r="I895" s="28" t="n">
        <v>3554</v>
      </c>
      <c r="J895" s="28" t="n">
        <v>0</v>
      </c>
      <c r="K895" s="28" t="n">
        <v>-2.81</v>
      </c>
      <c r="L895" s="28" t="n">
        <v>0</v>
      </c>
      <c r="M895" s="6" t="s">
        <f>=I895+J895+K895+L895</f>
      </c>
      <c r="N895" s="26"/>
    </row>
    <row collapsed="false" customFormat="false" customHeight="false" hidden="false" ht="12.1" outlineLevel="0" r="896">
      <c r="A896" s="25" t="n">
        <v>45257.604548611</v>
      </c>
      <c r="B896" s="26" t="s">
        <v>30</v>
      </c>
      <c r="C896" s="26" t="s">
        <v>418</v>
      </c>
      <c r="D896" s="26" t="s">
        <v>324</v>
      </c>
      <c r="E896" s="26" t="s">
        <v>17</v>
      </c>
      <c r="F896" s="26" t="s">
        <v>19</v>
      </c>
      <c r="G896" s="27" t="n">
        <v>-10</v>
      </c>
      <c r="H896" s="28" t="n">
        <v>177.7</v>
      </c>
      <c r="I896" s="28" t="n">
        <v>1777</v>
      </c>
      <c r="J896" s="28" t="n">
        <v>0</v>
      </c>
      <c r="K896" s="28" t="n">
        <v>-1.4</v>
      </c>
      <c r="L896" s="28" t="n">
        <v>0</v>
      </c>
      <c r="M896" s="6" t="s">
        <f>=I896+J896+K896+L896</f>
      </c>
      <c r="N896" s="26"/>
    </row>
    <row collapsed="false" customFormat="false" customHeight="false" hidden="false" ht="12.1" outlineLevel="0" r="897">
      <c r="A897" s="25" t="n">
        <v>45257.604594907</v>
      </c>
      <c r="B897" s="26" t="s">
        <v>30</v>
      </c>
      <c r="C897" s="26" t="s">
        <v>418</v>
      </c>
      <c r="D897" s="26" t="s">
        <v>324</v>
      </c>
      <c r="E897" s="26" t="s">
        <v>17</v>
      </c>
      <c r="F897" s="26" t="s">
        <v>19</v>
      </c>
      <c r="G897" s="27" t="n">
        <v>-10</v>
      </c>
      <c r="H897" s="28" t="n">
        <v>177.7</v>
      </c>
      <c r="I897" s="28" t="n">
        <v>1777</v>
      </c>
      <c r="J897" s="28" t="n">
        <v>0</v>
      </c>
      <c r="K897" s="28" t="n">
        <v>-1.4</v>
      </c>
      <c r="L897" s="28" t="n">
        <v>0</v>
      </c>
      <c r="M897" s="6" t="s">
        <f>=I897+J897+K897+L897</f>
      </c>
      <c r="N897" s="26"/>
    </row>
    <row collapsed="false" customFormat="false" customHeight="false" hidden="false" ht="12.1" outlineLevel="0" r="898">
      <c r="A898" s="25" t="n">
        <v>45257.6046875</v>
      </c>
      <c r="B898" s="26" t="s">
        <v>30</v>
      </c>
      <c r="C898" s="26" t="s">
        <v>418</v>
      </c>
      <c r="D898" s="26" t="s">
        <v>324</v>
      </c>
      <c r="E898" s="26" t="s">
        <v>17</v>
      </c>
      <c r="F898" s="26" t="s">
        <v>19</v>
      </c>
      <c r="G898" s="27" t="n">
        <v>-30</v>
      </c>
      <c r="H898" s="28" t="n">
        <v>177.7</v>
      </c>
      <c r="I898" s="28" t="n">
        <v>5331</v>
      </c>
      <c r="J898" s="28" t="n">
        <v>0</v>
      </c>
      <c r="K898" s="28" t="n">
        <v>-4.21</v>
      </c>
      <c r="L898" s="28" t="n">
        <v>0</v>
      </c>
      <c r="M898" s="6" t="s">
        <f>=I898+J898+K898+L898</f>
      </c>
      <c r="N898" s="26"/>
    </row>
    <row collapsed="false" customFormat="false" customHeight="false" hidden="false" ht="12.1" outlineLevel="0" r="899">
      <c r="A899" s="25" t="n">
        <v>45257.604722222</v>
      </c>
      <c r="B899" s="26" t="s">
        <v>30</v>
      </c>
      <c r="C899" s="26" t="s">
        <v>418</v>
      </c>
      <c r="D899" s="26" t="s">
        <v>324</v>
      </c>
      <c r="E899" s="26" t="s">
        <v>17</v>
      </c>
      <c r="F899" s="26" t="s">
        <v>19</v>
      </c>
      <c r="G899" s="27" t="n">
        <v>-20</v>
      </c>
      <c r="H899" s="28" t="n">
        <v>177.7</v>
      </c>
      <c r="I899" s="28" t="n">
        <v>3554</v>
      </c>
      <c r="J899" s="28" t="n">
        <v>0</v>
      </c>
      <c r="K899" s="28" t="n">
        <v>-2.81</v>
      </c>
      <c r="L899" s="28" t="n">
        <v>0</v>
      </c>
      <c r="M899" s="6" t="s">
        <f>=I899+J899+K899+L899</f>
      </c>
      <c r="N899" s="26"/>
    </row>
    <row collapsed="false" customFormat="false" customHeight="false" hidden="false" ht="12.1" outlineLevel="0" r="900">
      <c r="A900" s="25" t="n">
        <v>45257.604733796</v>
      </c>
      <c r="B900" s="26" t="s">
        <v>30</v>
      </c>
      <c r="C900" s="26" t="s">
        <v>418</v>
      </c>
      <c r="D900" s="26" t="s">
        <v>324</v>
      </c>
      <c r="E900" s="26" t="s">
        <v>17</v>
      </c>
      <c r="F900" s="26" t="s">
        <v>19</v>
      </c>
      <c r="G900" s="27" t="n">
        <v>-10</v>
      </c>
      <c r="H900" s="28" t="n">
        <v>177.7</v>
      </c>
      <c r="I900" s="28" t="n">
        <v>1777</v>
      </c>
      <c r="J900" s="28" t="n">
        <v>0</v>
      </c>
      <c r="K900" s="28" t="n">
        <v>-1.4</v>
      </c>
      <c r="L900" s="28" t="n">
        <v>0</v>
      </c>
      <c r="M900" s="6" t="s">
        <f>=I900+J900+K900+L900</f>
      </c>
      <c r="N900" s="26"/>
    </row>
    <row collapsed="false" customFormat="false" customHeight="false" hidden="false" ht="12.1" outlineLevel="0" r="901">
      <c r="A901" s="20" t="n">
        <v>45257.605162037</v>
      </c>
      <c r="B901" s="16" t="s">
        <v>30</v>
      </c>
      <c r="C901" s="16" t="s">
        <v>418</v>
      </c>
      <c r="D901" s="16" t="s">
        <v>323</v>
      </c>
      <c r="E901" s="16" t="s">
        <v>17</v>
      </c>
      <c r="F901" s="16" t="s">
        <v>19</v>
      </c>
      <c r="G901" s="7" t="n">
        <v>90</v>
      </c>
      <c r="H901" s="6" t="n">
        <v>177.68</v>
      </c>
      <c r="I901" s="6" t="n">
        <v>-15991.2</v>
      </c>
      <c r="J901" s="6" t="n">
        <v>0</v>
      </c>
      <c r="K901" s="6" t="n">
        <v>-12.64</v>
      </c>
      <c r="L901" s="6" t="n">
        <v>0</v>
      </c>
      <c r="M901" s="6" t="s">
        <f>=I901+J901+K901+L901</f>
      </c>
      <c r="N901" s="16"/>
    </row>
    <row collapsed="false" customFormat="false" customHeight="false" hidden="false" ht="12.1" outlineLevel="0" r="902">
      <c r="A902" s="25" t="n">
        <v>45257.60630787</v>
      </c>
      <c r="B902" s="26" t="s">
        <v>372</v>
      </c>
      <c r="C902" s="26" t="s">
        <v>501</v>
      </c>
      <c r="D902" s="26" t="s">
        <v>324</v>
      </c>
      <c r="E902" s="26" t="s">
        <v>65</v>
      </c>
      <c r="F902" s="26" t="s">
        <v>19</v>
      </c>
      <c r="G902" s="27" t="n">
        <v>-9</v>
      </c>
      <c r="H902" s="28" t="n">
        <v>6.37</v>
      </c>
      <c r="I902" s="28" t="n">
        <v>57.33</v>
      </c>
      <c r="J902" s="28" t="n">
        <v>0</v>
      </c>
      <c r="K902" s="28" t="n">
        <v>-0.05</v>
      </c>
      <c r="L902" s="28" t="n">
        <v>0</v>
      </c>
      <c r="M902" s="6" t="s">
        <f>=I902+J902+K902+L902</f>
      </c>
      <c r="N902" s="26"/>
    </row>
    <row collapsed="false" customFormat="false" customHeight="false" hidden="false" ht="12.1" outlineLevel="0" r="903">
      <c r="A903" s="20" t="n">
        <v>45257.606446759</v>
      </c>
      <c r="B903" s="16" t="s">
        <v>30</v>
      </c>
      <c r="C903" s="16" t="s">
        <v>418</v>
      </c>
      <c r="D903" s="16" t="s">
        <v>323</v>
      </c>
      <c r="E903" s="16" t="s">
        <v>17</v>
      </c>
      <c r="F903" s="16" t="s">
        <v>19</v>
      </c>
      <c r="G903" s="7" t="n">
        <v>10</v>
      </c>
      <c r="H903" s="6" t="n">
        <v>177.62</v>
      </c>
      <c r="I903" s="6" t="n">
        <v>-1776.2</v>
      </c>
      <c r="J903" s="6" t="n">
        <v>0</v>
      </c>
      <c r="K903" s="6" t="n">
        <v>-1.4</v>
      </c>
      <c r="L903" s="6" t="n">
        <v>0</v>
      </c>
      <c r="M903" s="6" t="s">
        <f>=I903+J903+K903+L903</f>
      </c>
      <c r="N903" s="16"/>
    </row>
    <row collapsed="false" customFormat="false" customHeight="false" hidden="false" ht="12.1" outlineLevel="0" r="904">
      <c r="A904" s="25" t="n">
        <v>45257.608888889</v>
      </c>
      <c r="B904" s="26" t="s">
        <v>33</v>
      </c>
      <c r="C904" s="26" t="s">
        <v>457</v>
      </c>
      <c r="D904" s="26" t="s">
        <v>324</v>
      </c>
      <c r="E904" s="26" t="s">
        <v>17</v>
      </c>
      <c r="F904" s="26" t="s">
        <v>19</v>
      </c>
      <c r="G904" s="27" t="n">
        <v>-17</v>
      </c>
      <c r="H904" s="28" t="n">
        <v>873.25</v>
      </c>
      <c r="I904" s="28" t="n">
        <v>14845.25</v>
      </c>
      <c r="J904" s="28" t="n">
        <v>0</v>
      </c>
      <c r="K904" s="28" t="n">
        <v>-11.73</v>
      </c>
      <c r="L904" s="28" t="n">
        <v>0</v>
      </c>
      <c r="M904" s="6" t="s">
        <f>=I904+J904+K904+L904</f>
      </c>
      <c r="N904" s="26"/>
    </row>
    <row collapsed="false" customFormat="false" customHeight="false" hidden="false" ht="12.1" outlineLevel="0" r="905">
      <c r="A905" s="20" t="n">
        <v>45257.609097222</v>
      </c>
      <c r="B905" s="16" t="s">
        <v>33</v>
      </c>
      <c r="C905" s="16" t="s">
        <v>457</v>
      </c>
      <c r="D905" s="16" t="s">
        <v>323</v>
      </c>
      <c r="E905" s="16" t="s">
        <v>17</v>
      </c>
      <c r="F905" s="16" t="s">
        <v>19</v>
      </c>
      <c r="G905" s="7" t="n">
        <v>16</v>
      </c>
      <c r="H905" s="6" t="n">
        <v>873.3</v>
      </c>
      <c r="I905" s="6" t="n">
        <v>-13972.8</v>
      </c>
      <c r="J905" s="6" t="n">
        <v>0</v>
      </c>
      <c r="K905" s="6" t="n">
        <v>-11.05</v>
      </c>
      <c r="L905" s="6" t="n">
        <v>0</v>
      </c>
      <c r="M905" s="6" t="s">
        <f>=I905+J905+K905+L905</f>
      </c>
      <c r="N905" s="16"/>
    </row>
    <row collapsed="false" customFormat="false" customHeight="false" hidden="false" ht="12.1" outlineLevel="0" r="906">
      <c r="A906" s="20" t="n">
        <v>45257.609097222</v>
      </c>
      <c r="B906" s="16" t="s">
        <v>33</v>
      </c>
      <c r="C906" s="16" t="s">
        <v>457</v>
      </c>
      <c r="D906" s="16" t="s">
        <v>323</v>
      </c>
      <c r="E906" s="16" t="s">
        <v>17</v>
      </c>
      <c r="F906" s="16" t="s">
        <v>19</v>
      </c>
      <c r="G906" s="7" t="n">
        <v>1</v>
      </c>
      <c r="H906" s="6" t="n">
        <v>873.25</v>
      </c>
      <c r="I906" s="6" t="n">
        <v>-873.25</v>
      </c>
      <c r="J906" s="6" t="n">
        <v>0</v>
      </c>
      <c r="K906" s="6" t="n">
        <v>-0.69</v>
      </c>
      <c r="L906" s="6" t="n">
        <v>0</v>
      </c>
      <c r="M906" s="6" t="s">
        <f>=I906+J906+K906+L906</f>
      </c>
      <c r="N906" s="16"/>
    </row>
    <row collapsed="false" customFormat="false" customHeight="false" hidden="false" ht="12.1" outlineLevel="0" r="907">
      <c r="A907" s="25" t="n">
        <v>45257.610300926</v>
      </c>
      <c r="B907" s="26" t="s">
        <v>372</v>
      </c>
      <c r="C907" s="26" t="s">
        <v>501</v>
      </c>
      <c r="D907" s="26" t="s">
        <v>324</v>
      </c>
      <c r="E907" s="26" t="s">
        <v>65</v>
      </c>
      <c r="F907" s="26" t="s">
        <v>19</v>
      </c>
      <c r="G907" s="27" t="n">
        <v>-10</v>
      </c>
      <c r="H907" s="28" t="n">
        <v>6.37</v>
      </c>
      <c r="I907" s="28" t="n">
        <v>63.7</v>
      </c>
      <c r="J907" s="28" t="n">
        <v>0</v>
      </c>
      <c r="K907" s="28" t="n">
        <v>-0.05</v>
      </c>
      <c r="L907" s="28" t="n">
        <v>0</v>
      </c>
      <c r="M907" s="6" t="s">
        <f>=I907+J907+K907+L907</f>
      </c>
      <c r="N907" s="26"/>
    </row>
    <row collapsed="false" customFormat="false" customHeight="false" hidden="false" ht="12.1" outlineLevel="0" r="908">
      <c r="A908" s="25" t="n">
        <v>45257.61056713</v>
      </c>
      <c r="B908" s="26" t="s">
        <v>16</v>
      </c>
      <c r="C908" s="26" t="s">
        <v>461</v>
      </c>
      <c r="D908" s="26" t="s">
        <v>324</v>
      </c>
      <c r="E908" s="26" t="s">
        <v>17</v>
      </c>
      <c r="F908" s="26" t="s">
        <v>19</v>
      </c>
      <c r="G908" s="27" t="n">
        <v>-2</v>
      </c>
      <c r="H908" s="28" t="n">
        <v>7287</v>
      </c>
      <c r="I908" s="28" t="n">
        <v>14574</v>
      </c>
      <c r="J908" s="28" t="n">
        <v>0</v>
      </c>
      <c r="K908" s="28" t="n">
        <v>-11.52</v>
      </c>
      <c r="L908" s="28" t="n">
        <v>0</v>
      </c>
      <c r="M908" s="6" t="s">
        <f>=I908+J908+K908+L908</f>
      </c>
      <c r="N908" s="26"/>
    </row>
    <row collapsed="false" customFormat="false" customHeight="false" hidden="false" ht="12.1" outlineLevel="0" r="909">
      <c r="A909" s="25" t="n">
        <v>45257.61056713</v>
      </c>
      <c r="B909" s="26" t="s">
        <v>16</v>
      </c>
      <c r="C909" s="26" t="s">
        <v>461</v>
      </c>
      <c r="D909" s="26" t="s">
        <v>324</v>
      </c>
      <c r="E909" s="26" t="s">
        <v>17</v>
      </c>
      <c r="F909" s="26" t="s">
        <v>19</v>
      </c>
      <c r="G909" s="27" t="n">
        <v>-5</v>
      </c>
      <c r="H909" s="28" t="n">
        <v>7287</v>
      </c>
      <c r="I909" s="28" t="n">
        <v>36435</v>
      </c>
      <c r="J909" s="28" t="n">
        <v>0</v>
      </c>
      <c r="K909" s="28" t="n">
        <v>-28.81</v>
      </c>
      <c r="L909" s="28" t="n">
        <v>0</v>
      </c>
      <c r="M909" s="6" t="s">
        <f>=I909+J909+K909+L909</f>
      </c>
      <c r="N909" s="26"/>
    </row>
    <row collapsed="false" customFormat="false" customHeight="false" hidden="false" ht="12.1" outlineLevel="0" r="910">
      <c r="A910" s="20" t="n">
        <v>45257.610729167</v>
      </c>
      <c r="B910" s="16" t="s">
        <v>16</v>
      </c>
      <c r="C910" s="16" t="s">
        <v>461</v>
      </c>
      <c r="D910" s="16" t="s">
        <v>323</v>
      </c>
      <c r="E910" s="16" t="s">
        <v>17</v>
      </c>
      <c r="F910" s="16" t="s">
        <v>19</v>
      </c>
      <c r="G910" s="7" t="n">
        <v>6</v>
      </c>
      <c r="H910" s="6" t="n">
        <v>7288</v>
      </c>
      <c r="I910" s="6" t="n">
        <v>-43728</v>
      </c>
      <c r="J910" s="6" t="n">
        <v>0</v>
      </c>
      <c r="K910" s="6" t="n">
        <v>-34.58</v>
      </c>
      <c r="L910" s="6" t="n">
        <v>0</v>
      </c>
      <c r="M910" s="6" t="s">
        <f>=I910+J910+K910+L910</f>
      </c>
      <c r="N910" s="16"/>
    </row>
    <row collapsed="false" customFormat="false" customHeight="false" hidden="false" ht="12.1" outlineLevel="0" r="911">
      <c r="A911" s="25" t="n">
        <v>45257.611018519</v>
      </c>
      <c r="B911" s="26" t="s">
        <v>372</v>
      </c>
      <c r="C911" s="26" t="s">
        <v>501</v>
      </c>
      <c r="D911" s="26" t="s">
        <v>324</v>
      </c>
      <c r="E911" s="26" t="s">
        <v>65</v>
      </c>
      <c r="F911" s="26" t="s">
        <v>19</v>
      </c>
      <c r="G911" s="27" t="n">
        <v>-10</v>
      </c>
      <c r="H911" s="28" t="n">
        <v>6.37</v>
      </c>
      <c r="I911" s="28" t="n">
        <v>63.7</v>
      </c>
      <c r="J911" s="28" t="n">
        <v>0</v>
      </c>
      <c r="K911" s="28" t="n">
        <v>-0.05</v>
      </c>
      <c r="L911" s="28" t="n">
        <v>0</v>
      </c>
      <c r="M911" s="6" t="s">
        <f>=I911+J911+K911+L911</f>
      </c>
      <c r="N911" s="26"/>
    </row>
    <row collapsed="false" customFormat="false" customHeight="false" hidden="false" ht="12.1" outlineLevel="0" r="912">
      <c r="A912" s="20" t="n">
        <v>45257.61119213</v>
      </c>
      <c r="B912" s="16" t="s">
        <v>16</v>
      </c>
      <c r="C912" s="16" t="s">
        <v>461</v>
      </c>
      <c r="D912" s="16" t="s">
        <v>323</v>
      </c>
      <c r="E912" s="16" t="s">
        <v>17</v>
      </c>
      <c r="F912" s="16" t="s">
        <v>19</v>
      </c>
      <c r="G912" s="7" t="n">
        <v>1</v>
      </c>
      <c r="H912" s="6" t="n">
        <v>7291</v>
      </c>
      <c r="I912" s="6" t="n">
        <v>-7291</v>
      </c>
      <c r="J912" s="6" t="n">
        <v>0</v>
      </c>
      <c r="K912" s="6" t="n">
        <v>-5.76</v>
      </c>
      <c r="L912" s="6" t="n">
        <v>0</v>
      </c>
      <c r="M912" s="6" t="s">
        <f>=I912+J912+K912+L912</f>
      </c>
      <c r="N912" s="16"/>
    </row>
    <row collapsed="false" customFormat="false" customHeight="false" hidden="false" ht="12.1" outlineLevel="0" r="913">
      <c r="A913" s="20" t="n">
        <v>45257.61712963</v>
      </c>
      <c r="B913" s="16" t="s">
        <v>372</v>
      </c>
      <c r="C913" s="16" t="s">
        <v>501</v>
      </c>
      <c r="D913" s="16" t="s">
        <v>323</v>
      </c>
      <c r="E913" s="16" t="s">
        <v>65</v>
      </c>
      <c r="F913" s="16" t="s">
        <v>19</v>
      </c>
      <c r="G913" s="7" t="n">
        <v>70</v>
      </c>
      <c r="H913" s="6" t="n">
        <v>6.38</v>
      </c>
      <c r="I913" s="6" t="n">
        <v>-446.6</v>
      </c>
      <c r="J913" s="6" t="n">
        <v>0</v>
      </c>
      <c r="K913" s="6" t="n">
        <v>-0.35</v>
      </c>
      <c r="L913" s="6" t="n">
        <v>0</v>
      </c>
      <c r="M913" s="6" t="s">
        <f>=I913+J913+K913+L913</f>
      </c>
      <c r="N913" s="16"/>
    </row>
    <row collapsed="false" customFormat="false" customHeight="false" hidden="false" ht="12.1" outlineLevel="0" r="914">
      <c r="A914" s="21" t="n">
        <v>45271</v>
      </c>
      <c r="B914" s="22" t="s">
        <v>412</v>
      </c>
      <c r="C914" s="22" t="s">
        <v>81</v>
      </c>
      <c r="D914" s="22" t="s">
        <v>412</v>
      </c>
      <c r="E914" s="22" t="s">
        <v>412</v>
      </c>
      <c r="F914" s="22" t="s">
        <v>19</v>
      </c>
      <c r="G914" s="23" t="n">
        <v>1</v>
      </c>
      <c r="H914" s="24" t="n">
        <v>200</v>
      </c>
      <c r="I914" s="24" t="n">
        <v>200</v>
      </c>
      <c r="J914" s="24" t="n">
        <v>0</v>
      </c>
      <c r="K914" s="24" t="n">
        <v>0</v>
      </c>
      <c r="L914" s="24" t="n">
        <v>0</v>
      </c>
      <c r="M914" s="6" t="s">
        <f>=I914+J914+K914+L914</f>
      </c>
      <c r="N914" s="22"/>
    </row>
    <row collapsed="false" customFormat="false" customHeight="false" hidden="false" ht="12.1" outlineLevel="0" r="915">
      <c r="A915" s="25" t="n">
        <v>45271.489074074</v>
      </c>
      <c r="B915" s="26" t="s">
        <v>42</v>
      </c>
      <c r="C915" s="26" t="s">
        <v>481</v>
      </c>
      <c r="D915" s="26" t="s">
        <v>324</v>
      </c>
      <c r="E915" s="26" t="s">
        <v>17</v>
      </c>
      <c r="F915" s="26" t="s">
        <v>19</v>
      </c>
      <c r="G915" s="27" t="n">
        <v>-1</v>
      </c>
      <c r="H915" s="28" t="n">
        <v>10365</v>
      </c>
      <c r="I915" s="28" t="n">
        <v>10365</v>
      </c>
      <c r="J915" s="28" t="n">
        <v>0</v>
      </c>
      <c r="K915" s="28" t="n">
        <v>-8.19</v>
      </c>
      <c r="L915" s="28" t="n">
        <v>0</v>
      </c>
      <c r="M915" s="6" t="s">
        <f>=I915+J915+K915+L915</f>
      </c>
      <c r="N915" s="26"/>
    </row>
    <row collapsed="false" customFormat="false" customHeight="false" hidden="false" ht="12.1" outlineLevel="0" r="916">
      <c r="A916" s="20" t="n">
        <v>45271.489340278</v>
      </c>
      <c r="B916" s="16" t="s">
        <v>42</v>
      </c>
      <c r="C916" s="16" t="s">
        <v>481</v>
      </c>
      <c r="D916" s="16" t="s">
        <v>323</v>
      </c>
      <c r="E916" s="16" t="s">
        <v>17</v>
      </c>
      <c r="F916" s="16" t="s">
        <v>19</v>
      </c>
      <c r="G916" s="7" t="n">
        <v>1</v>
      </c>
      <c r="H916" s="6" t="n">
        <v>10364</v>
      </c>
      <c r="I916" s="6" t="n">
        <v>-10364</v>
      </c>
      <c r="J916" s="6" t="n">
        <v>0</v>
      </c>
      <c r="K916" s="6" t="n">
        <v>-8.19</v>
      </c>
      <c r="L916" s="6" t="n">
        <v>0</v>
      </c>
      <c r="M916" s="6" t="s">
        <f>=I916+J916+K916+L916</f>
      </c>
      <c r="N916" s="16"/>
    </row>
    <row collapsed="false" customFormat="false" customHeight="false" hidden="false" ht="12.1" outlineLevel="0" r="917">
      <c r="A917" s="25" t="n">
        <v>45271.540162037</v>
      </c>
      <c r="B917" s="26" t="s">
        <v>377</v>
      </c>
      <c r="C917" s="26" t="s">
        <v>519</v>
      </c>
      <c r="D917" s="26" t="s">
        <v>324</v>
      </c>
      <c r="E917" s="26" t="s">
        <v>415</v>
      </c>
      <c r="F917" s="26" t="s">
        <v>19</v>
      </c>
      <c r="G917" s="27" t="n">
        <v>-1</v>
      </c>
      <c r="H917" s="28" t="n">
        <v>88.9383</v>
      </c>
      <c r="I917" s="28" t="n">
        <v>81503.24</v>
      </c>
      <c r="J917" s="28" t="n">
        <v>569.09</v>
      </c>
      <c r="K917" s="28" t="n">
        <v>-64.43</v>
      </c>
      <c r="L917" s="28" t="n">
        <v>0</v>
      </c>
      <c r="M917" s="6" t="s">
        <f>=I917+J917+K917+L917</f>
      </c>
      <c r="N917" s="26"/>
    </row>
    <row collapsed="false" customFormat="false" customHeight="false" hidden="false" ht="12.1" outlineLevel="0" r="918">
      <c r="A918" s="20" t="n">
        <v>45271.569131944</v>
      </c>
      <c r="B918" s="16" t="s">
        <v>342</v>
      </c>
      <c r="C918" s="16" t="s">
        <v>448</v>
      </c>
      <c r="D918" s="16" t="s">
        <v>323</v>
      </c>
      <c r="E918" s="16" t="s">
        <v>65</v>
      </c>
      <c r="F918" s="16" t="s">
        <v>19</v>
      </c>
      <c r="G918" s="7" t="n">
        <v>10000</v>
      </c>
      <c r="H918" s="6" t="n">
        <v>1.3101</v>
      </c>
      <c r="I918" s="6" t="n">
        <v>-13101</v>
      </c>
      <c r="J918" s="6" t="n">
        <v>0</v>
      </c>
      <c r="K918" s="6" t="n">
        <v>-10.36</v>
      </c>
      <c r="L918" s="6" t="n">
        <v>0</v>
      </c>
      <c r="M918" s="6" t="s">
        <f>=I918+J918+K918+L918</f>
      </c>
      <c r="N918" s="16"/>
    </row>
    <row collapsed="false" customFormat="false" customHeight="false" hidden="false" ht="12.1" outlineLevel="0" r="919">
      <c r="A919" s="20" t="n">
        <v>45271.570347222</v>
      </c>
      <c r="B919" s="16" t="s">
        <v>378</v>
      </c>
      <c r="C919" s="16" t="s">
        <v>521</v>
      </c>
      <c r="D919" s="16" t="s">
        <v>323</v>
      </c>
      <c r="E919" s="16" t="s">
        <v>415</v>
      </c>
      <c r="F919" s="16" t="s">
        <v>19</v>
      </c>
      <c r="G919" s="7" t="n">
        <v>20</v>
      </c>
      <c r="H919" s="6" t="n">
        <v>87.325</v>
      </c>
      <c r="I919" s="6" t="n">
        <v>-17465</v>
      </c>
      <c r="J919" s="6" t="n">
        <v>-67.6</v>
      </c>
      <c r="K919" s="6" t="n">
        <v>-13.81</v>
      </c>
      <c r="L919" s="6" t="n">
        <v>0</v>
      </c>
      <c r="M919" s="6" t="s">
        <f>=I919+J919+K919+L919</f>
      </c>
      <c r="N919" s="16"/>
    </row>
    <row collapsed="false" customFormat="false" customHeight="false" hidden="false" ht="12.1" outlineLevel="0" r="920">
      <c r="A920" s="20" t="n">
        <v>45271.572268519</v>
      </c>
      <c r="B920" s="16" t="s">
        <v>379</v>
      </c>
      <c r="C920" s="16" t="s">
        <v>522</v>
      </c>
      <c r="D920" s="16" t="s">
        <v>323</v>
      </c>
      <c r="E920" s="16" t="s">
        <v>415</v>
      </c>
      <c r="F920" s="16" t="s">
        <v>19</v>
      </c>
      <c r="G920" s="7" t="n">
        <v>30</v>
      </c>
      <c r="H920" s="6" t="n">
        <v>65.239</v>
      </c>
      <c r="I920" s="6" t="n">
        <v>-19571.7</v>
      </c>
      <c r="J920" s="6" t="n">
        <v>-35.1</v>
      </c>
      <c r="K920" s="6" t="n">
        <v>-15.47</v>
      </c>
      <c r="L920" s="6" t="n">
        <v>0</v>
      </c>
      <c r="M920" s="6" t="s">
        <f>=I920+J920+K920+L920</f>
      </c>
      <c r="N920" s="16"/>
    </row>
    <row collapsed="false" customFormat="false" customHeight="false" hidden="false" ht="12.1" outlineLevel="0" r="921">
      <c r="A921" s="20" t="n">
        <v>45271.572835648</v>
      </c>
      <c r="B921" s="16" t="s">
        <v>380</v>
      </c>
      <c r="C921" s="16" t="s">
        <v>523</v>
      </c>
      <c r="D921" s="16" t="s">
        <v>323</v>
      </c>
      <c r="E921" s="16" t="s">
        <v>415</v>
      </c>
      <c r="F921" s="16" t="s">
        <v>19</v>
      </c>
      <c r="G921" s="7" t="n">
        <v>10</v>
      </c>
      <c r="H921" s="6" t="n">
        <v>98.39</v>
      </c>
      <c r="I921" s="6" t="n">
        <v>-9839</v>
      </c>
      <c r="J921" s="6" t="n">
        <v>-185.2</v>
      </c>
      <c r="K921" s="6" t="n">
        <v>-7.78</v>
      </c>
      <c r="L921" s="6" t="n">
        <v>0</v>
      </c>
      <c r="M921" s="6" t="s">
        <f>=I921+J921+K921+L921</f>
      </c>
      <c r="N921" s="16"/>
    </row>
    <row collapsed="false" customFormat="false" customHeight="false" hidden="false" ht="12.1" outlineLevel="0" r="922">
      <c r="A922" s="25" t="n">
        <v>45271.627025463</v>
      </c>
      <c r="B922" s="26" t="s">
        <v>376</v>
      </c>
      <c r="C922" s="26" t="s">
        <v>518</v>
      </c>
      <c r="D922" s="26" t="s">
        <v>324</v>
      </c>
      <c r="E922" s="26" t="s">
        <v>415</v>
      </c>
      <c r="F922" s="26" t="s">
        <v>19</v>
      </c>
      <c r="G922" s="27" t="n">
        <v>-1</v>
      </c>
      <c r="H922" s="28" t="n">
        <v>96.0513</v>
      </c>
      <c r="I922" s="28" t="n">
        <v>88021.6</v>
      </c>
      <c r="J922" s="28" t="n">
        <v>1588.12</v>
      </c>
      <c r="K922" s="28" t="n">
        <v>-69.58</v>
      </c>
      <c r="L922" s="28" t="n">
        <v>0</v>
      </c>
      <c r="M922" s="6" t="s">
        <f>=I922+J922+K922+L922</f>
      </c>
      <c r="N922" s="26"/>
    </row>
    <row collapsed="false" customFormat="false" customHeight="false" hidden="false" ht="12.1" outlineLevel="0" r="923">
      <c r="A923" s="20" t="n">
        <v>45271.627233796</v>
      </c>
      <c r="B923" s="16" t="s">
        <v>381</v>
      </c>
      <c r="C923" s="16" t="s">
        <v>524</v>
      </c>
      <c r="D923" s="16" t="s">
        <v>323</v>
      </c>
      <c r="E923" s="16" t="s">
        <v>65</v>
      </c>
      <c r="F923" s="16" t="s">
        <v>19</v>
      </c>
      <c r="G923" s="7" t="n">
        <v>1</v>
      </c>
      <c r="H923" s="6" t="n">
        <v>88500</v>
      </c>
      <c r="I923" s="6" t="n">
        <v>-88500</v>
      </c>
      <c r="J923" s="6" t="n">
        <v>0</v>
      </c>
      <c r="K923" s="6" t="n">
        <v>-69.96</v>
      </c>
      <c r="L923" s="6" t="n">
        <v>0</v>
      </c>
      <c r="M923" s="6" t="s">
        <f>=I923+J923+K923+L923</f>
      </c>
      <c r="N923" s="16"/>
    </row>
    <row collapsed="false" customFormat="false" customHeight="false" hidden="false" ht="12.1" outlineLevel="0" r="924">
      <c r="A924" s="25" t="n">
        <v>45272.481840278</v>
      </c>
      <c r="B924" s="26" t="s">
        <v>42</v>
      </c>
      <c r="C924" s="26" t="s">
        <v>481</v>
      </c>
      <c r="D924" s="26" t="s">
        <v>324</v>
      </c>
      <c r="E924" s="26" t="s">
        <v>17</v>
      </c>
      <c r="F924" s="26" t="s">
        <v>19</v>
      </c>
      <c r="G924" s="27" t="n">
        <v>-1</v>
      </c>
      <c r="H924" s="28" t="n">
        <v>9910</v>
      </c>
      <c r="I924" s="28" t="n">
        <v>9910</v>
      </c>
      <c r="J924" s="28" t="n">
        <v>0</v>
      </c>
      <c r="K924" s="28" t="n">
        <v>-7.83</v>
      </c>
      <c r="L924" s="28" t="n">
        <v>0</v>
      </c>
      <c r="M924" s="6" t="s">
        <f>=I924+J924+K924+L924</f>
      </c>
      <c r="N924" s="26"/>
    </row>
    <row collapsed="false" customFormat="false" customHeight="false" hidden="false" ht="12.1" outlineLevel="0" r="925">
      <c r="A925" s="20" t="n">
        <v>45272.481990741</v>
      </c>
      <c r="B925" s="16" t="s">
        <v>42</v>
      </c>
      <c r="C925" s="16" t="s">
        <v>481</v>
      </c>
      <c r="D925" s="16" t="s">
        <v>323</v>
      </c>
      <c r="E925" s="16" t="s">
        <v>17</v>
      </c>
      <c r="F925" s="16" t="s">
        <v>19</v>
      </c>
      <c r="G925" s="7" t="n">
        <v>1</v>
      </c>
      <c r="H925" s="6" t="n">
        <v>9906.5</v>
      </c>
      <c r="I925" s="6" t="n">
        <v>-9906.5</v>
      </c>
      <c r="J925" s="6" t="n">
        <v>0</v>
      </c>
      <c r="K925" s="6" t="n">
        <v>-7.83</v>
      </c>
      <c r="L925" s="6" t="n">
        <v>0</v>
      </c>
      <c r="M925" s="6" t="s">
        <f>=I925+J925+K925+L925</f>
      </c>
      <c r="N925" s="16"/>
    </row>
    <row collapsed="false" customFormat="false" customHeight="false" hidden="false" ht="12.1" outlineLevel="0" r="926">
      <c r="A926" s="25" t="n">
        <v>45272.482291667</v>
      </c>
      <c r="B926" s="26" t="s">
        <v>45</v>
      </c>
      <c r="C926" s="26" t="s">
        <v>436</v>
      </c>
      <c r="D926" s="26" t="s">
        <v>324</v>
      </c>
      <c r="E926" s="26" t="s">
        <v>17</v>
      </c>
      <c r="F926" s="26" t="s">
        <v>19</v>
      </c>
      <c r="G926" s="27" t="n">
        <v>-1</v>
      </c>
      <c r="H926" s="28" t="n">
        <v>1238.2</v>
      </c>
      <c r="I926" s="28" t="n">
        <v>1238.2</v>
      </c>
      <c r="J926" s="28" t="n">
        <v>0</v>
      </c>
      <c r="K926" s="28" t="n">
        <v>-0.98</v>
      </c>
      <c r="L926" s="28" t="n">
        <v>0</v>
      </c>
      <c r="M926" s="6" t="s">
        <f>=I926+J926+K926+L926</f>
      </c>
      <c r="N926" s="26"/>
    </row>
    <row collapsed="false" customFormat="false" customHeight="false" hidden="false" ht="12.1" outlineLevel="0" r="927">
      <c r="A927" s="25" t="n">
        <v>45272.482291667</v>
      </c>
      <c r="B927" s="26" t="s">
        <v>45</v>
      </c>
      <c r="C927" s="26" t="s">
        <v>436</v>
      </c>
      <c r="D927" s="26" t="s">
        <v>324</v>
      </c>
      <c r="E927" s="26" t="s">
        <v>17</v>
      </c>
      <c r="F927" s="26" t="s">
        <v>19</v>
      </c>
      <c r="G927" s="27" t="n">
        <v>-9</v>
      </c>
      <c r="H927" s="28" t="n">
        <v>1238.2</v>
      </c>
      <c r="I927" s="28" t="n">
        <v>11143.8</v>
      </c>
      <c r="J927" s="28" t="n">
        <v>0</v>
      </c>
      <c r="K927" s="28" t="n">
        <v>-8.81</v>
      </c>
      <c r="L927" s="28" t="n">
        <v>0</v>
      </c>
      <c r="M927" s="6" t="s">
        <f>=I927+J927+K927+L927</f>
      </c>
      <c r="N927" s="26"/>
    </row>
    <row collapsed="false" customFormat="false" customHeight="false" hidden="false" ht="12.1" outlineLevel="0" r="928">
      <c r="A928" s="20" t="n">
        <v>45272.482465278</v>
      </c>
      <c r="B928" s="16" t="s">
        <v>45</v>
      </c>
      <c r="C928" s="16" t="s">
        <v>436</v>
      </c>
      <c r="D928" s="16" t="s">
        <v>323</v>
      </c>
      <c r="E928" s="16" t="s">
        <v>17</v>
      </c>
      <c r="F928" s="16" t="s">
        <v>19</v>
      </c>
      <c r="G928" s="7" t="n">
        <v>10</v>
      </c>
      <c r="H928" s="6" t="n">
        <v>1238.8</v>
      </c>
      <c r="I928" s="6" t="n">
        <v>-12388</v>
      </c>
      <c r="J928" s="6" t="n">
        <v>0</v>
      </c>
      <c r="K928" s="6" t="n">
        <v>-9.79</v>
      </c>
      <c r="L928" s="6" t="n">
        <v>0</v>
      </c>
      <c r="M928" s="6" t="s">
        <f>=I928+J928+K928+L928</f>
      </c>
      <c r="N928" s="16"/>
    </row>
    <row collapsed="false" customFormat="false" customHeight="false" hidden="false" ht="12.1" outlineLevel="0" r="929">
      <c r="A929" s="25" t="n">
        <v>45272.483344907</v>
      </c>
      <c r="B929" s="26" t="s">
        <v>30</v>
      </c>
      <c r="C929" s="26" t="s">
        <v>418</v>
      </c>
      <c r="D929" s="26" t="s">
        <v>324</v>
      </c>
      <c r="E929" s="26" t="s">
        <v>17</v>
      </c>
      <c r="F929" s="26" t="s">
        <v>19</v>
      </c>
      <c r="G929" s="27" t="n">
        <v>-40</v>
      </c>
      <c r="H929" s="28" t="n">
        <v>164.76</v>
      </c>
      <c r="I929" s="28" t="n">
        <v>6590.4</v>
      </c>
      <c r="J929" s="28" t="n">
        <v>0</v>
      </c>
      <c r="K929" s="28" t="n">
        <v>-5.21</v>
      </c>
      <c r="L929" s="28" t="n">
        <v>0</v>
      </c>
      <c r="M929" s="6" t="s">
        <f>=I929+J929+K929+L929</f>
      </c>
      <c r="N929" s="26"/>
    </row>
    <row collapsed="false" customFormat="false" customHeight="false" hidden="false" ht="12.1" outlineLevel="0" r="930">
      <c r="A930" s="25" t="n">
        <v>45272.483344907</v>
      </c>
      <c r="B930" s="26" t="s">
        <v>30</v>
      </c>
      <c r="C930" s="26" t="s">
        <v>418</v>
      </c>
      <c r="D930" s="26" t="s">
        <v>324</v>
      </c>
      <c r="E930" s="26" t="s">
        <v>17</v>
      </c>
      <c r="F930" s="26" t="s">
        <v>19</v>
      </c>
      <c r="G930" s="27" t="n">
        <v>-10</v>
      </c>
      <c r="H930" s="28" t="n">
        <v>164.76</v>
      </c>
      <c r="I930" s="28" t="n">
        <v>1647.6</v>
      </c>
      <c r="J930" s="28" t="n">
        <v>0</v>
      </c>
      <c r="K930" s="28" t="n">
        <v>-1.3</v>
      </c>
      <c r="L930" s="28" t="n">
        <v>0</v>
      </c>
      <c r="M930" s="6" t="s">
        <f>=I930+J930+K930+L930</f>
      </c>
      <c r="N930" s="26"/>
    </row>
    <row collapsed="false" customFormat="false" customHeight="false" hidden="false" ht="12.1" outlineLevel="0" r="931">
      <c r="A931" s="25" t="n">
        <v>45272.483344907</v>
      </c>
      <c r="B931" s="26" t="s">
        <v>30</v>
      </c>
      <c r="C931" s="26" t="s">
        <v>418</v>
      </c>
      <c r="D931" s="26" t="s">
        <v>324</v>
      </c>
      <c r="E931" s="26" t="s">
        <v>17</v>
      </c>
      <c r="F931" s="26" t="s">
        <v>19</v>
      </c>
      <c r="G931" s="27" t="n">
        <v>-20</v>
      </c>
      <c r="H931" s="28" t="n">
        <v>164.76</v>
      </c>
      <c r="I931" s="28" t="n">
        <v>3295.2</v>
      </c>
      <c r="J931" s="28" t="n">
        <v>0</v>
      </c>
      <c r="K931" s="28" t="n">
        <v>-2.6</v>
      </c>
      <c r="L931" s="28" t="n">
        <v>0</v>
      </c>
      <c r="M931" s="6" t="s">
        <f>=I931+J931+K931+L931</f>
      </c>
      <c r="N931" s="26"/>
    </row>
    <row collapsed="false" customFormat="false" customHeight="false" hidden="false" ht="12.1" outlineLevel="0" r="932">
      <c r="A932" s="25" t="n">
        <v>45272.483344907</v>
      </c>
      <c r="B932" s="26" t="s">
        <v>30</v>
      </c>
      <c r="C932" s="26" t="s">
        <v>418</v>
      </c>
      <c r="D932" s="26" t="s">
        <v>324</v>
      </c>
      <c r="E932" s="26" t="s">
        <v>17</v>
      </c>
      <c r="F932" s="26" t="s">
        <v>19</v>
      </c>
      <c r="G932" s="27" t="n">
        <v>-10</v>
      </c>
      <c r="H932" s="28" t="n">
        <v>164.76</v>
      </c>
      <c r="I932" s="28" t="n">
        <v>1647.6</v>
      </c>
      <c r="J932" s="28" t="n">
        <v>0</v>
      </c>
      <c r="K932" s="28" t="n">
        <v>-1.3</v>
      </c>
      <c r="L932" s="28" t="n">
        <v>0</v>
      </c>
      <c r="M932" s="6" t="s">
        <f>=I932+J932+K932+L932</f>
      </c>
      <c r="N932" s="26"/>
    </row>
    <row collapsed="false" customFormat="false" customHeight="false" hidden="false" ht="12.1" outlineLevel="0" r="933">
      <c r="A933" s="25" t="n">
        <v>45272.483344907</v>
      </c>
      <c r="B933" s="26" t="s">
        <v>30</v>
      </c>
      <c r="C933" s="26" t="s">
        <v>418</v>
      </c>
      <c r="D933" s="26" t="s">
        <v>324</v>
      </c>
      <c r="E933" s="26" t="s">
        <v>17</v>
      </c>
      <c r="F933" s="26" t="s">
        <v>19</v>
      </c>
      <c r="G933" s="27" t="n">
        <v>-40</v>
      </c>
      <c r="H933" s="28" t="n">
        <v>164.76</v>
      </c>
      <c r="I933" s="28" t="n">
        <v>6590.4</v>
      </c>
      <c r="J933" s="28" t="n">
        <v>0</v>
      </c>
      <c r="K933" s="28" t="n">
        <v>-5.21</v>
      </c>
      <c r="L933" s="28" t="n">
        <v>0</v>
      </c>
      <c r="M933" s="6" t="s">
        <f>=I933+J933+K933+L933</f>
      </c>
      <c r="N933" s="26"/>
    </row>
    <row collapsed="false" customFormat="false" customHeight="false" hidden="false" ht="12.1" outlineLevel="0" r="934">
      <c r="A934" s="20" t="n">
        <v>45272.483506944</v>
      </c>
      <c r="B934" s="16" t="s">
        <v>30</v>
      </c>
      <c r="C934" s="16" t="s">
        <v>418</v>
      </c>
      <c r="D934" s="16" t="s">
        <v>323</v>
      </c>
      <c r="E934" s="16" t="s">
        <v>17</v>
      </c>
      <c r="F934" s="16" t="s">
        <v>19</v>
      </c>
      <c r="G934" s="7" t="n">
        <v>120</v>
      </c>
      <c r="H934" s="6" t="n">
        <v>164.84</v>
      </c>
      <c r="I934" s="6" t="n">
        <v>-19780.8</v>
      </c>
      <c r="J934" s="6" t="n">
        <v>0</v>
      </c>
      <c r="K934" s="6" t="n">
        <v>-15.65</v>
      </c>
      <c r="L934" s="6" t="n">
        <v>0</v>
      </c>
      <c r="M934" s="6" t="s">
        <f>=I934+J934+K934+L934</f>
      </c>
      <c r="N934" s="16"/>
    </row>
    <row collapsed="false" customFormat="false" customHeight="false" hidden="false" ht="12.1" outlineLevel="0" r="935">
      <c r="A935" s="20" t="n">
        <v>45274.44224537</v>
      </c>
      <c r="B935" s="16" t="s">
        <v>342</v>
      </c>
      <c r="C935" s="16" t="s">
        <v>448</v>
      </c>
      <c r="D935" s="16" t="s">
        <v>323</v>
      </c>
      <c r="E935" s="16" t="s">
        <v>65</v>
      </c>
      <c r="F935" s="16" t="s">
        <v>19</v>
      </c>
      <c r="G935" s="7" t="n">
        <v>2000</v>
      </c>
      <c r="H935" s="6" t="n">
        <v>1.3113</v>
      </c>
      <c r="I935" s="6" t="n">
        <v>-2622.6</v>
      </c>
      <c r="J935" s="6" t="n">
        <v>0</v>
      </c>
      <c r="K935" s="6" t="n">
        <v>-2.07</v>
      </c>
      <c r="L935" s="6" t="n">
        <v>0</v>
      </c>
      <c r="M935" s="6" t="s">
        <f>=I935+J935+K935+L935</f>
      </c>
      <c r="N935" s="16"/>
    </row>
    <row collapsed="false" customFormat="false" customHeight="false" hidden="false" ht="12.1" outlineLevel="0" r="936">
      <c r="A936" s="21" t="n">
        <v>45275</v>
      </c>
      <c r="B936" s="22" t="s">
        <v>412</v>
      </c>
      <c r="C936" s="22" t="s">
        <v>81</v>
      </c>
      <c r="D936" s="22" t="s">
        <v>412</v>
      </c>
      <c r="E936" s="22" t="s">
        <v>412</v>
      </c>
      <c r="F936" s="22" t="s">
        <v>19</v>
      </c>
      <c r="G936" s="23" t="n">
        <v>1</v>
      </c>
      <c r="H936" s="24" t="n">
        <v>500</v>
      </c>
      <c r="I936" s="24" t="n">
        <v>500</v>
      </c>
      <c r="J936" s="24" t="n">
        <v>0</v>
      </c>
      <c r="K936" s="24" t="n">
        <v>0</v>
      </c>
      <c r="L936" s="24" t="n">
        <v>0</v>
      </c>
      <c r="M936" s="6" t="s">
        <f>=I936+J936+K936+L936</f>
      </c>
      <c r="N936" s="22"/>
    </row>
    <row collapsed="false" customFormat="false" customHeight="false" hidden="false" ht="12.1" outlineLevel="0" r="937">
      <c r="A937" s="25" t="n">
        <v>45275.628333333</v>
      </c>
      <c r="B937" s="26" t="s">
        <v>16</v>
      </c>
      <c r="C937" s="26" t="s">
        <v>461</v>
      </c>
      <c r="D937" s="26" t="s">
        <v>324</v>
      </c>
      <c r="E937" s="26" t="s">
        <v>17</v>
      </c>
      <c r="F937" s="26" t="s">
        <v>19</v>
      </c>
      <c r="G937" s="27" t="n">
        <v>-1</v>
      </c>
      <c r="H937" s="28" t="n">
        <v>6452</v>
      </c>
      <c r="I937" s="28" t="n">
        <v>6452</v>
      </c>
      <c r="J937" s="28" t="n">
        <v>0</v>
      </c>
      <c r="K937" s="28" t="n">
        <v>-5.1</v>
      </c>
      <c r="L937" s="28" t="n">
        <v>0</v>
      </c>
      <c r="M937" s="6" t="s">
        <f>=I937+J937+K937+L937</f>
      </c>
      <c r="N937" s="26"/>
    </row>
    <row collapsed="false" customFormat="false" customHeight="false" hidden="false" ht="12.1" outlineLevel="0" r="938">
      <c r="A938" s="25" t="n">
        <v>45275.628344907</v>
      </c>
      <c r="B938" s="26" t="s">
        <v>16</v>
      </c>
      <c r="C938" s="26" t="s">
        <v>461</v>
      </c>
      <c r="D938" s="26" t="s">
        <v>324</v>
      </c>
      <c r="E938" s="26" t="s">
        <v>17</v>
      </c>
      <c r="F938" s="26" t="s">
        <v>19</v>
      </c>
      <c r="G938" s="27" t="n">
        <v>-10</v>
      </c>
      <c r="H938" s="28" t="n">
        <v>6452</v>
      </c>
      <c r="I938" s="28" t="n">
        <v>64520</v>
      </c>
      <c r="J938" s="28" t="n">
        <v>0</v>
      </c>
      <c r="K938" s="28" t="n">
        <v>-51</v>
      </c>
      <c r="L938" s="28" t="n">
        <v>0</v>
      </c>
      <c r="M938" s="6" t="s">
        <f>=I938+J938+K938+L938</f>
      </c>
      <c r="N938" s="26"/>
    </row>
    <row collapsed="false" customFormat="false" customHeight="false" hidden="false" ht="12.1" outlineLevel="0" r="939">
      <c r="A939" s="20" t="n">
        <v>45275.628518519</v>
      </c>
      <c r="B939" s="16" t="s">
        <v>16</v>
      </c>
      <c r="C939" s="16" t="s">
        <v>461</v>
      </c>
      <c r="D939" s="16" t="s">
        <v>323</v>
      </c>
      <c r="E939" s="16" t="s">
        <v>17</v>
      </c>
      <c r="F939" s="16" t="s">
        <v>19</v>
      </c>
      <c r="G939" s="7" t="n">
        <v>10</v>
      </c>
      <c r="H939" s="6" t="n">
        <v>6452.5</v>
      </c>
      <c r="I939" s="6" t="n">
        <v>-64525</v>
      </c>
      <c r="J939" s="6" t="n">
        <v>0</v>
      </c>
      <c r="K939" s="6" t="n">
        <v>-51.01</v>
      </c>
      <c r="L939" s="6" t="n">
        <v>0</v>
      </c>
      <c r="M939" s="6" t="s">
        <f>=I939+J939+K939+L939</f>
      </c>
      <c r="N939" s="16"/>
    </row>
    <row collapsed="false" customFormat="false" customHeight="false" hidden="false" ht="12.1" outlineLevel="0" r="940">
      <c r="A940" s="20" t="n">
        <v>45275.628530093</v>
      </c>
      <c r="B940" s="16" t="s">
        <v>16</v>
      </c>
      <c r="C940" s="16" t="s">
        <v>461</v>
      </c>
      <c r="D940" s="16" t="s">
        <v>323</v>
      </c>
      <c r="E940" s="16" t="s">
        <v>17</v>
      </c>
      <c r="F940" s="16" t="s">
        <v>19</v>
      </c>
      <c r="G940" s="7" t="n">
        <v>1</v>
      </c>
      <c r="H940" s="6" t="n">
        <v>6452.5</v>
      </c>
      <c r="I940" s="6" t="n">
        <v>-6452.5</v>
      </c>
      <c r="J940" s="6" t="n">
        <v>0</v>
      </c>
      <c r="K940" s="6" t="n">
        <v>-5.1</v>
      </c>
      <c r="L940" s="6" t="n">
        <v>0</v>
      </c>
      <c r="M940" s="6" t="s">
        <f>=I940+J940+K940+L940</f>
      </c>
      <c r="N940" s="16"/>
    </row>
    <row collapsed="false" customFormat="false" customHeight="false" hidden="false" ht="12.1" outlineLevel="0" r="941">
      <c r="A941" s="20" t="n">
        <v>45275.629548611</v>
      </c>
      <c r="B941" s="16" t="s">
        <v>372</v>
      </c>
      <c r="C941" s="16" t="s">
        <v>501</v>
      </c>
      <c r="D941" s="16" t="s">
        <v>323</v>
      </c>
      <c r="E941" s="16" t="s">
        <v>65</v>
      </c>
      <c r="F941" s="16" t="s">
        <v>19</v>
      </c>
      <c r="G941" s="7" t="n">
        <v>70</v>
      </c>
      <c r="H941" s="6" t="n">
        <v>5.99</v>
      </c>
      <c r="I941" s="6" t="n">
        <v>-419.3</v>
      </c>
      <c r="J941" s="6" t="n">
        <v>0</v>
      </c>
      <c r="K941" s="6" t="n">
        <v>-0.33</v>
      </c>
      <c r="L941" s="6" t="n">
        <v>0</v>
      </c>
      <c r="M941" s="6" t="s">
        <f>=I941+J941+K941+L941</f>
      </c>
      <c r="N941" s="16"/>
    </row>
    <row collapsed="false" customFormat="false" customHeight="false" hidden="false" ht="12.1" outlineLevel="0" r="942">
      <c r="A942" s="21" t="n">
        <v>45286</v>
      </c>
      <c r="B942" s="22" t="s">
        <v>419</v>
      </c>
      <c r="C942" s="22" t="s">
        <v>525</v>
      </c>
      <c r="D942" s="22" t="s">
        <v>419</v>
      </c>
      <c r="E942" s="22" t="s">
        <v>419</v>
      </c>
      <c r="F942" s="22" t="s">
        <v>19</v>
      </c>
      <c r="G942" s="23" t="n">
        <v>1</v>
      </c>
      <c r="H942" s="24" t="n">
        <v>4278</v>
      </c>
      <c r="I942" s="24" t="n">
        <v>4278</v>
      </c>
      <c r="J942" s="24" t="n">
        <v>0</v>
      </c>
      <c r="K942" s="24" t="n">
        <v>0</v>
      </c>
      <c r="L942" s="24" t="n">
        <v>0</v>
      </c>
      <c r="M942" s="6" t="s">
        <f>=I942+J942+K942+L942</f>
      </c>
      <c r="N942" s="22"/>
    </row>
    <row collapsed="false" customFormat="false" customHeight="false" hidden="false" ht="12.1" outlineLevel="0" r="943">
      <c r="A943" s="20" t="n">
        <v>45286.643993056</v>
      </c>
      <c r="B943" s="16" t="s">
        <v>21</v>
      </c>
      <c r="C943" s="16" t="s">
        <v>486</v>
      </c>
      <c r="D943" s="16" t="s">
        <v>323</v>
      </c>
      <c r="E943" s="16" t="s">
        <v>17</v>
      </c>
      <c r="F943" s="16" t="s">
        <v>19</v>
      </c>
      <c r="G943" s="7" t="n">
        <v>10</v>
      </c>
      <c r="H943" s="6" t="n">
        <v>271.23</v>
      </c>
      <c r="I943" s="6" t="n">
        <v>-2712.3</v>
      </c>
      <c r="J943" s="6" t="n">
        <v>0</v>
      </c>
      <c r="K943" s="6" t="n">
        <v>-2.14</v>
      </c>
      <c r="L943" s="6" t="n">
        <v>0</v>
      </c>
      <c r="M943" s="6" t="s">
        <f>=I943+J943+K943+L943</f>
      </c>
      <c r="N943" s="16"/>
    </row>
    <row collapsed="false" customFormat="false" customHeight="false" hidden="false" ht="12.1" outlineLevel="0" r="944">
      <c r="A944" s="20" t="n">
        <v>45286.644328704</v>
      </c>
      <c r="B944" s="16" t="s">
        <v>372</v>
      </c>
      <c r="C944" s="16" t="s">
        <v>501</v>
      </c>
      <c r="D944" s="16" t="s">
        <v>323</v>
      </c>
      <c r="E944" s="16" t="s">
        <v>65</v>
      </c>
      <c r="F944" s="16" t="s">
        <v>19</v>
      </c>
      <c r="G944" s="7" t="n">
        <v>255</v>
      </c>
      <c r="H944" s="6" t="n">
        <v>6.23</v>
      </c>
      <c r="I944" s="6" t="n">
        <v>-1588.65</v>
      </c>
      <c r="J944" s="6" t="n">
        <v>0</v>
      </c>
      <c r="K944" s="6" t="n">
        <v>-1.26</v>
      </c>
      <c r="L944" s="6" t="n">
        <v>0</v>
      </c>
      <c r="M944" s="6" t="s">
        <f>=I944+J944+K944+L944</f>
      </c>
      <c r="N944" s="16"/>
    </row>
    <row collapsed="false" customFormat="false" customHeight="false" hidden="false" ht="12.1" outlineLevel="0" r="945">
      <c r="A945" s="29" t="n">
        <v>45293.58125</v>
      </c>
      <c r="B945" s="30" t="s">
        <v>483</v>
      </c>
      <c r="C945" s="30" t="s">
        <v>526</v>
      </c>
      <c r="D945" s="30" t="s">
        <v>483</v>
      </c>
      <c r="E945" s="30" t="s">
        <v>483</v>
      </c>
      <c r="F945" s="30" t="s">
        <v>19</v>
      </c>
      <c r="G945" s="31" t="n">
        <v>1</v>
      </c>
      <c r="H945" s="32" t="n">
        <v>-10521</v>
      </c>
      <c r="I945" s="32" t="n">
        <v>-10521</v>
      </c>
      <c r="J945" s="32" t="n">
        <v>0</v>
      </c>
      <c r="K945" s="32" t="n">
        <v>0</v>
      </c>
      <c r="L945" s="32" t="n">
        <v>0</v>
      </c>
      <c r="M945" s="6" t="s">
        <f>=I945+J945+K945+L945</f>
      </c>
      <c r="N945" s="30"/>
    </row>
    <row collapsed="false" customFormat="false" customHeight="false" hidden="false" ht="12.1" outlineLevel="0" r="946">
      <c r="A946" s="25" t="n">
        <v>45302.436840278</v>
      </c>
      <c r="B946" s="26" t="s">
        <v>342</v>
      </c>
      <c r="C946" s="26" t="s">
        <v>448</v>
      </c>
      <c r="D946" s="26" t="s">
        <v>324</v>
      </c>
      <c r="E946" s="26" t="s">
        <v>65</v>
      </c>
      <c r="F946" s="26" t="s">
        <v>19</v>
      </c>
      <c r="G946" s="27" t="n">
        <v>-4400</v>
      </c>
      <c r="H946" s="28" t="n">
        <v>1.3264</v>
      </c>
      <c r="I946" s="28" t="n">
        <v>5836.16</v>
      </c>
      <c r="J946" s="28" t="n">
        <v>0</v>
      </c>
      <c r="K946" s="28" t="n">
        <v>-4.61</v>
      </c>
      <c r="L946" s="28" t="n">
        <v>0</v>
      </c>
      <c r="M946" s="6" t="s">
        <f>=I946+J946+K946+L946</f>
      </c>
      <c r="N946" s="26"/>
    </row>
    <row collapsed="false" customFormat="false" customHeight="false" hidden="false" ht="12.1" outlineLevel="0" r="947">
      <c r="A947" s="20" t="n">
        <v>45302.437094907</v>
      </c>
      <c r="B947" s="16" t="s">
        <v>24</v>
      </c>
      <c r="C947" s="16" t="s">
        <v>487</v>
      </c>
      <c r="D947" s="16" t="s">
        <v>323</v>
      </c>
      <c r="E947" s="16" t="s">
        <v>17</v>
      </c>
      <c r="F947" s="16" t="s">
        <v>19</v>
      </c>
      <c r="G947" s="7" t="n">
        <v>10</v>
      </c>
      <c r="H947" s="6" t="n">
        <v>572.45</v>
      </c>
      <c r="I947" s="6" t="n">
        <v>-5724.5</v>
      </c>
      <c r="J947" s="6" t="n">
        <v>0</v>
      </c>
      <c r="K947" s="6" t="n">
        <v>-4.52</v>
      </c>
      <c r="L947" s="6" t="n">
        <v>0</v>
      </c>
      <c r="M947" s="6" t="s">
        <f>=I947+J947+K947+L947</f>
      </c>
      <c r="N947" s="16"/>
    </row>
    <row collapsed="false" customFormat="false" customHeight="false" hidden="false" ht="12.1" outlineLevel="0" r="948">
      <c r="A948" s="20" t="n">
        <v>45302.437453704</v>
      </c>
      <c r="B948" s="16" t="s">
        <v>372</v>
      </c>
      <c r="C948" s="16" t="s">
        <v>501</v>
      </c>
      <c r="D948" s="16" t="s">
        <v>323</v>
      </c>
      <c r="E948" s="16" t="s">
        <v>65</v>
      </c>
      <c r="F948" s="16" t="s">
        <v>19</v>
      </c>
      <c r="G948" s="7" t="n">
        <v>15</v>
      </c>
      <c r="H948" s="6" t="n">
        <v>6.42</v>
      </c>
      <c r="I948" s="6" t="n">
        <v>-96.3</v>
      </c>
      <c r="J948" s="6" t="n">
        <v>0</v>
      </c>
      <c r="K948" s="6" t="n">
        <v>-0.08</v>
      </c>
      <c r="L948" s="6" t="n">
        <v>0</v>
      </c>
      <c r="M948" s="6" t="s">
        <f>=I948+J948+K948+L948</f>
      </c>
      <c r="N948" s="16"/>
    </row>
    <row collapsed="false" customFormat="false" customHeight="false" hidden="false" ht="12.1" outlineLevel="0" r="949">
      <c r="A949" s="21" t="n">
        <v>45306.529861111</v>
      </c>
      <c r="B949" s="22" t="s">
        <v>412</v>
      </c>
      <c r="C949" s="22" t="s">
        <v>81</v>
      </c>
      <c r="D949" s="22" t="s">
        <v>412</v>
      </c>
      <c r="E949" s="22" t="s">
        <v>412</v>
      </c>
      <c r="F949" s="22" t="s">
        <v>19</v>
      </c>
      <c r="G949" s="23" t="n">
        <v>1</v>
      </c>
      <c r="H949" s="24" t="n">
        <v>13000</v>
      </c>
      <c r="I949" s="24" t="n">
        <v>13000</v>
      </c>
      <c r="J949" s="24" t="n">
        <v>0</v>
      </c>
      <c r="K949" s="24" t="n">
        <v>0</v>
      </c>
      <c r="L949" s="24" t="n">
        <v>0</v>
      </c>
      <c r="M949" s="6" t="s">
        <f>=I949+J949+K949+L949</f>
      </c>
      <c r="N949" s="22"/>
    </row>
    <row collapsed="false" customFormat="false" customHeight="false" hidden="false" ht="12.1" outlineLevel="0" r="950">
      <c r="A950" s="20" t="n">
        <v>45306.574224537</v>
      </c>
      <c r="B950" s="16" t="s">
        <v>16</v>
      </c>
      <c r="C950" s="16" t="s">
        <v>461</v>
      </c>
      <c r="D950" s="16" t="s">
        <v>323</v>
      </c>
      <c r="E950" s="16" t="s">
        <v>17</v>
      </c>
      <c r="F950" s="16" t="s">
        <v>19</v>
      </c>
      <c r="G950" s="7" t="n">
        <v>1</v>
      </c>
      <c r="H950" s="6" t="n">
        <v>6903</v>
      </c>
      <c r="I950" s="6" t="n">
        <v>-6903</v>
      </c>
      <c r="J950" s="6" t="n">
        <v>0</v>
      </c>
      <c r="K950" s="6" t="n">
        <v>-5.46</v>
      </c>
      <c r="L950" s="6" t="n">
        <v>0</v>
      </c>
      <c r="M950" s="6" t="s">
        <f>=I950+J950+K950+L950</f>
      </c>
      <c r="N950" s="16"/>
    </row>
    <row collapsed="false" customFormat="false" customHeight="false" hidden="false" ht="12.1" outlineLevel="0" r="951">
      <c r="A951" s="20" t="n">
        <v>45306.574456019</v>
      </c>
      <c r="B951" s="16" t="s">
        <v>21</v>
      </c>
      <c r="C951" s="16" t="s">
        <v>486</v>
      </c>
      <c r="D951" s="16" t="s">
        <v>323</v>
      </c>
      <c r="E951" s="16" t="s">
        <v>17</v>
      </c>
      <c r="F951" s="16" t="s">
        <v>19</v>
      </c>
      <c r="G951" s="7" t="n">
        <v>10</v>
      </c>
      <c r="H951" s="6" t="n">
        <v>276.21</v>
      </c>
      <c r="I951" s="6" t="n">
        <v>-2762.1</v>
      </c>
      <c r="J951" s="6" t="n">
        <v>0</v>
      </c>
      <c r="K951" s="6" t="n">
        <v>-2.18</v>
      </c>
      <c r="L951" s="6" t="n">
        <v>0</v>
      </c>
      <c r="M951" s="6" t="s">
        <f>=I951+J951+K951+L951</f>
      </c>
      <c r="N951" s="16"/>
    </row>
    <row collapsed="false" customFormat="false" customHeight="false" hidden="false" ht="12.1" outlineLevel="0" r="952">
      <c r="A952" s="20" t="n">
        <v>45306.574664352</v>
      </c>
      <c r="B952" s="16" t="s">
        <v>24</v>
      </c>
      <c r="C952" s="16" t="s">
        <v>487</v>
      </c>
      <c r="D952" s="16" t="s">
        <v>323</v>
      </c>
      <c r="E952" s="16" t="s">
        <v>17</v>
      </c>
      <c r="F952" s="16" t="s">
        <v>19</v>
      </c>
      <c r="G952" s="7" t="n">
        <v>5</v>
      </c>
      <c r="H952" s="6" t="n">
        <v>582</v>
      </c>
      <c r="I952" s="6" t="n">
        <v>-2910</v>
      </c>
      <c r="J952" s="6" t="n">
        <v>0</v>
      </c>
      <c r="K952" s="6" t="n">
        <v>-2.3</v>
      </c>
      <c r="L952" s="6" t="n">
        <v>0</v>
      </c>
      <c r="M952" s="6" t="s">
        <f>=I952+J952+K952+L952</f>
      </c>
      <c r="N952" s="16"/>
    </row>
    <row collapsed="false" customFormat="false" customHeight="false" hidden="false" ht="12.1" outlineLevel="0" r="953">
      <c r="A953" s="20" t="n">
        <v>45306.574918981</v>
      </c>
      <c r="B953" s="16" t="s">
        <v>372</v>
      </c>
      <c r="C953" s="16" t="s">
        <v>501</v>
      </c>
      <c r="D953" s="16" t="s">
        <v>323</v>
      </c>
      <c r="E953" s="16" t="s">
        <v>65</v>
      </c>
      <c r="F953" s="16" t="s">
        <v>19</v>
      </c>
      <c r="G953" s="7" t="n">
        <v>60</v>
      </c>
      <c r="H953" s="6" t="n">
        <v>6.48</v>
      </c>
      <c r="I953" s="6" t="n">
        <v>-388.8</v>
      </c>
      <c r="J953" s="6" t="n">
        <v>0</v>
      </c>
      <c r="K953" s="6" t="n">
        <v>-0.31</v>
      </c>
      <c r="L953" s="6" t="n">
        <v>0</v>
      </c>
      <c r="M953" s="6" t="s">
        <f>=I953+J953+K953+L953</f>
      </c>
      <c r="N953" s="16"/>
    </row>
    <row collapsed="false" customFormat="false" customHeight="false" hidden="false" ht="12.1" outlineLevel="0" r="954">
      <c r="A954" s="21" t="n">
        <v>45309.509722222</v>
      </c>
      <c r="B954" s="22" t="s">
        <v>419</v>
      </c>
      <c r="C954" s="22" t="s">
        <v>527</v>
      </c>
      <c r="D954" s="22" t="s">
        <v>419</v>
      </c>
      <c r="E954" s="22" t="s">
        <v>419</v>
      </c>
      <c r="F954" s="22" t="s">
        <v>19</v>
      </c>
      <c r="G954" s="23" t="n">
        <v>1</v>
      </c>
      <c r="H954" s="24" t="n">
        <v>3608</v>
      </c>
      <c r="I954" s="24" t="n">
        <v>3608</v>
      </c>
      <c r="J954" s="24" t="n">
        <v>0</v>
      </c>
      <c r="K954" s="24" t="n">
        <v>0</v>
      </c>
      <c r="L954" s="24" t="n">
        <v>0</v>
      </c>
      <c r="M954" s="6" t="s">
        <f>=I954+J954+K954+L954</f>
      </c>
      <c r="N954" s="22"/>
    </row>
    <row collapsed="false" customFormat="false" customHeight="false" hidden="false" ht="12.1" outlineLevel="0" r="955">
      <c r="A955" s="20" t="n">
        <v>45309.812650463</v>
      </c>
      <c r="B955" s="16" t="s">
        <v>24</v>
      </c>
      <c r="C955" s="16" t="s">
        <v>487</v>
      </c>
      <c r="D955" s="16" t="s">
        <v>323</v>
      </c>
      <c r="E955" s="16" t="s">
        <v>17</v>
      </c>
      <c r="F955" s="16" t="s">
        <v>19</v>
      </c>
      <c r="G955" s="7" t="n">
        <v>5</v>
      </c>
      <c r="H955" s="6" t="n">
        <v>572.9</v>
      </c>
      <c r="I955" s="6" t="n">
        <v>-2864.5</v>
      </c>
      <c r="J955" s="6" t="n">
        <v>0</v>
      </c>
      <c r="K955" s="6" t="n">
        <v>-2.26</v>
      </c>
      <c r="L955" s="6" t="n">
        <v>0</v>
      </c>
      <c r="M955" s="6" t="s">
        <f>=I955+J955+K955+L955</f>
      </c>
      <c r="N955" s="16"/>
    </row>
    <row collapsed="false" customFormat="false" customHeight="false" hidden="false" ht="12.1" outlineLevel="0" r="956">
      <c r="A956" s="20" t="n">
        <v>45309.812916667</v>
      </c>
      <c r="B956" s="16" t="s">
        <v>372</v>
      </c>
      <c r="C956" s="16" t="s">
        <v>501</v>
      </c>
      <c r="D956" s="16" t="s">
        <v>323</v>
      </c>
      <c r="E956" s="16" t="s">
        <v>65</v>
      </c>
      <c r="F956" s="16" t="s">
        <v>19</v>
      </c>
      <c r="G956" s="7" t="n">
        <v>115</v>
      </c>
      <c r="H956" s="6" t="n">
        <v>6.46</v>
      </c>
      <c r="I956" s="6" t="n">
        <v>-742.9</v>
      </c>
      <c r="J956" s="6" t="n">
        <v>0</v>
      </c>
      <c r="K956" s="6" t="n">
        <v>-0.59</v>
      </c>
      <c r="L956" s="6" t="n">
        <v>0</v>
      </c>
      <c r="M956" s="6" t="s">
        <f>=I956+J956+K956+L956</f>
      </c>
      <c r="N956" s="16"/>
    </row>
    <row collapsed="false" customFormat="false" customHeight="false" hidden="false" ht="12.1" outlineLevel="0" r="957">
      <c r="A957" s="25" t="n">
        <v>45313.437280093</v>
      </c>
      <c r="B957" s="26" t="s">
        <v>380</v>
      </c>
      <c r="C957" s="26" t="s">
        <v>523</v>
      </c>
      <c r="D957" s="26" t="s">
        <v>324</v>
      </c>
      <c r="E957" s="26" t="s">
        <v>415</v>
      </c>
      <c r="F957" s="26" t="s">
        <v>19</v>
      </c>
      <c r="G957" s="27" t="n">
        <v>-10</v>
      </c>
      <c r="H957" s="28" t="n">
        <v>99.26</v>
      </c>
      <c r="I957" s="28" t="n">
        <v>9926</v>
      </c>
      <c r="J957" s="28" t="n">
        <v>260</v>
      </c>
      <c r="K957" s="28" t="n">
        <v>-7.85</v>
      </c>
      <c r="L957" s="28" t="n">
        <v>0</v>
      </c>
      <c r="M957" s="6" t="s">
        <f>=I957+J957+K957+L957</f>
      </c>
      <c r="N957" s="26"/>
    </row>
    <row collapsed="false" customFormat="false" customHeight="false" hidden="false" ht="12.1" outlineLevel="0" r="958">
      <c r="A958" s="20" t="n">
        <v>45313.437581019</v>
      </c>
      <c r="B958" s="16" t="s">
        <v>382</v>
      </c>
      <c r="C958" s="16" t="s">
        <v>528</v>
      </c>
      <c r="D958" s="16" t="s">
        <v>323</v>
      </c>
      <c r="E958" s="16" t="s">
        <v>415</v>
      </c>
      <c r="F958" s="16" t="s">
        <v>19</v>
      </c>
      <c r="G958" s="7" t="n">
        <v>10</v>
      </c>
      <c r="H958" s="6" t="n">
        <v>95.2</v>
      </c>
      <c r="I958" s="6" t="n">
        <v>-9520</v>
      </c>
      <c r="J958" s="6" t="n">
        <v>-157.1</v>
      </c>
      <c r="K958" s="6" t="n">
        <v>-7.53</v>
      </c>
      <c r="L958" s="6" t="n">
        <v>0</v>
      </c>
      <c r="M958" s="6" t="s">
        <f>=I958+J958+K958+L958</f>
      </c>
      <c r="N958" s="16"/>
    </row>
    <row collapsed="false" customFormat="false" customHeight="false" hidden="false" ht="12.1" outlineLevel="0" r="959">
      <c r="A959" s="20" t="n">
        <v>45313.437858796</v>
      </c>
      <c r="B959" s="16" t="s">
        <v>371</v>
      </c>
      <c r="C959" s="16" t="s">
        <v>500</v>
      </c>
      <c r="D959" s="16" t="s">
        <v>323</v>
      </c>
      <c r="E959" s="16" t="s">
        <v>65</v>
      </c>
      <c r="F959" s="16" t="s">
        <v>19</v>
      </c>
      <c r="G959" s="7" t="n">
        <v>70</v>
      </c>
      <c r="H959" s="6" t="n">
        <v>7.33</v>
      </c>
      <c r="I959" s="6" t="n">
        <v>-513.1</v>
      </c>
      <c r="J959" s="6" t="n">
        <v>0</v>
      </c>
      <c r="K959" s="6" t="n">
        <v>-0.41</v>
      </c>
      <c r="L959" s="6" t="n">
        <v>0</v>
      </c>
      <c r="M959" s="6" t="s">
        <f>=I959+J959+K959+L959</f>
      </c>
      <c r="N959" s="16"/>
    </row>
    <row collapsed="false" customFormat="false" customHeight="false" hidden="false" ht="12.1" outlineLevel="0" r="960">
      <c r="A960" s="25" t="n">
        <v>45313.460023148</v>
      </c>
      <c r="B960" s="26" t="s">
        <v>342</v>
      </c>
      <c r="C960" s="26" t="s">
        <v>448</v>
      </c>
      <c r="D960" s="26" t="s">
        <v>324</v>
      </c>
      <c r="E960" s="26" t="s">
        <v>65</v>
      </c>
      <c r="F960" s="26" t="s">
        <v>19</v>
      </c>
      <c r="G960" s="27" t="n">
        <v>-7600</v>
      </c>
      <c r="H960" s="28" t="n">
        <v>1.3327</v>
      </c>
      <c r="I960" s="28" t="n">
        <v>10128.52</v>
      </c>
      <c r="J960" s="28" t="n">
        <v>0</v>
      </c>
      <c r="K960" s="28" t="n">
        <v>-8</v>
      </c>
      <c r="L960" s="28" t="n">
        <v>0</v>
      </c>
      <c r="M960" s="6" t="s">
        <f>=I960+J960+K960+L960</f>
      </c>
      <c r="N960" s="26"/>
    </row>
    <row collapsed="false" customFormat="false" customHeight="false" hidden="false" ht="12.1" outlineLevel="0" r="961">
      <c r="A961" s="20" t="n">
        <v>45313.460219907</v>
      </c>
      <c r="B961" s="16" t="s">
        <v>383</v>
      </c>
      <c r="C961" s="16" t="s">
        <v>529</v>
      </c>
      <c r="D961" s="16" t="s">
        <v>323</v>
      </c>
      <c r="E961" s="16" t="s">
        <v>415</v>
      </c>
      <c r="F961" s="16" t="s">
        <v>19</v>
      </c>
      <c r="G961" s="7" t="n">
        <v>10</v>
      </c>
      <c r="H961" s="6" t="n">
        <v>92.75</v>
      </c>
      <c r="I961" s="6" t="n">
        <v>-9275</v>
      </c>
      <c r="J961" s="6" t="n">
        <v>-140.9</v>
      </c>
      <c r="K961" s="6" t="n">
        <v>-7.33</v>
      </c>
      <c r="L961" s="6" t="n">
        <v>0</v>
      </c>
      <c r="M961" s="6" t="s">
        <f>=I961+J961+K961+L961</f>
      </c>
      <c r="N961" s="16"/>
    </row>
    <row collapsed="false" customFormat="false" customHeight="false" hidden="false" ht="12.1" outlineLevel="0" r="962">
      <c r="A962" s="20" t="n">
        <v>45313.460439815</v>
      </c>
      <c r="B962" s="16" t="s">
        <v>371</v>
      </c>
      <c r="C962" s="16" t="s">
        <v>500</v>
      </c>
      <c r="D962" s="16" t="s">
        <v>323</v>
      </c>
      <c r="E962" s="16" t="s">
        <v>65</v>
      </c>
      <c r="F962" s="16" t="s">
        <v>19</v>
      </c>
      <c r="G962" s="7" t="n">
        <v>95</v>
      </c>
      <c r="H962" s="6" t="n">
        <v>7.33</v>
      </c>
      <c r="I962" s="6" t="n">
        <v>-696.35</v>
      </c>
      <c r="J962" s="6" t="n">
        <v>0</v>
      </c>
      <c r="K962" s="6" t="n">
        <v>-0.55</v>
      </c>
      <c r="L962" s="6" t="n">
        <v>0</v>
      </c>
      <c r="M962" s="6" t="s">
        <f>=I962+J962+K962+L962</f>
      </c>
      <c r="N962" s="16"/>
    </row>
    <row collapsed="false" customFormat="false" customHeight="false" hidden="false" ht="12.1" outlineLevel="0" r="963">
      <c r="A963" s="21" t="n">
        <v>45330.672222222</v>
      </c>
      <c r="B963" s="22" t="s">
        <v>419</v>
      </c>
      <c r="C963" s="22" t="s">
        <v>530</v>
      </c>
      <c r="D963" s="22" t="s">
        <v>419</v>
      </c>
      <c r="E963" s="22" t="s">
        <v>419</v>
      </c>
      <c r="F963" s="22" t="s">
        <v>19</v>
      </c>
      <c r="G963" s="23" t="n">
        <v>1</v>
      </c>
      <c r="H963" s="24" t="n">
        <v>2020.29</v>
      </c>
      <c r="I963" s="24" t="n">
        <v>2020.29</v>
      </c>
      <c r="J963" s="24" t="n">
        <v>0</v>
      </c>
      <c r="K963" s="24" t="n">
        <v>0</v>
      </c>
      <c r="L963" s="24" t="n">
        <v>0</v>
      </c>
      <c r="M963" s="6" t="s">
        <f>=I963+J963+K963+L963</f>
      </c>
      <c r="N963" s="22"/>
    </row>
    <row collapsed="false" customFormat="false" customHeight="false" hidden="false" ht="12.1" outlineLevel="0" r="964">
      <c r="A964" s="20" t="n">
        <v>45330.694884259</v>
      </c>
      <c r="B964" s="16" t="s">
        <v>382</v>
      </c>
      <c r="C964" s="16" t="s">
        <v>528</v>
      </c>
      <c r="D964" s="16" t="s">
        <v>323</v>
      </c>
      <c r="E964" s="16" t="s">
        <v>415</v>
      </c>
      <c r="F964" s="16" t="s">
        <v>19</v>
      </c>
      <c r="G964" s="7" t="n">
        <v>1</v>
      </c>
      <c r="H964" s="6" t="n">
        <v>95.12</v>
      </c>
      <c r="I964" s="6" t="n">
        <v>-951.2</v>
      </c>
      <c r="J964" s="6" t="n">
        <v>-21.39</v>
      </c>
      <c r="K964" s="6" t="n">
        <v>-0.75</v>
      </c>
      <c r="L964" s="6" t="n">
        <v>0</v>
      </c>
      <c r="M964" s="6" t="s">
        <f>=I964+J964+K964+L964</f>
      </c>
      <c r="N964" s="16"/>
    </row>
    <row collapsed="false" customFormat="false" customHeight="false" hidden="false" ht="12.1" outlineLevel="0" r="965">
      <c r="A965" s="20" t="n">
        <v>45330.695069444</v>
      </c>
      <c r="B965" s="16" t="s">
        <v>383</v>
      </c>
      <c r="C965" s="16" t="s">
        <v>529</v>
      </c>
      <c r="D965" s="16" t="s">
        <v>323</v>
      </c>
      <c r="E965" s="16" t="s">
        <v>415</v>
      </c>
      <c r="F965" s="16" t="s">
        <v>19</v>
      </c>
      <c r="G965" s="7" t="n">
        <v>1</v>
      </c>
      <c r="H965" s="6" t="n">
        <v>92.99</v>
      </c>
      <c r="I965" s="6" t="n">
        <v>-929.9</v>
      </c>
      <c r="J965" s="6" t="n">
        <v>-18.44</v>
      </c>
      <c r="K965" s="6" t="n">
        <v>-0.74</v>
      </c>
      <c r="L965" s="6" t="n">
        <v>0</v>
      </c>
      <c r="M965" s="6" t="s">
        <f>=I965+J965+K965+L965</f>
      </c>
      <c r="N965" s="16"/>
    </row>
    <row collapsed="false" customFormat="false" customHeight="false" hidden="false" ht="12.1" outlineLevel="0" r="966">
      <c r="A966" s="20" t="n">
        <v>45330.695335648</v>
      </c>
      <c r="B966" s="16" t="s">
        <v>372</v>
      </c>
      <c r="C966" s="16" t="s">
        <v>501</v>
      </c>
      <c r="D966" s="16" t="s">
        <v>323</v>
      </c>
      <c r="E966" s="16" t="s">
        <v>65</v>
      </c>
      <c r="F966" s="16" t="s">
        <v>19</v>
      </c>
      <c r="G966" s="7" t="n">
        <v>15</v>
      </c>
      <c r="H966" s="6" t="n">
        <v>6.6</v>
      </c>
      <c r="I966" s="6" t="n">
        <v>-99</v>
      </c>
      <c r="J966" s="6" t="n">
        <v>0</v>
      </c>
      <c r="K966" s="6" t="n">
        <v>-0.08</v>
      </c>
      <c r="L966" s="6" t="n">
        <v>0</v>
      </c>
      <c r="M966" s="6" t="s">
        <f>=I966+J966+K966+L966</f>
      </c>
      <c r="N966" s="16"/>
    </row>
    <row collapsed="false" customFormat="false" customHeight="false" hidden="false" ht="12.1" outlineLevel="0" r="967">
      <c r="A967" s="21" t="n">
        <v>45351.55625</v>
      </c>
      <c r="B967" s="22" t="s">
        <v>412</v>
      </c>
      <c r="C967" s="22" t="s">
        <v>81</v>
      </c>
      <c r="D967" s="22" t="s">
        <v>412</v>
      </c>
      <c r="E967" s="22" t="s">
        <v>412</v>
      </c>
      <c r="F967" s="22" t="s">
        <v>19</v>
      </c>
      <c r="G967" s="23" t="n">
        <v>1</v>
      </c>
      <c r="H967" s="24" t="n">
        <v>4000</v>
      </c>
      <c r="I967" s="24" t="n">
        <v>4000</v>
      </c>
      <c r="J967" s="24" t="n">
        <v>0</v>
      </c>
      <c r="K967" s="24" t="n">
        <v>0</v>
      </c>
      <c r="L967" s="24" t="n">
        <v>0</v>
      </c>
      <c r="M967" s="6" t="s">
        <f>=I967+J967+K967+L967</f>
      </c>
      <c r="N967" s="22"/>
    </row>
    <row collapsed="false" customFormat="false" customHeight="false" hidden="false" ht="12.1" outlineLevel="0" r="968">
      <c r="A968" s="20" t="n">
        <v>45351.556851852</v>
      </c>
      <c r="B968" s="16" t="s">
        <v>371</v>
      </c>
      <c r="C968" s="16" t="s">
        <v>500</v>
      </c>
      <c r="D968" s="16" t="s">
        <v>323</v>
      </c>
      <c r="E968" s="16" t="s">
        <v>65</v>
      </c>
      <c r="F968" s="16" t="s">
        <v>19</v>
      </c>
      <c r="G968" s="7" t="n">
        <v>250</v>
      </c>
      <c r="H968" s="6" t="n">
        <v>7.62</v>
      </c>
      <c r="I968" s="6" t="n">
        <v>-1905</v>
      </c>
      <c r="J968" s="6" t="n">
        <v>0</v>
      </c>
      <c r="K968" s="6" t="n">
        <v>-1.5</v>
      </c>
      <c r="L968" s="6" t="n">
        <v>0</v>
      </c>
      <c r="M968" s="6" t="s">
        <f>=I968+J968+K968+L968</f>
      </c>
      <c r="N968" s="16"/>
    </row>
    <row collapsed="false" customFormat="false" customHeight="false" hidden="false" ht="12.1" outlineLevel="0" r="969">
      <c r="A969" s="20" t="n">
        <v>45351.557048611</v>
      </c>
      <c r="B969" s="16" t="s">
        <v>372</v>
      </c>
      <c r="C969" s="16" t="s">
        <v>501</v>
      </c>
      <c r="D969" s="16" t="s">
        <v>323</v>
      </c>
      <c r="E969" s="16" t="s">
        <v>65</v>
      </c>
      <c r="F969" s="16" t="s">
        <v>19</v>
      </c>
      <c r="G969" s="7" t="n">
        <v>320</v>
      </c>
      <c r="H969" s="6" t="n">
        <v>6.55</v>
      </c>
      <c r="I969" s="6" t="n">
        <v>-2096</v>
      </c>
      <c r="J969" s="6" t="n">
        <v>0</v>
      </c>
      <c r="K969" s="6" t="n">
        <v>-1.66</v>
      </c>
      <c r="L969" s="6" t="n">
        <v>0</v>
      </c>
      <c r="M969" s="6" t="s">
        <f>=I969+J969+K969+L969</f>
      </c>
      <c r="N969" s="16"/>
    </row>
    <row collapsed="false" customFormat="false" customHeight="false" hidden="false" ht="12.1" outlineLevel="0" r="970">
      <c r="A970" s="21" t="n">
        <v>45358.766666667</v>
      </c>
      <c r="B970" s="22" t="s">
        <v>419</v>
      </c>
      <c r="C970" s="22" t="s">
        <v>531</v>
      </c>
      <c r="D970" s="22" t="s">
        <v>419</v>
      </c>
      <c r="E970" s="22" t="s">
        <v>419</v>
      </c>
      <c r="F970" s="22" t="s">
        <v>19</v>
      </c>
      <c r="G970" s="23" t="n">
        <v>1</v>
      </c>
      <c r="H970" s="24" t="n">
        <v>334.62</v>
      </c>
      <c r="I970" s="24" t="n">
        <v>334.62</v>
      </c>
      <c r="J970" s="24" t="n">
        <v>0</v>
      </c>
      <c r="K970" s="24" t="n">
        <v>0</v>
      </c>
      <c r="L970" s="24" t="n">
        <v>0</v>
      </c>
      <c r="M970" s="6" t="s">
        <f>=I970+J970+K970+L970</f>
      </c>
      <c r="N970" s="22"/>
    </row>
    <row collapsed="false" customFormat="false" customHeight="false" hidden="false" ht="12.1" outlineLevel="0" r="971">
      <c r="A971" s="20" t="n">
        <v>45358.766666667</v>
      </c>
      <c r="B971" s="16" t="s">
        <v>372</v>
      </c>
      <c r="C971" s="16" t="s">
        <v>501</v>
      </c>
      <c r="D971" s="16" t="s">
        <v>323</v>
      </c>
      <c r="E971" s="16" t="s">
        <v>65</v>
      </c>
      <c r="F971" s="16" t="s">
        <v>19</v>
      </c>
      <c r="G971" s="7" t="n">
        <v>50</v>
      </c>
      <c r="H971" s="6" t="n">
        <v>6.7</v>
      </c>
      <c r="I971" s="6" t="n">
        <v>-335</v>
      </c>
      <c r="J971" s="6" t="n">
        <v>0</v>
      </c>
      <c r="K971" s="6" t="n">
        <v>0</v>
      </c>
      <c r="L971" s="6" t="n">
        <v>0</v>
      </c>
      <c r="M971" s="6" t="s">
        <f>=I971+J971+K971+L971</f>
      </c>
      <c r="N971" s="16"/>
    </row>
    <row collapsed="false" customFormat="false" customHeight="false" hidden="false" ht="12.1" outlineLevel="0" r="972">
      <c r="A972" s="21" t="n">
        <v>45380.583333333</v>
      </c>
      <c r="B972" s="22" t="s">
        <v>412</v>
      </c>
      <c r="C972" s="22" t="s">
        <v>81</v>
      </c>
      <c r="D972" s="22" t="s">
        <v>412</v>
      </c>
      <c r="E972" s="22" t="s">
        <v>412</v>
      </c>
      <c r="F972" s="22" t="s">
        <v>19</v>
      </c>
      <c r="G972" s="23" t="n">
        <v>1</v>
      </c>
      <c r="H972" s="24" t="n">
        <v>4000</v>
      </c>
      <c r="I972" s="24" t="n">
        <v>4000</v>
      </c>
      <c r="J972" s="24" t="n">
        <v>0</v>
      </c>
      <c r="K972" s="24" t="n">
        <v>0</v>
      </c>
      <c r="L972" s="24" t="n">
        <v>0</v>
      </c>
      <c r="M972" s="6" t="s">
        <f>=I972+J972+K972+L972</f>
      </c>
      <c r="N972" s="22"/>
    </row>
    <row collapsed="false" customFormat="false" customHeight="false" hidden="false" ht="12.1" outlineLevel="0" r="973">
      <c r="A973" s="20" t="n">
        <v>45380.590868056</v>
      </c>
      <c r="B973" s="16" t="s">
        <v>379</v>
      </c>
      <c r="C973" s="16" t="s">
        <v>522</v>
      </c>
      <c r="D973" s="16" t="s">
        <v>323</v>
      </c>
      <c r="E973" s="16" t="s">
        <v>415</v>
      </c>
      <c r="F973" s="16" t="s">
        <v>19</v>
      </c>
      <c r="G973" s="7" t="n">
        <v>6</v>
      </c>
      <c r="H973" s="6" t="n">
        <v>60.351</v>
      </c>
      <c r="I973" s="6" t="n">
        <v>-3621.06</v>
      </c>
      <c r="J973" s="6" t="n">
        <v>-136.56</v>
      </c>
      <c r="K973" s="6" t="n">
        <v>-2.86</v>
      </c>
      <c r="L973" s="6" t="n">
        <v>0</v>
      </c>
      <c r="M973" s="6" t="s">
        <f>=I973+J973+K973+L973</f>
      </c>
      <c r="N973" s="16"/>
    </row>
    <row collapsed="false" customFormat="false" customHeight="false" hidden="false" ht="12.1" outlineLevel="0" r="974">
      <c r="A974" s="20" t="n">
        <v>45380.591134259</v>
      </c>
      <c r="B974" s="16" t="s">
        <v>372</v>
      </c>
      <c r="C974" s="16" t="s">
        <v>501</v>
      </c>
      <c r="D974" s="16" t="s">
        <v>323</v>
      </c>
      <c r="E974" s="16" t="s">
        <v>65</v>
      </c>
      <c r="F974" s="16" t="s">
        <v>19</v>
      </c>
      <c r="G974" s="7" t="n">
        <v>35</v>
      </c>
      <c r="H974" s="6" t="n">
        <v>6.75</v>
      </c>
      <c r="I974" s="6" t="n">
        <v>-236.25</v>
      </c>
      <c r="J974" s="6" t="n">
        <v>0</v>
      </c>
      <c r="K974" s="6" t="n">
        <v>-0.19</v>
      </c>
      <c r="L974" s="6" t="n">
        <v>0</v>
      </c>
      <c r="M974" s="6" t="s">
        <f>=I974+J974+K974+L974</f>
      </c>
      <c r="N974" s="16"/>
    </row>
    <row collapsed="false" customFormat="false" customHeight="false" hidden="false" ht="12.1" outlineLevel="0" r="975">
      <c r="A975" s="20" t="n">
        <v>45399.638159722</v>
      </c>
      <c r="B975" s="16" t="s">
        <v>379</v>
      </c>
      <c r="C975" s="16" t="s">
        <v>522</v>
      </c>
      <c r="D975" s="16" t="s">
        <v>323</v>
      </c>
      <c r="E975" s="16" t="s">
        <v>415</v>
      </c>
      <c r="F975" s="16" t="s">
        <v>19</v>
      </c>
      <c r="G975" s="7" t="n">
        <v>3</v>
      </c>
      <c r="H975" s="6" t="n">
        <v>59.388</v>
      </c>
      <c r="I975" s="6" t="n">
        <v>-1781.64</v>
      </c>
      <c r="J975" s="6" t="n">
        <v>-78.18</v>
      </c>
      <c r="K975" s="6" t="n">
        <v>-1.4</v>
      </c>
      <c r="L975" s="6" t="n">
        <v>0</v>
      </c>
      <c r="M975" s="6" t="s">
        <f>=I975+J975+K975+L975</f>
      </c>
      <c r="N975" s="16"/>
    </row>
    <row collapsed="false" customFormat="false" customHeight="false" hidden="false" ht="12.1" outlineLevel="0" r="976">
      <c r="A976" s="20" t="n">
        <v>45399.638333333</v>
      </c>
      <c r="B976" s="16" t="s">
        <v>372</v>
      </c>
      <c r="C976" s="16" t="s">
        <v>501</v>
      </c>
      <c r="D976" s="16" t="s">
        <v>323</v>
      </c>
      <c r="E976" s="16" t="s">
        <v>65</v>
      </c>
      <c r="F976" s="16" t="s">
        <v>19</v>
      </c>
      <c r="G976" s="7" t="n">
        <v>30</v>
      </c>
      <c r="H976" s="6" t="n">
        <v>7</v>
      </c>
      <c r="I976" s="6" t="n">
        <v>-210</v>
      </c>
      <c r="J976" s="6" t="n">
        <v>0</v>
      </c>
      <c r="K976" s="6" t="n">
        <v>-0.17</v>
      </c>
      <c r="L976" s="6" t="n">
        <v>0</v>
      </c>
      <c r="M976" s="6" t="s">
        <f>=I976+J976+K976+L976</f>
      </c>
      <c r="N976" s="16"/>
    </row>
    <row collapsed="false" customFormat="false" customHeight="false" hidden="false" ht="12.1" outlineLevel="0" r="977">
      <c r="A977" s="21" t="n">
        <v>45399.804166667</v>
      </c>
      <c r="B977" s="22" t="s">
        <v>419</v>
      </c>
      <c r="C977" s="22" t="s">
        <v>530</v>
      </c>
      <c r="D977" s="22" t="s">
        <v>419</v>
      </c>
      <c r="E977" s="22" t="s">
        <v>419</v>
      </c>
      <c r="F977" s="22" t="s">
        <v>19</v>
      </c>
      <c r="G977" s="23" t="n">
        <v>1</v>
      </c>
      <c r="H977" s="24" t="n">
        <v>2083.19</v>
      </c>
      <c r="I977" s="24" t="n">
        <v>2083.19</v>
      </c>
      <c r="J977" s="24" t="n">
        <v>0</v>
      </c>
      <c r="K977" s="24" t="n">
        <v>0</v>
      </c>
      <c r="L977" s="24" t="n">
        <v>0</v>
      </c>
      <c r="M977" s="6" t="s">
        <f>=I977+J977+K977+L977</f>
      </c>
      <c r="N977" s="22"/>
    </row>
    <row collapsed="false" customFormat="false" customHeight="false" hidden="false" ht="12.1" outlineLevel="0" r="978">
      <c r="A978" s="21" t="n">
        <v>45409.472916667</v>
      </c>
      <c r="B978" s="22" t="s">
        <v>412</v>
      </c>
      <c r="C978" s="22" t="s">
        <v>81</v>
      </c>
      <c r="D978" s="22" t="s">
        <v>412</v>
      </c>
      <c r="E978" s="22" t="s">
        <v>412</v>
      </c>
      <c r="F978" s="22" t="s">
        <v>19</v>
      </c>
      <c r="G978" s="23" t="n">
        <v>1</v>
      </c>
      <c r="H978" s="24" t="n">
        <v>4000</v>
      </c>
      <c r="I978" s="24" t="n">
        <v>4000</v>
      </c>
      <c r="J978" s="24" t="n">
        <v>0</v>
      </c>
      <c r="K978" s="24" t="n">
        <v>0</v>
      </c>
      <c r="L978" s="24" t="n">
        <v>0</v>
      </c>
      <c r="M978" s="6" t="s">
        <f>=I978+J978+K978+L978</f>
      </c>
      <c r="N978" s="22"/>
    </row>
    <row collapsed="false" customFormat="false" customHeight="false" hidden="false" ht="12.1" outlineLevel="0" r="979">
      <c r="A979" s="20" t="n">
        <v>45409.568101852</v>
      </c>
      <c r="B979" s="16" t="s">
        <v>379</v>
      </c>
      <c r="C979" s="16" t="s">
        <v>522</v>
      </c>
      <c r="D979" s="16" t="s">
        <v>323</v>
      </c>
      <c r="E979" s="16" t="s">
        <v>415</v>
      </c>
      <c r="F979" s="16" t="s">
        <v>19</v>
      </c>
      <c r="G979" s="7" t="n">
        <v>6</v>
      </c>
      <c r="H979" s="6" t="n">
        <v>59.288</v>
      </c>
      <c r="I979" s="6" t="n">
        <v>-3557.28</v>
      </c>
      <c r="J979" s="6" t="n">
        <v>-169.2</v>
      </c>
      <c r="K979" s="6" t="n">
        <v>-2.78</v>
      </c>
      <c r="L979" s="6" t="n">
        <v>0</v>
      </c>
      <c r="M979" s="6" t="s">
        <f>=I979+J979+K979+L979</f>
      </c>
      <c r="N979" s="16"/>
    </row>
    <row collapsed="false" customFormat="false" customHeight="false" hidden="false" ht="12.1" outlineLevel="0" r="980">
      <c r="A980" s="20" t="n">
        <v>45409.568310185</v>
      </c>
      <c r="B980" s="16" t="s">
        <v>372</v>
      </c>
      <c r="C980" s="16" t="s">
        <v>501</v>
      </c>
      <c r="D980" s="16" t="s">
        <v>323</v>
      </c>
      <c r="E980" s="16" t="s">
        <v>65</v>
      </c>
      <c r="F980" s="16" t="s">
        <v>19</v>
      </c>
      <c r="G980" s="7" t="n">
        <v>40</v>
      </c>
      <c r="H980" s="6" t="n">
        <v>7.02</v>
      </c>
      <c r="I980" s="6" t="n">
        <v>-280.8</v>
      </c>
      <c r="J980" s="6" t="n">
        <v>0</v>
      </c>
      <c r="K980" s="6" t="n">
        <v>-0.22</v>
      </c>
      <c r="L980" s="6" t="n">
        <v>0</v>
      </c>
      <c r="M980" s="6" t="s">
        <f>=I980+J980+K980+L980</f>
      </c>
      <c r="N980" s="16"/>
    </row>
    <row collapsed="false" customFormat="false" customHeight="false" hidden="false" ht="12.1" outlineLevel="0" r="981">
      <c r="A981" s="21" t="n">
        <v>45425.508333333</v>
      </c>
      <c r="B981" s="22" t="s">
        <v>412</v>
      </c>
      <c r="C981" s="22" t="s">
        <v>81</v>
      </c>
      <c r="D981" s="22" t="s">
        <v>412</v>
      </c>
      <c r="E981" s="22" t="s">
        <v>412</v>
      </c>
      <c r="F981" s="22" t="s">
        <v>19</v>
      </c>
      <c r="G981" s="23" t="n">
        <v>2000</v>
      </c>
      <c r="H981" s="24" t="n">
        <v>1</v>
      </c>
      <c r="I981" s="24" t="n">
        <v>2000</v>
      </c>
      <c r="J981" s="24" t="n">
        <v>0</v>
      </c>
      <c r="K981" s="24" t="n">
        <v>0</v>
      </c>
      <c r="L981" s="24" t="n">
        <v>0</v>
      </c>
      <c r="M981" s="6" t="s">
        <f>=I981+J981+K981+L981</f>
      </c>
      <c r="N981" s="22"/>
    </row>
    <row collapsed="false" customFormat="false" customHeight="false" hidden="false" ht="12.1" outlineLevel="0" r="982">
      <c r="A982" s="20" t="n">
        <v>45425.546655093</v>
      </c>
      <c r="B982" s="16" t="s">
        <v>48</v>
      </c>
      <c r="C982" s="16" t="s">
        <v>470</v>
      </c>
      <c r="D982" s="16" t="s">
        <v>323</v>
      </c>
      <c r="E982" s="16" t="s">
        <v>17</v>
      </c>
      <c r="F982" s="16" t="s">
        <v>19</v>
      </c>
      <c r="G982" s="7" t="n">
        <v>1</v>
      </c>
      <c r="H982" s="6" t="n">
        <v>1230</v>
      </c>
      <c r="I982" s="6" t="n">
        <v>-1230</v>
      </c>
      <c r="J982" s="6" t="n">
        <v>0</v>
      </c>
      <c r="K982" s="6" t="n">
        <v>-0.96</v>
      </c>
      <c r="L982" s="6" t="n">
        <v>0</v>
      </c>
      <c r="M982" s="6" t="s">
        <f>=I982+J982+K982+L982</f>
      </c>
      <c r="N982" s="16"/>
    </row>
    <row collapsed="false" customFormat="false" customHeight="false" hidden="false" ht="12.1" outlineLevel="0" r="983">
      <c r="A983" s="20" t="n">
        <v>45425.547037037</v>
      </c>
      <c r="B983" s="16" t="s">
        <v>372</v>
      </c>
      <c r="C983" s="16" t="s">
        <v>501</v>
      </c>
      <c r="D983" s="16" t="s">
        <v>323</v>
      </c>
      <c r="E983" s="16" t="s">
        <v>65</v>
      </c>
      <c r="F983" s="16" t="s">
        <v>19</v>
      </c>
      <c r="G983" s="7" t="n">
        <v>105</v>
      </c>
      <c r="H983" s="6" t="n">
        <v>7.09</v>
      </c>
      <c r="I983" s="6" t="n">
        <v>-744.45</v>
      </c>
      <c r="J983" s="6" t="n">
        <v>0</v>
      </c>
      <c r="K983" s="6" t="n">
        <v>-0.58</v>
      </c>
      <c r="L983" s="6" t="n">
        <v>0</v>
      </c>
      <c r="M983" s="6" t="s">
        <f>=I983+J983+K983+L983</f>
      </c>
      <c r="N983" s="16"/>
    </row>
    <row collapsed="false" customFormat="false" customHeight="false" hidden="false" ht="12.1" outlineLevel="0" r="984">
      <c r="A984" s="21" t="n">
        <v>45433</v>
      </c>
      <c r="B984" s="22" t="s">
        <v>419</v>
      </c>
      <c r="C984" s="22" t="s">
        <v>532</v>
      </c>
      <c r="D984" s="22" t="s">
        <v>419</v>
      </c>
      <c r="E984" s="22" t="s">
        <v>419</v>
      </c>
      <c r="F984" s="22" t="s">
        <v>19</v>
      </c>
      <c r="G984" s="23" t="n">
        <v>1</v>
      </c>
      <c r="H984" s="24" t="n">
        <v>5199</v>
      </c>
      <c r="I984" s="24" t="n">
        <v>5199</v>
      </c>
      <c r="J984" s="24" t="n">
        <v>0</v>
      </c>
      <c r="K984" s="24" t="n">
        <v>0</v>
      </c>
      <c r="L984" s="24" t="n">
        <v>0</v>
      </c>
      <c r="M984" s="6" t="s">
        <f>=I984+J984+K984+L984</f>
      </c>
      <c r="N984" s="22"/>
    </row>
    <row collapsed="false" customFormat="false" customHeight="false" hidden="false" ht="12.1" outlineLevel="0" r="985">
      <c r="A985" s="20" t="n">
        <v>45434.42943287</v>
      </c>
      <c r="B985" s="16" t="s">
        <v>48</v>
      </c>
      <c r="C985" s="16" t="s">
        <v>470</v>
      </c>
      <c r="D985" s="16" t="s">
        <v>323</v>
      </c>
      <c r="E985" s="16" t="s">
        <v>17</v>
      </c>
      <c r="F985" s="16" t="s">
        <v>19</v>
      </c>
      <c r="G985" s="7" t="n">
        <v>4</v>
      </c>
      <c r="H985" s="6" t="n">
        <v>1180.8</v>
      </c>
      <c r="I985" s="6" t="n">
        <v>-4723.2</v>
      </c>
      <c r="J985" s="6" t="n">
        <v>0</v>
      </c>
      <c r="K985" s="6" t="n">
        <v>-3.69</v>
      </c>
      <c r="L985" s="6" t="n">
        <v>0</v>
      </c>
      <c r="M985" s="6" t="s">
        <f>=I985+J985+K985+L985</f>
      </c>
      <c r="N985" s="16"/>
    </row>
    <row collapsed="false" customFormat="false" customHeight="false" hidden="false" ht="12.1" outlineLevel="0" r="986">
      <c r="A986" s="20" t="n">
        <v>45434.429756944</v>
      </c>
      <c r="B986" s="16" t="s">
        <v>372</v>
      </c>
      <c r="C986" s="16" t="s">
        <v>501</v>
      </c>
      <c r="D986" s="16" t="s">
        <v>323</v>
      </c>
      <c r="E986" s="16" t="s">
        <v>65</v>
      </c>
      <c r="F986" s="16" t="s">
        <v>19</v>
      </c>
      <c r="G986" s="7" t="n">
        <v>70</v>
      </c>
      <c r="H986" s="6" t="n">
        <v>7.08</v>
      </c>
      <c r="I986" s="6" t="n">
        <v>-495.6</v>
      </c>
      <c r="J986" s="6" t="n">
        <v>0</v>
      </c>
      <c r="K986" s="6" t="n">
        <v>-0.39</v>
      </c>
      <c r="L986" s="6" t="n">
        <v>0</v>
      </c>
      <c r="M986" s="6" t="s">
        <f>=I986+J986+K986+L986</f>
      </c>
      <c r="N986" s="16"/>
    </row>
    <row collapsed="false" customFormat="false" customHeight="false" hidden="false" ht="12.1" outlineLevel="0" r="987">
      <c r="A987" s="21" t="n">
        <v>45441</v>
      </c>
      <c r="B987" s="22" t="s">
        <v>419</v>
      </c>
      <c r="C987" s="22" t="s">
        <v>533</v>
      </c>
      <c r="D987" s="22" t="s">
        <v>419</v>
      </c>
      <c r="E987" s="22" t="s">
        <v>419</v>
      </c>
      <c r="F987" s="22" t="s">
        <v>19</v>
      </c>
      <c r="G987" s="23" t="n">
        <v>1</v>
      </c>
      <c r="H987" s="24" t="n">
        <v>947.4</v>
      </c>
      <c r="I987" s="24" t="n">
        <v>947.4</v>
      </c>
      <c r="J987" s="24" t="n">
        <v>0</v>
      </c>
      <c r="K987" s="24" t="n">
        <v>0</v>
      </c>
      <c r="L987" s="24" t="n">
        <v>0</v>
      </c>
      <c r="M987" s="6" t="s">
        <f>=I987+J987+K987+L987</f>
      </c>
      <c r="N987" s="22"/>
    </row>
    <row collapsed="false" customFormat="false" customHeight="false" hidden="false" ht="12.1" outlineLevel="0" r="988">
      <c r="A988" s="21" t="n">
        <v>45441</v>
      </c>
      <c r="B988" s="22" t="s">
        <v>419</v>
      </c>
      <c r="C988" s="22" t="s">
        <v>534</v>
      </c>
      <c r="D988" s="22" t="s">
        <v>419</v>
      </c>
      <c r="E988" s="22" t="s">
        <v>419</v>
      </c>
      <c r="F988" s="22" t="s">
        <v>19</v>
      </c>
      <c r="G988" s="23" t="n">
        <v>1</v>
      </c>
      <c r="H988" s="24" t="n">
        <v>512.82</v>
      </c>
      <c r="I988" s="24" t="n">
        <v>512.82</v>
      </c>
      <c r="J988" s="24" t="n">
        <v>0</v>
      </c>
      <c r="K988" s="24" t="n">
        <v>0</v>
      </c>
      <c r="L988" s="24" t="n">
        <v>0</v>
      </c>
      <c r="M988" s="6" t="s">
        <f>=I988+J988+K988+L988</f>
      </c>
      <c r="N988" s="22"/>
    </row>
    <row collapsed="false" customFormat="false" customHeight="false" hidden="false" ht="12.1" outlineLevel="0" r="989">
      <c r="A989" s="20" t="n">
        <v>45441.709189815</v>
      </c>
      <c r="B989" s="16" t="s">
        <v>48</v>
      </c>
      <c r="C989" s="16" t="s">
        <v>470</v>
      </c>
      <c r="D989" s="16" t="s">
        <v>323</v>
      </c>
      <c r="E989" s="16" t="s">
        <v>17</v>
      </c>
      <c r="F989" s="16" t="s">
        <v>19</v>
      </c>
      <c r="G989" s="7" t="n">
        <v>1</v>
      </c>
      <c r="H989" s="6" t="n">
        <v>1115.8</v>
      </c>
      <c r="I989" s="6" t="n">
        <v>-1115.8</v>
      </c>
      <c r="J989" s="6" t="n">
        <v>0</v>
      </c>
      <c r="K989" s="6" t="n">
        <v>-0.88</v>
      </c>
      <c r="L989" s="6" t="n">
        <v>0</v>
      </c>
      <c r="M989" s="6" t="s">
        <f>=I989+J989+K989+L989</f>
      </c>
      <c r="N989" s="16"/>
    </row>
    <row collapsed="false" customFormat="false" customHeight="false" hidden="false" ht="12.1" outlineLevel="0" r="990">
      <c r="A990" s="20" t="n">
        <v>45441.709363426</v>
      </c>
      <c r="B990" s="16" t="s">
        <v>372</v>
      </c>
      <c r="C990" s="16" t="s">
        <v>501</v>
      </c>
      <c r="D990" s="16" t="s">
        <v>323</v>
      </c>
      <c r="E990" s="16" t="s">
        <v>65</v>
      </c>
      <c r="F990" s="16" t="s">
        <v>19</v>
      </c>
      <c r="G990" s="7" t="n">
        <v>50</v>
      </c>
      <c r="H990" s="6" t="n">
        <v>6.75</v>
      </c>
      <c r="I990" s="6" t="n">
        <v>-337.5</v>
      </c>
      <c r="J990" s="6" t="n">
        <v>0</v>
      </c>
      <c r="K990" s="6" t="n">
        <v>-0.26</v>
      </c>
      <c r="L990" s="6" t="n">
        <v>0</v>
      </c>
      <c r="M990" s="6" t="s">
        <f>=I990+J990+K990+L990</f>
      </c>
      <c r="N990" s="16"/>
    </row>
    <row collapsed="false" customFormat="false" customHeight="false" hidden="false" ht="12.1" outlineLevel="0" r="991">
      <c r="A991" s="21" t="n">
        <v>45443.509722222</v>
      </c>
      <c r="B991" s="22" t="s">
        <v>412</v>
      </c>
      <c r="C991" s="22" t="s">
        <v>81</v>
      </c>
      <c r="D991" s="22" t="s">
        <v>412</v>
      </c>
      <c r="E991" s="22" t="s">
        <v>412</v>
      </c>
      <c r="F991" s="22" t="s">
        <v>19</v>
      </c>
      <c r="G991" s="23" t="n">
        <v>1</v>
      </c>
      <c r="H991" s="24" t="n">
        <v>4000</v>
      </c>
      <c r="I991" s="24" t="n">
        <v>4000</v>
      </c>
      <c r="J991" s="24" t="n">
        <v>0</v>
      </c>
      <c r="K991" s="24" t="n">
        <v>0</v>
      </c>
      <c r="L991" s="24" t="n">
        <v>0</v>
      </c>
      <c r="M991" s="6" t="s">
        <f>=I991+J991+K991+L991</f>
      </c>
      <c r="N991" s="22"/>
    </row>
    <row collapsed="false" customFormat="false" customHeight="false" hidden="false" ht="12.1" outlineLevel="0" r="992">
      <c r="A992" s="20" t="n">
        <v>45443.528935185</v>
      </c>
      <c r="B992" s="16" t="s">
        <v>48</v>
      </c>
      <c r="C992" s="16" t="s">
        <v>470</v>
      </c>
      <c r="D992" s="16" t="s">
        <v>323</v>
      </c>
      <c r="E992" s="16" t="s">
        <v>17</v>
      </c>
      <c r="F992" s="16" t="s">
        <v>19</v>
      </c>
      <c r="G992" s="7" t="n">
        <v>1</v>
      </c>
      <c r="H992" s="6" t="n">
        <v>1094.6</v>
      </c>
      <c r="I992" s="6" t="n">
        <v>-1094.6</v>
      </c>
      <c r="J992" s="6" t="n">
        <v>0</v>
      </c>
      <c r="K992" s="6" t="n">
        <v>-0.86</v>
      </c>
      <c r="L992" s="6" t="n">
        <v>0</v>
      </c>
      <c r="M992" s="6" t="s">
        <f>=I992+J992+K992+L992</f>
      </c>
      <c r="N992" s="16"/>
    </row>
    <row collapsed="false" customFormat="false" customHeight="false" hidden="false" ht="12.1" outlineLevel="0" r="993">
      <c r="A993" s="20" t="n">
        <v>45443.529143519</v>
      </c>
      <c r="B993" s="16" t="s">
        <v>379</v>
      </c>
      <c r="C993" s="16" t="s">
        <v>522</v>
      </c>
      <c r="D993" s="16" t="s">
        <v>323</v>
      </c>
      <c r="E993" s="16" t="s">
        <v>415</v>
      </c>
      <c r="F993" s="16" t="s">
        <v>19</v>
      </c>
      <c r="G993" s="7" t="n">
        <v>5</v>
      </c>
      <c r="H993" s="6" t="n">
        <v>54.099</v>
      </c>
      <c r="I993" s="6" t="n">
        <v>-2704.95</v>
      </c>
      <c r="J993" s="6" t="n">
        <v>-175.05</v>
      </c>
      <c r="K993" s="6" t="n">
        <v>-2.11</v>
      </c>
      <c r="L993" s="6" t="n">
        <v>0</v>
      </c>
      <c r="M993" s="6" t="s">
        <f>=I993+J993+K993+L993</f>
      </c>
      <c r="N993" s="16"/>
    </row>
    <row collapsed="false" customFormat="false" customHeight="false" hidden="false" ht="12.1" outlineLevel="0" r="994">
      <c r="A994" s="21" t="n">
        <v>45448</v>
      </c>
      <c r="B994" s="22" t="s">
        <v>419</v>
      </c>
      <c r="C994" s="22" t="s">
        <v>535</v>
      </c>
      <c r="D994" s="22" t="s">
        <v>419</v>
      </c>
      <c r="E994" s="22" t="s">
        <v>419</v>
      </c>
      <c r="F994" s="22" t="s">
        <v>19</v>
      </c>
      <c r="G994" s="23" t="n">
        <v>1</v>
      </c>
      <c r="H994" s="24" t="n">
        <v>1770</v>
      </c>
      <c r="I994" s="24" t="n">
        <v>1770</v>
      </c>
      <c r="J994" s="24" t="n">
        <v>0</v>
      </c>
      <c r="K994" s="24" t="n">
        <v>0</v>
      </c>
      <c r="L994" s="24" t="n">
        <v>0</v>
      </c>
      <c r="M994" s="6" t="s">
        <f>=I994+J994+K994+L994</f>
      </c>
      <c r="N994" s="22"/>
    </row>
    <row collapsed="false" customFormat="false" customHeight="false" hidden="false" ht="12.1" outlineLevel="0" r="995">
      <c r="A995" s="20" t="n">
        <v>45448.807511574</v>
      </c>
      <c r="B995" s="16" t="s">
        <v>384</v>
      </c>
      <c r="C995" s="16" t="s">
        <v>536</v>
      </c>
      <c r="D995" s="16" t="s">
        <v>323</v>
      </c>
      <c r="E995" s="16" t="s">
        <v>415</v>
      </c>
      <c r="F995" s="16" t="s">
        <v>19</v>
      </c>
      <c r="G995" s="7" t="n">
        <v>2</v>
      </c>
      <c r="H995" s="6" t="n">
        <v>84.113</v>
      </c>
      <c r="I995" s="6" t="n">
        <v>-1682.26</v>
      </c>
      <c r="J995" s="6" t="n">
        <v>-43.78</v>
      </c>
      <c r="K995" s="6" t="n">
        <v>-1.32</v>
      </c>
      <c r="L995" s="6" t="n">
        <v>0</v>
      </c>
      <c r="M995" s="6" t="s">
        <f>=I995+J995+K995+L995</f>
      </c>
      <c r="N995" s="16"/>
    </row>
    <row collapsed="false" customFormat="false" customHeight="false" hidden="false" ht="12.1" outlineLevel="0" r="996">
      <c r="A996" s="20" t="n">
        <v>45448.808055556</v>
      </c>
      <c r="B996" s="16" t="s">
        <v>372</v>
      </c>
      <c r="C996" s="16" t="s">
        <v>501</v>
      </c>
      <c r="D996" s="16" t="s">
        <v>323</v>
      </c>
      <c r="E996" s="16" t="s">
        <v>65</v>
      </c>
      <c r="F996" s="16" t="s">
        <v>19</v>
      </c>
      <c r="G996" s="7" t="n">
        <v>10</v>
      </c>
      <c r="H996" s="6" t="n">
        <v>6.64</v>
      </c>
      <c r="I996" s="6" t="n">
        <v>-66.4</v>
      </c>
      <c r="J996" s="6" t="n">
        <v>0</v>
      </c>
      <c r="K996" s="6" t="n">
        <v>-0.05</v>
      </c>
      <c r="L996" s="6" t="n">
        <v>0</v>
      </c>
      <c r="M996" s="6" t="s">
        <f>=I996+J996+K996+L996</f>
      </c>
      <c r="N996" s="16"/>
    </row>
    <row collapsed="false" customFormat="false" customHeight="false" hidden="false" ht="12.1" outlineLevel="0" r="997">
      <c r="A997" s="21" t="n">
        <v>45449</v>
      </c>
      <c r="B997" s="22" t="s">
        <v>419</v>
      </c>
      <c r="C997" s="22" t="s">
        <v>537</v>
      </c>
      <c r="D997" s="22" t="s">
        <v>419</v>
      </c>
      <c r="E997" s="22" t="s">
        <v>419</v>
      </c>
      <c r="F997" s="22" t="s">
        <v>19</v>
      </c>
      <c r="G997" s="23" t="n">
        <v>1</v>
      </c>
      <c r="H997" s="24" t="n">
        <v>334.62</v>
      </c>
      <c r="I997" s="24" t="n">
        <v>334.62</v>
      </c>
      <c r="J997" s="24" t="n">
        <v>0</v>
      </c>
      <c r="K997" s="24" t="n">
        <v>0</v>
      </c>
      <c r="L997" s="24" t="n">
        <v>0</v>
      </c>
      <c r="M997" s="6" t="s">
        <f>=I997+J997+K997+L997</f>
      </c>
      <c r="N997" s="22"/>
    </row>
    <row collapsed="false" customFormat="false" customHeight="false" hidden="false" ht="12.1" outlineLevel="0" r="998">
      <c r="A998" s="20" t="n">
        <v>45449.807025463</v>
      </c>
      <c r="B998" s="16" t="s">
        <v>372</v>
      </c>
      <c r="C998" s="16" t="s">
        <v>501</v>
      </c>
      <c r="D998" s="16" t="s">
        <v>323</v>
      </c>
      <c r="E998" s="16" t="s">
        <v>65</v>
      </c>
      <c r="F998" s="16" t="s">
        <v>19</v>
      </c>
      <c r="G998" s="7" t="n">
        <v>50</v>
      </c>
      <c r="H998" s="6" t="n">
        <v>6.59</v>
      </c>
      <c r="I998" s="6" t="n">
        <v>-329.5</v>
      </c>
      <c r="J998" s="6" t="n">
        <v>0</v>
      </c>
      <c r="K998" s="6" t="n">
        <v>-0.26</v>
      </c>
      <c r="L998" s="6" t="n">
        <v>0</v>
      </c>
      <c r="M998" s="6" t="s">
        <f>=I998+J998+K998+L998</f>
      </c>
      <c r="N998" s="16"/>
    </row>
    <row collapsed="false" customFormat="false" customHeight="false" hidden="false" ht="12.1" outlineLevel="0" r="999">
      <c r="A999" s="25" t="n">
        <v>45453.431041667</v>
      </c>
      <c r="B999" s="26" t="s">
        <v>382</v>
      </c>
      <c r="C999" s="26" t="s">
        <v>528</v>
      </c>
      <c r="D999" s="26" t="s">
        <v>324</v>
      </c>
      <c r="E999" s="26" t="s">
        <v>415</v>
      </c>
      <c r="F999" s="26" t="s">
        <v>19</v>
      </c>
      <c r="G999" s="27" t="n">
        <v>-6</v>
      </c>
      <c r="H999" s="28" t="n">
        <v>93.04</v>
      </c>
      <c r="I999" s="28" t="n">
        <v>5582.4</v>
      </c>
      <c r="J999" s="28" t="n">
        <v>10.02</v>
      </c>
      <c r="K999" s="28" t="n">
        <v>-4.37</v>
      </c>
      <c r="L999" s="28" t="n">
        <v>0</v>
      </c>
      <c r="M999" s="6" t="s">
        <f>=I999+J999+K999+L999</f>
      </c>
      <c r="N999" s="26"/>
    </row>
    <row collapsed="false" customFormat="false" customHeight="false" hidden="false" ht="12.1" outlineLevel="0" r="1000">
      <c r="A1000" s="20" t="n">
        <v>45453.431273148</v>
      </c>
      <c r="B1000" s="16" t="s">
        <v>384</v>
      </c>
      <c r="C1000" s="16" t="s">
        <v>536</v>
      </c>
      <c r="D1000" s="16" t="s">
        <v>323</v>
      </c>
      <c r="E1000" s="16" t="s">
        <v>415</v>
      </c>
      <c r="F1000" s="16" t="s">
        <v>19</v>
      </c>
      <c r="G1000" s="7" t="n">
        <v>6</v>
      </c>
      <c r="H1000" s="6" t="n">
        <v>83.9</v>
      </c>
      <c r="I1000" s="6" t="n">
        <v>-5034</v>
      </c>
      <c r="J1000" s="6" t="n">
        <v>-140.58</v>
      </c>
      <c r="K1000" s="6" t="n">
        <v>-3.94</v>
      </c>
      <c r="L1000" s="6" t="n">
        <v>0</v>
      </c>
      <c r="M1000" s="6" t="s">
        <f>=I1000+J1000+K1000+L1000</f>
      </c>
      <c r="N1000" s="16"/>
    </row>
    <row collapsed="false" customFormat="false" customHeight="false" hidden="false" ht="12.1" outlineLevel="0" r="1001">
      <c r="A1001" s="25" t="n">
        <v>45453.431840278</v>
      </c>
      <c r="B1001" s="26" t="s">
        <v>382</v>
      </c>
      <c r="C1001" s="26" t="s">
        <v>528</v>
      </c>
      <c r="D1001" s="26" t="s">
        <v>324</v>
      </c>
      <c r="E1001" s="26" t="s">
        <v>415</v>
      </c>
      <c r="F1001" s="26" t="s">
        <v>19</v>
      </c>
      <c r="G1001" s="27" t="n">
        <v>-5</v>
      </c>
      <c r="H1001" s="28" t="n">
        <v>93.07</v>
      </c>
      <c r="I1001" s="28" t="n">
        <v>4653.5</v>
      </c>
      <c r="J1001" s="28" t="n">
        <v>8.35</v>
      </c>
      <c r="K1001" s="28" t="n">
        <v>-3.64</v>
      </c>
      <c r="L1001" s="28" t="n">
        <v>0</v>
      </c>
      <c r="M1001" s="6" t="s">
        <f>=I1001+J1001+K1001+L1001</f>
      </c>
      <c r="N1001" s="26"/>
    </row>
    <row collapsed="false" customFormat="false" customHeight="false" hidden="false" ht="12.1" outlineLevel="0" r="1002">
      <c r="A1002" s="20" t="n">
        <v>45453.432071759</v>
      </c>
      <c r="B1002" s="16" t="s">
        <v>384</v>
      </c>
      <c r="C1002" s="16" t="s">
        <v>536</v>
      </c>
      <c r="D1002" s="16" t="s">
        <v>323</v>
      </c>
      <c r="E1002" s="16" t="s">
        <v>415</v>
      </c>
      <c r="F1002" s="16" t="s">
        <v>19</v>
      </c>
      <c r="G1002" s="7" t="n">
        <v>5</v>
      </c>
      <c r="H1002" s="6" t="n">
        <v>83.9</v>
      </c>
      <c r="I1002" s="6" t="n">
        <v>-4195</v>
      </c>
      <c r="J1002" s="6" t="n">
        <v>-117.15</v>
      </c>
      <c r="K1002" s="6" t="n">
        <v>-3.28</v>
      </c>
      <c r="L1002" s="6" t="n">
        <v>0</v>
      </c>
      <c r="M1002" s="6" t="s">
        <f>=I1002+J1002+K1002+L1002</f>
      </c>
      <c r="N1002" s="16"/>
    </row>
    <row collapsed="false" customFormat="false" customHeight="false" hidden="false" ht="12.1" outlineLevel="0" r="1003">
      <c r="A1003" s="20" t="n">
        <v>45453.433136574</v>
      </c>
      <c r="B1003" s="16" t="s">
        <v>379</v>
      </c>
      <c r="C1003" s="16" t="s">
        <v>522</v>
      </c>
      <c r="D1003" s="16" t="s">
        <v>323</v>
      </c>
      <c r="E1003" s="16" t="s">
        <v>415</v>
      </c>
      <c r="F1003" s="16" t="s">
        <v>19</v>
      </c>
      <c r="G1003" s="7" t="n">
        <v>1</v>
      </c>
      <c r="H1003" s="6" t="n">
        <v>54.999</v>
      </c>
      <c r="I1003" s="6" t="n">
        <v>-549.99</v>
      </c>
      <c r="J1003" s="6" t="n">
        <v>-1.17</v>
      </c>
      <c r="K1003" s="6" t="n">
        <v>-0.43</v>
      </c>
      <c r="L1003" s="6" t="n">
        <v>0</v>
      </c>
      <c r="M1003" s="6" t="s">
        <f>=I1003+J1003+K1003+L1003</f>
      </c>
      <c r="N1003" s="16"/>
    </row>
    <row collapsed="false" customFormat="false" customHeight="false" hidden="false" ht="12.1" outlineLevel="0" r="1004">
      <c r="A1004" s="20" t="n">
        <v>45453.433310185</v>
      </c>
      <c r="B1004" s="16" t="s">
        <v>372</v>
      </c>
      <c r="C1004" s="16" t="s">
        <v>501</v>
      </c>
      <c r="D1004" s="16" t="s">
        <v>323</v>
      </c>
      <c r="E1004" s="16" t="s">
        <v>65</v>
      </c>
      <c r="F1004" s="16" t="s">
        <v>19</v>
      </c>
      <c r="G1004" s="7" t="n">
        <v>30</v>
      </c>
      <c r="H1004" s="6" t="n">
        <v>6.67</v>
      </c>
      <c r="I1004" s="6" t="n">
        <v>-200.1</v>
      </c>
      <c r="J1004" s="6" t="n">
        <v>0</v>
      </c>
      <c r="K1004" s="6" t="n">
        <v>-0.16</v>
      </c>
      <c r="L1004" s="6" t="n">
        <v>0</v>
      </c>
      <c r="M1004" s="6" t="s">
        <f>=I1004+J1004+K1004+L1004</f>
      </c>
      <c r="N1004" s="16"/>
    </row>
    <row collapsed="false" customFormat="false" customHeight="false" hidden="false" ht="12.1" outlineLevel="0" r="1005">
      <c r="A1005" s="20" t="n">
        <v>45453.471145833</v>
      </c>
      <c r="B1005" s="16" t="s">
        <v>371</v>
      </c>
      <c r="C1005" s="16" t="s">
        <v>500</v>
      </c>
      <c r="D1005" s="16" t="s">
        <v>323</v>
      </c>
      <c r="E1005" s="16" t="s">
        <v>65</v>
      </c>
      <c r="F1005" s="16" t="s">
        <v>19</v>
      </c>
      <c r="G1005" s="7" t="n">
        <v>777</v>
      </c>
      <c r="H1005" s="6" t="n">
        <v>8.38</v>
      </c>
      <c r="I1005" s="6" t="n">
        <v>-6511.26</v>
      </c>
      <c r="J1005" s="6" t="n">
        <v>0</v>
      </c>
      <c r="K1005" s="6" t="n">
        <v>-5.08</v>
      </c>
      <c r="L1005" s="6" t="n">
        <v>0</v>
      </c>
      <c r="M1005" s="6" t="s">
        <f>=I1005+J1005+K1005+L1005</f>
      </c>
      <c r="N1005" s="16"/>
    </row>
    <row collapsed="false" customFormat="false" customHeight="false" hidden="false" ht="12.1" outlineLevel="0" r="1006">
      <c r="A1006" s="21" t="n">
        <v>45454</v>
      </c>
      <c r="B1006" s="22" t="s">
        <v>419</v>
      </c>
      <c r="C1006" s="22" t="s">
        <v>538</v>
      </c>
      <c r="D1006" s="22" t="s">
        <v>419</v>
      </c>
      <c r="E1006" s="22" t="s">
        <v>419</v>
      </c>
      <c r="F1006" s="22" t="s">
        <v>19</v>
      </c>
      <c r="G1006" s="23" t="n">
        <v>1</v>
      </c>
      <c r="H1006" s="24" t="n">
        <v>2654.6</v>
      </c>
      <c r="I1006" s="24" t="n">
        <v>2654.6</v>
      </c>
      <c r="J1006" s="24" t="n">
        <v>0</v>
      </c>
      <c r="K1006" s="24" t="n">
        <v>0</v>
      </c>
      <c r="L1006" s="24" t="n">
        <v>0</v>
      </c>
      <c r="M1006" s="6" t="s">
        <f>=I1006+J1006+K1006+L1006</f>
      </c>
      <c r="N1006" s="22"/>
    </row>
    <row collapsed="false" customFormat="false" customHeight="false" hidden="false" ht="12.1" outlineLevel="0" r="1007">
      <c r="A1007" s="20" t="n">
        <v>45454.633935185</v>
      </c>
      <c r="B1007" s="16" t="s">
        <v>371</v>
      </c>
      <c r="C1007" s="16" t="s">
        <v>500</v>
      </c>
      <c r="D1007" s="16" t="s">
        <v>323</v>
      </c>
      <c r="E1007" s="16" t="s">
        <v>65</v>
      </c>
      <c r="F1007" s="16" t="s">
        <v>19</v>
      </c>
      <c r="G1007" s="7" t="n">
        <v>325</v>
      </c>
      <c r="H1007" s="6" t="n">
        <v>8.41</v>
      </c>
      <c r="I1007" s="6" t="n">
        <v>-2733.25</v>
      </c>
      <c r="J1007" s="6" t="n">
        <v>0</v>
      </c>
      <c r="K1007" s="6" t="n">
        <v>-2.14</v>
      </c>
      <c r="L1007" s="6" t="n">
        <v>0</v>
      </c>
      <c r="M1007" s="6" t="s">
        <f>=I1007+J1007+K1007+L1007</f>
      </c>
      <c r="N1007" s="16"/>
    </row>
    <row collapsed="false" customFormat="false" customHeight="false" hidden="false" ht="12.1" outlineLevel="0" r="1008">
      <c r="A1008" s="21" t="n">
        <v>45471</v>
      </c>
      <c r="B1008" s="22" t="s">
        <v>412</v>
      </c>
      <c r="C1008" s="22" t="s">
        <v>81</v>
      </c>
      <c r="D1008" s="22" t="s">
        <v>412</v>
      </c>
      <c r="E1008" s="22" t="s">
        <v>412</v>
      </c>
      <c r="F1008" s="22" t="s">
        <v>19</v>
      </c>
      <c r="G1008" s="23" t="n">
        <v>1</v>
      </c>
      <c r="H1008" s="24" t="n">
        <v>4000</v>
      </c>
      <c r="I1008" s="24" t="n">
        <v>4000</v>
      </c>
      <c r="J1008" s="24" t="n">
        <v>0</v>
      </c>
      <c r="K1008" s="24" t="n">
        <v>0</v>
      </c>
      <c r="L1008" s="24" t="n">
        <v>0</v>
      </c>
      <c r="M1008" s="6" t="s">
        <f>=I1008+J1008+K1008+L1008</f>
      </c>
      <c r="N1008" s="22"/>
    </row>
    <row collapsed="false" customFormat="false" customHeight="false" hidden="false" ht="12.1" outlineLevel="0" r="1009">
      <c r="A1009" s="21" t="n">
        <v>45471</v>
      </c>
      <c r="B1009" s="22" t="s">
        <v>419</v>
      </c>
      <c r="C1009" s="22" t="s">
        <v>539</v>
      </c>
      <c r="D1009" s="22" t="s">
        <v>419</v>
      </c>
      <c r="E1009" s="22" t="s">
        <v>419</v>
      </c>
      <c r="F1009" s="22" t="s">
        <v>19</v>
      </c>
      <c r="G1009" s="23" t="n">
        <v>1</v>
      </c>
      <c r="H1009" s="24" t="n">
        <v>333</v>
      </c>
      <c r="I1009" s="24" t="n">
        <v>333</v>
      </c>
      <c r="J1009" s="24" t="n">
        <v>0</v>
      </c>
      <c r="K1009" s="24" t="n">
        <v>0</v>
      </c>
      <c r="L1009" s="24" t="n">
        <v>0</v>
      </c>
      <c r="M1009" s="6" t="s">
        <f>=I1009+J1009+K1009+L1009</f>
      </c>
      <c r="N1009" s="22"/>
    </row>
    <row collapsed="false" customFormat="false" customHeight="false" hidden="false" ht="12.1" outlineLevel="0" r="1010">
      <c r="A1010" s="21" t="n">
        <v>45471</v>
      </c>
      <c r="B1010" s="22" t="s">
        <v>419</v>
      </c>
      <c r="C1010" s="22" t="s">
        <v>539</v>
      </c>
      <c r="D1010" s="22" t="s">
        <v>419</v>
      </c>
      <c r="E1010" s="22" t="s">
        <v>419</v>
      </c>
      <c r="F1010" s="22" t="s">
        <v>19</v>
      </c>
      <c r="G1010" s="23" t="n">
        <v>1</v>
      </c>
      <c r="H1010" s="24" t="n">
        <v>1672.1</v>
      </c>
      <c r="I1010" s="24" t="n">
        <v>1672.1</v>
      </c>
      <c r="J1010" s="24" t="n">
        <v>0</v>
      </c>
      <c r="K1010" s="24" t="n">
        <v>0</v>
      </c>
      <c r="L1010" s="24" t="n">
        <v>0</v>
      </c>
      <c r="M1010" s="6" t="s">
        <f>=I1010+J1010+K1010+L1010</f>
      </c>
      <c r="N1010" s="22"/>
    </row>
    <row collapsed="false" customFormat="false" customHeight="false" hidden="false" ht="12.1" outlineLevel="0" r="1011">
      <c r="A1011" s="20" t="n">
        <v>45471.587766204</v>
      </c>
      <c r="B1011" s="16" t="s">
        <v>48</v>
      </c>
      <c r="C1011" s="16" t="s">
        <v>470</v>
      </c>
      <c r="D1011" s="16" t="s">
        <v>323</v>
      </c>
      <c r="E1011" s="16" t="s">
        <v>17</v>
      </c>
      <c r="F1011" s="16" t="s">
        <v>19</v>
      </c>
      <c r="G1011" s="7" t="n">
        <v>3</v>
      </c>
      <c r="H1011" s="6" t="n">
        <v>1071.4</v>
      </c>
      <c r="I1011" s="6" t="n">
        <v>-3214.2</v>
      </c>
      <c r="J1011" s="6" t="n">
        <v>0</v>
      </c>
      <c r="K1011" s="6" t="n">
        <v>-2.52</v>
      </c>
      <c r="L1011" s="6" t="n">
        <v>0</v>
      </c>
      <c r="M1011" s="6" t="s">
        <f>=I1011+J1011+K1011+L1011</f>
      </c>
      <c r="N1011" s="16"/>
    </row>
    <row collapsed="false" customFormat="false" customHeight="false" hidden="false" ht="12.1" outlineLevel="0" r="1012">
      <c r="A1012" s="20" t="n">
        <v>45471.588125</v>
      </c>
      <c r="B1012" s="16" t="s">
        <v>372</v>
      </c>
      <c r="C1012" s="16" t="s">
        <v>501</v>
      </c>
      <c r="D1012" s="16" t="s">
        <v>323</v>
      </c>
      <c r="E1012" s="16" t="s">
        <v>65</v>
      </c>
      <c r="F1012" s="16" t="s">
        <v>19</v>
      </c>
      <c r="G1012" s="7" t="n">
        <v>120</v>
      </c>
      <c r="H1012" s="6" t="n">
        <v>6.52</v>
      </c>
      <c r="I1012" s="6" t="n">
        <v>-782.4</v>
      </c>
      <c r="J1012" s="6" t="n">
        <v>0</v>
      </c>
      <c r="K1012" s="6" t="n">
        <v>-0.61</v>
      </c>
      <c r="L1012" s="6" t="n">
        <v>0</v>
      </c>
      <c r="M1012" s="6" t="s">
        <f>=I1012+J1012+K1012+L1012</f>
      </c>
      <c r="N1012" s="16"/>
    </row>
    <row collapsed="false" customFormat="false" customHeight="false" hidden="false" ht="12.1" outlineLevel="0" r="1013">
      <c r="A1013" s="20" t="n">
        <v>45474.447604167</v>
      </c>
      <c r="B1013" s="16" t="s">
        <v>379</v>
      </c>
      <c r="C1013" s="16" t="s">
        <v>522</v>
      </c>
      <c r="D1013" s="16" t="s">
        <v>323</v>
      </c>
      <c r="E1013" s="16" t="s">
        <v>415</v>
      </c>
      <c r="F1013" s="16" t="s">
        <v>19</v>
      </c>
      <c r="G1013" s="7" t="n">
        <v>3</v>
      </c>
      <c r="H1013" s="6" t="n">
        <v>53.7</v>
      </c>
      <c r="I1013" s="6" t="n">
        <v>-1611</v>
      </c>
      <c r="J1013" s="6" t="n">
        <v>-15.75</v>
      </c>
      <c r="K1013" s="6" t="n">
        <v>-1.26</v>
      </c>
      <c r="L1013" s="6" t="n">
        <v>0</v>
      </c>
      <c r="M1013" s="6" t="s">
        <f>=I1013+J1013+K1013+L1013</f>
      </c>
      <c r="N1013" s="16"/>
    </row>
    <row collapsed="false" customFormat="false" customHeight="false" hidden="false" ht="12.1" outlineLevel="0" r="1014">
      <c r="A1014" s="20" t="n">
        <v>45474.447928241</v>
      </c>
      <c r="B1014" s="16" t="s">
        <v>372</v>
      </c>
      <c r="C1014" s="16" t="s">
        <v>501</v>
      </c>
      <c r="D1014" s="16" t="s">
        <v>323</v>
      </c>
      <c r="E1014" s="16" t="s">
        <v>65</v>
      </c>
      <c r="F1014" s="16" t="s">
        <v>19</v>
      </c>
      <c r="G1014" s="7" t="n">
        <v>55</v>
      </c>
      <c r="H1014" s="6" t="n">
        <v>6.54</v>
      </c>
      <c r="I1014" s="6" t="n">
        <v>-359.7</v>
      </c>
      <c r="J1014" s="6" t="n">
        <v>0</v>
      </c>
      <c r="K1014" s="6" t="n">
        <v>-0.28</v>
      </c>
      <c r="L1014" s="6" t="n">
        <v>0</v>
      </c>
      <c r="M1014" s="6" t="s">
        <f>=I1014+J1014+K1014+L1014</f>
      </c>
      <c r="N1014" s="16"/>
    </row>
    <row collapsed="false" customFormat="false" customHeight="false" hidden="false" ht="12.1" outlineLevel="0" r="1015">
      <c r="A1015" s="21" t="n">
        <v>45490.467361111</v>
      </c>
      <c r="B1015" s="22" t="s">
        <v>419</v>
      </c>
      <c r="C1015" s="22" t="s">
        <v>530</v>
      </c>
      <c r="D1015" s="22" t="s">
        <v>419</v>
      </c>
      <c r="E1015" s="22" t="s">
        <v>419</v>
      </c>
      <c r="F1015" s="22" t="s">
        <v>19</v>
      </c>
      <c r="G1015" s="23" t="n">
        <v>2188.86</v>
      </c>
      <c r="H1015" s="24" t="n">
        <v>1</v>
      </c>
      <c r="I1015" s="24" t="n">
        <v>2188.86</v>
      </c>
      <c r="J1015" s="24" t="n">
        <v>0</v>
      </c>
      <c r="K1015" s="24" t="n">
        <v>0</v>
      </c>
      <c r="L1015" s="24" t="n">
        <v>0</v>
      </c>
      <c r="M1015" s="6" t="s">
        <f>=I1015+J1015+K1015+L1015</f>
      </c>
      <c r="N1015" s="22"/>
    </row>
    <row collapsed="false" customFormat="false" customHeight="false" hidden="false" ht="12.1" outlineLevel="0" r="1016">
      <c r="A1016" s="20" t="n">
        <v>45490.69712963</v>
      </c>
      <c r="B1016" s="16" t="s">
        <v>24</v>
      </c>
      <c r="C1016" s="16" t="s">
        <v>487</v>
      </c>
      <c r="D1016" s="16" t="s">
        <v>323</v>
      </c>
      <c r="E1016" s="16" t="s">
        <v>17</v>
      </c>
      <c r="F1016" s="16" t="s">
        <v>19</v>
      </c>
      <c r="G1016" s="7" t="n">
        <v>4</v>
      </c>
      <c r="H1016" s="6" t="n">
        <v>511.85</v>
      </c>
      <c r="I1016" s="6" t="n">
        <v>-2047.4</v>
      </c>
      <c r="J1016" s="6" t="n">
        <v>0</v>
      </c>
      <c r="K1016" s="6" t="n">
        <v>-1.6</v>
      </c>
      <c r="L1016" s="6" t="n">
        <v>0</v>
      </c>
      <c r="M1016" s="6" t="s">
        <f>=I1016+J1016+K1016+L1016</f>
      </c>
      <c r="N1016" s="16"/>
    </row>
    <row collapsed="false" customFormat="false" customHeight="false" hidden="false" ht="12.1" outlineLevel="0" r="1017">
      <c r="A1017" s="20" t="n">
        <v>45490.697337963</v>
      </c>
      <c r="B1017" s="16" t="s">
        <v>372</v>
      </c>
      <c r="C1017" s="16" t="s">
        <v>501</v>
      </c>
      <c r="D1017" s="16" t="s">
        <v>323</v>
      </c>
      <c r="E1017" s="16" t="s">
        <v>65</v>
      </c>
      <c r="F1017" s="16" t="s">
        <v>19</v>
      </c>
      <c r="G1017" s="7" t="n">
        <v>25</v>
      </c>
      <c r="H1017" s="6" t="n">
        <v>6.27</v>
      </c>
      <c r="I1017" s="6" t="n">
        <v>-156.75</v>
      </c>
      <c r="J1017" s="6" t="n">
        <v>0</v>
      </c>
      <c r="K1017" s="6" t="n">
        <v>-0.12</v>
      </c>
      <c r="L1017" s="6" t="n">
        <v>0</v>
      </c>
      <c r="M1017" s="6" t="s">
        <f>=I1017+J1017+K1017+L1017</f>
      </c>
      <c r="N1017" s="16"/>
    </row>
    <row collapsed="false" customFormat="false" customHeight="false" hidden="false" ht="12.1" outlineLevel="0" r="1018">
      <c r="A1018" s="21" t="n">
        <v>45495</v>
      </c>
      <c r="B1018" s="22" t="s">
        <v>419</v>
      </c>
      <c r="C1018" s="22" t="s">
        <v>540</v>
      </c>
      <c r="D1018" s="22" t="s">
        <v>419</v>
      </c>
      <c r="E1018" s="22" t="s">
        <v>419</v>
      </c>
      <c r="F1018" s="22" t="s">
        <v>19</v>
      </c>
      <c r="G1018" s="23" t="n">
        <v>1</v>
      </c>
      <c r="H1018" s="24" t="n">
        <v>847.5</v>
      </c>
      <c r="I1018" s="24" t="n">
        <v>847.5</v>
      </c>
      <c r="J1018" s="24" t="n">
        <v>0</v>
      </c>
      <c r="K1018" s="24" t="n">
        <v>0</v>
      </c>
      <c r="L1018" s="24" t="n">
        <v>0</v>
      </c>
      <c r="M1018" s="6" t="s">
        <f>=I1018+J1018+K1018+L1018</f>
      </c>
      <c r="N1018" s="22"/>
    </row>
    <row collapsed="false" customFormat="false" customHeight="false" hidden="false" ht="12.1" outlineLevel="0" r="1019">
      <c r="A1019" s="20" t="n">
        <v>45495.804421296</v>
      </c>
      <c r="B1019" s="16" t="s">
        <v>24</v>
      </c>
      <c r="C1019" s="16" t="s">
        <v>487</v>
      </c>
      <c r="D1019" s="16" t="s">
        <v>323</v>
      </c>
      <c r="E1019" s="16" t="s">
        <v>17</v>
      </c>
      <c r="F1019" s="16" t="s">
        <v>19</v>
      </c>
      <c r="G1019" s="7" t="n">
        <v>1</v>
      </c>
      <c r="H1019" s="6" t="n">
        <v>533.15</v>
      </c>
      <c r="I1019" s="6" t="n">
        <v>-533.15</v>
      </c>
      <c r="J1019" s="6" t="n">
        <v>0</v>
      </c>
      <c r="K1019" s="6" t="n">
        <v>-0.41</v>
      </c>
      <c r="L1019" s="6" t="n">
        <v>0</v>
      </c>
      <c r="M1019" s="6" t="s">
        <f>=I1019+J1019+K1019+L1019</f>
      </c>
      <c r="N1019" s="16"/>
    </row>
    <row collapsed="false" customFormat="false" customHeight="false" hidden="false" ht="12.1" outlineLevel="0" r="1020">
      <c r="A1020" s="20" t="n">
        <v>45495.804560185</v>
      </c>
      <c r="B1020" s="16" t="s">
        <v>372</v>
      </c>
      <c r="C1020" s="16" t="s">
        <v>501</v>
      </c>
      <c r="D1020" s="16" t="s">
        <v>323</v>
      </c>
      <c r="E1020" s="16" t="s">
        <v>65</v>
      </c>
      <c r="F1020" s="16" t="s">
        <v>19</v>
      </c>
      <c r="G1020" s="7" t="n">
        <v>49</v>
      </c>
      <c r="H1020" s="6" t="n">
        <v>6.46</v>
      </c>
      <c r="I1020" s="6" t="n">
        <v>-316.54</v>
      </c>
      <c r="J1020" s="6" t="n">
        <v>0</v>
      </c>
      <c r="K1020" s="6" t="n">
        <v>-0.25</v>
      </c>
      <c r="L1020" s="6" t="n">
        <v>0</v>
      </c>
      <c r="M1020" s="6" t="s">
        <f>=I1020+J1020+K1020+L1020</f>
      </c>
      <c r="N1020" s="16"/>
    </row>
    <row collapsed="false" customFormat="false" customHeight="false" hidden="false" ht="12.1" outlineLevel="0" r="1021">
      <c r="A1021" s="21" t="n">
        <v>45498</v>
      </c>
      <c r="B1021" s="22" t="s">
        <v>419</v>
      </c>
      <c r="C1021" s="22" t="s">
        <v>541</v>
      </c>
      <c r="D1021" s="22" t="s">
        <v>419</v>
      </c>
      <c r="E1021" s="22" t="s">
        <v>419</v>
      </c>
      <c r="F1021" s="22" t="s">
        <v>19</v>
      </c>
      <c r="G1021" s="23" t="n">
        <v>1</v>
      </c>
      <c r="H1021" s="24" t="n">
        <v>505.2</v>
      </c>
      <c r="I1021" s="24" t="n">
        <v>505.2</v>
      </c>
      <c r="J1021" s="24" t="n">
        <v>0</v>
      </c>
      <c r="K1021" s="24" t="n">
        <v>0</v>
      </c>
      <c r="L1021" s="24" t="n">
        <v>0</v>
      </c>
      <c r="M1021" s="6" t="s">
        <f>=I1021+J1021+K1021+L1021</f>
      </c>
      <c r="N1021" s="22"/>
    </row>
    <row collapsed="false" customFormat="false" customHeight="false" hidden="false" ht="12.1" outlineLevel="0" r="1022">
      <c r="A1022" s="25" t="n">
        <v>45498.67556713</v>
      </c>
      <c r="B1022" s="26" t="s">
        <v>372</v>
      </c>
      <c r="C1022" s="26" t="s">
        <v>501</v>
      </c>
      <c r="D1022" s="26" t="s">
        <v>324</v>
      </c>
      <c r="E1022" s="26" t="s">
        <v>65</v>
      </c>
      <c r="F1022" s="26" t="s">
        <v>19</v>
      </c>
      <c r="G1022" s="27" t="n">
        <v>-9</v>
      </c>
      <c r="H1022" s="28" t="n">
        <v>6.45</v>
      </c>
      <c r="I1022" s="28" t="n">
        <v>58.05</v>
      </c>
      <c r="J1022" s="28" t="n">
        <v>0</v>
      </c>
      <c r="K1022" s="28" t="n">
        <v>-0.05</v>
      </c>
      <c r="L1022" s="28" t="n">
        <v>0</v>
      </c>
      <c r="M1022" s="6" t="s">
        <f>=I1022+J1022+K1022+L1022</f>
      </c>
      <c r="N1022" s="26"/>
    </row>
    <row collapsed="false" customFormat="false" customHeight="false" hidden="false" ht="12.1" outlineLevel="0" r="1023">
      <c r="A1023" s="20" t="n">
        <v>45498.675706019</v>
      </c>
      <c r="B1023" s="16" t="s">
        <v>24</v>
      </c>
      <c r="C1023" s="16" t="s">
        <v>487</v>
      </c>
      <c r="D1023" s="16" t="s">
        <v>323</v>
      </c>
      <c r="E1023" s="16" t="s">
        <v>17</v>
      </c>
      <c r="F1023" s="16" t="s">
        <v>19</v>
      </c>
      <c r="G1023" s="7" t="n">
        <v>1</v>
      </c>
      <c r="H1023" s="6" t="n">
        <v>531.35</v>
      </c>
      <c r="I1023" s="6" t="n">
        <v>-531.35</v>
      </c>
      <c r="J1023" s="6" t="n">
        <v>0</v>
      </c>
      <c r="K1023" s="6" t="n">
        <v>-0.41</v>
      </c>
      <c r="L1023" s="6" t="n">
        <v>0</v>
      </c>
      <c r="M1023" s="6" t="s">
        <f>=I1023+J1023+K1023+L1023</f>
      </c>
      <c r="N1023" s="16"/>
    </row>
    <row collapsed="false" customFormat="false" customHeight="false" hidden="false" ht="12.1" outlineLevel="0" r="1024">
      <c r="A1024" s="21" t="n">
        <v>45499</v>
      </c>
      <c r="B1024" s="22" t="s">
        <v>419</v>
      </c>
      <c r="C1024" s="22" t="s">
        <v>542</v>
      </c>
      <c r="D1024" s="22" t="s">
        <v>419</v>
      </c>
      <c r="E1024" s="22" t="s">
        <v>419</v>
      </c>
      <c r="F1024" s="22" t="s">
        <v>19</v>
      </c>
      <c r="G1024" s="23" t="n">
        <v>1</v>
      </c>
      <c r="H1024" s="24" t="n">
        <v>3767</v>
      </c>
      <c r="I1024" s="24" t="n">
        <v>3767</v>
      </c>
      <c r="J1024" s="24" t="n">
        <v>0</v>
      </c>
      <c r="K1024" s="24" t="n">
        <v>0</v>
      </c>
      <c r="L1024" s="24" t="n">
        <v>0</v>
      </c>
      <c r="M1024" s="6" t="s">
        <f>=I1024+J1024+K1024+L1024</f>
      </c>
      <c r="N1024" s="22"/>
    </row>
    <row collapsed="false" customFormat="false" customHeight="false" hidden="false" ht="12.1" outlineLevel="0" r="1025">
      <c r="A1025" s="20" t="n">
        <v>45499.894293981</v>
      </c>
      <c r="B1025" s="16" t="s">
        <v>21</v>
      </c>
      <c r="C1025" s="16" t="s">
        <v>486</v>
      </c>
      <c r="D1025" s="16" t="s">
        <v>323</v>
      </c>
      <c r="E1025" s="16" t="s">
        <v>17</v>
      </c>
      <c r="F1025" s="16" t="s">
        <v>19</v>
      </c>
      <c r="G1025" s="7" t="n">
        <v>10</v>
      </c>
      <c r="H1025" s="6" t="n">
        <v>293.91</v>
      </c>
      <c r="I1025" s="6" t="n">
        <v>-2939.1</v>
      </c>
      <c r="J1025" s="6" t="n">
        <v>0</v>
      </c>
      <c r="K1025" s="6" t="n">
        <v>-2.3</v>
      </c>
      <c r="L1025" s="6" t="n">
        <v>0</v>
      </c>
      <c r="M1025" s="6" t="s">
        <f>=I1025+J1025+K1025+L1025</f>
      </c>
      <c r="N1025" s="16"/>
    </row>
    <row collapsed="false" customFormat="false" customHeight="false" hidden="false" ht="12.1" outlineLevel="0" r="1026">
      <c r="A1026" s="20" t="n">
        <v>45499.894606481</v>
      </c>
      <c r="B1026" s="16" t="s">
        <v>379</v>
      </c>
      <c r="C1026" s="16" t="s">
        <v>522</v>
      </c>
      <c r="D1026" s="16" t="s">
        <v>323</v>
      </c>
      <c r="E1026" s="16" t="s">
        <v>415</v>
      </c>
      <c r="F1026" s="16" t="s">
        <v>19</v>
      </c>
      <c r="G1026" s="7" t="n">
        <v>1</v>
      </c>
      <c r="H1026" s="6" t="n">
        <v>51.282</v>
      </c>
      <c r="I1026" s="6" t="n">
        <v>-512.82</v>
      </c>
      <c r="J1026" s="6" t="n">
        <v>-10.5</v>
      </c>
      <c r="K1026" s="6" t="n">
        <v>-0.4</v>
      </c>
      <c r="L1026" s="6" t="n">
        <v>0</v>
      </c>
      <c r="M1026" s="6" t="s">
        <f>=I1026+J1026+K1026+L1026</f>
      </c>
      <c r="N1026" s="16"/>
    </row>
    <row collapsed="false" customFormat="false" customHeight="false" hidden="false" ht="12.1" outlineLevel="0" r="1027">
      <c r="A1027" s="20" t="n">
        <v>45499.894849537</v>
      </c>
      <c r="B1027" s="16" t="s">
        <v>372</v>
      </c>
      <c r="C1027" s="16" t="s">
        <v>501</v>
      </c>
      <c r="D1027" s="16" t="s">
        <v>323</v>
      </c>
      <c r="E1027" s="16" t="s">
        <v>65</v>
      </c>
      <c r="F1027" s="16" t="s">
        <v>19</v>
      </c>
      <c r="G1027" s="7" t="n">
        <v>50</v>
      </c>
      <c r="H1027" s="6" t="n">
        <v>6.38</v>
      </c>
      <c r="I1027" s="6" t="n">
        <v>-319</v>
      </c>
      <c r="J1027" s="6" t="n">
        <v>0</v>
      </c>
      <c r="K1027" s="6" t="n">
        <v>-0.25</v>
      </c>
      <c r="L1027" s="6" t="n">
        <v>0</v>
      </c>
      <c r="M1027" s="6" t="s">
        <f>=I1027+J1027+K1027+L1027</f>
      </c>
      <c r="N1027" s="16"/>
    </row>
    <row collapsed="false" customFormat="false" customHeight="false" hidden="false" ht="12.1" outlineLevel="0" r="1028">
      <c r="A1028" s="21" t="n">
        <v>45504</v>
      </c>
      <c r="B1028" s="22" t="s">
        <v>412</v>
      </c>
      <c r="C1028" s="22" t="s">
        <v>81</v>
      </c>
      <c r="D1028" s="22" t="s">
        <v>412</v>
      </c>
      <c r="E1028" s="22" t="s">
        <v>412</v>
      </c>
      <c r="F1028" s="22" t="s">
        <v>19</v>
      </c>
      <c r="G1028" s="23" t="n">
        <v>1</v>
      </c>
      <c r="H1028" s="24" t="n">
        <v>4000</v>
      </c>
      <c r="I1028" s="24" t="n">
        <v>4000</v>
      </c>
      <c r="J1028" s="24" t="n">
        <v>0</v>
      </c>
      <c r="K1028" s="24" t="n">
        <v>0</v>
      </c>
      <c r="L1028" s="24" t="n">
        <v>0</v>
      </c>
      <c r="M1028" s="6" t="s">
        <f>=I1028+J1028+K1028+L1028</f>
      </c>
      <c r="N1028" s="22"/>
    </row>
    <row collapsed="false" customFormat="false" customHeight="false" hidden="false" ht="12.1" outlineLevel="0" r="1029">
      <c r="A1029" s="20" t="n">
        <v>45504.459641204</v>
      </c>
      <c r="B1029" s="16" t="s">
        <v>384</v>
      </c>
      <c r="C1029" s="16" t="s">
        <v>536</v>
      </c>
      <c r="D1029" s="16" t="s">
        <v>323</v>
      </c>
      <c r="E1029" s="16" t="s">
        <v>415</v>
      </c>
      <c r="F1029" s="16" t="s">
        <v>19</v>
      </c>
      <c r="G1029" s="7" t="n">
        <v>3</v>
      </c>
      <c r="H1029" s="6" t="n">
        <v>79.3</v>
      </c>
      <c r="I1029" s="6" t="n">
        <v>-2379</v>
      </c>
      <c r="J1029" s="6" t="n">
        <v>-117.45</v>
      </c>
      <c r="K1029" s="6" t="n">
        <v>-1.86</v>
      </c>
      <c r="L1029" s="6" t="n">
        <v>0</v>
      </c>
      <c r="M1029" s="6" t="s">
        <f>=I1029+J1029+K1029+L1029</f>
      </c>
      <c r="N1029" s="16"/>
    </row>
    <row collapsed="false" customFormat="false" customHeight="false" hidden="false" ht="12.1" outlineLevel="0" r="1030">
      <c r="A1030" s="20" t="n">
        <v>45504.459872685</v>
      </c>
      <c r="B1030" s="16" t="s">
        <v>372</v>
      </c>
      <c r="C1030" s="16" t="s">
        <v>501</v>
      </c>
      <c r="D1030" s="16" t="s">
        <v>323</v>
      </c>
      <c r="E1030" s="16" t="s">
        <v>65</v>
      </c>
      <c r="F1030" s="16" t="s">
        <v>19</v>
      </c>
      <c r="G1030" s="7" t="n">
        <v>240</v>
      </c>
      <c r="H1030" s="6" t="n">
        <v>6.3</v>
      </c>
      <c r="I1030" s="6" t="n">
        <v>-1512</v>
      </c>
      <c r="J1030" s="6" t="n">
        <v>0</v>
      </c>
      <c r="K1030" s="6" t="n">
        <v>-1.18</v>
      </c>
      <c r="L1030" s="6" t="n">
        <v>0</v>
      </c>
      <c r="M1030" s="6" t="s">
        <f>=I1030+J1030+K1030+L1030</f>
      </c>
      <c r="N1030" s="16"/>
    </row>
    <row collapsed="false" customFormat="false" customHeight="false" hidden="false" ht="12.1" outlineLevel="0" r="1031">
      <c r="A1031" s="25" t="n">
        <v>45516.537696759</v>
      </c>
      <c r="B1031" s="26" t="s">
        <v>372</v>
      </c>
      <c r="C1031" s="26" t="s">
        <v>501</v>
      </c>
      <c r="D1031" s="26" t="s">
        <v>324</v>
      </c>
      <c r="E1031" s="26" t="s">
        <v>65</v>
      </c>
      <c r="F1031" s="26" t="s">
        <v>19</v>
      </c>
      <c r="G1031" s="27" t="n">
        <v>-2170</v>
      </c>
      <c r="H1031" s="28" t="n">
        <v>6.02</v>
      </c>
      <c r="I1031" s="28" t="n">
        <v>13063.4</v>
      </c>
      <c r="J1031" s="28" t="n">
        <v>0</v>
      </c>
      <c r="K1031" s="28" t="n">
        <v>-10.22</v>
      </c>
      <c r="L1031" s="28" t="n">
        <v>0</v>
      </c>
      <c r="M1031" s="6" t="s">
        <f>=I1031+J1031+K1031+L1031</f>
      </c>
      <c r="N1031" s="26"/>
    </row>
    <row collapsed="false" customFormat="false" customHeight="false" hidden="false" ht="12.1" outlineLevel="0" r="1032">
      <c r="A1032" s="25" t="n">
        <v>45516.537835648</v>
      </c>
      <c r="B1032" s="26" t="s">
        <v>371</v>
      </c>
      <c r="C1032" s="26" t="s">
        <v>500</v>
      </c>
      <c r="D1032" s="26" t="s">
        <v>324</v>
      </c>
      <c r="E1032" s="26" t="s">
        <v>65</v>
      </c>
      <c r="F1032" s="26" t="s">
        <v>19</v>
      </c>
      <c r="G1032" s="27" t="n">
        <v>-1517</v>
      </c>
      <c r="H1032" s="28" t="n">
        <v>8.66</v>
      </c>
      <c r="I1032" s="28" t="n">
        <v>13137.22</v>
      </c>
      <c r="J1032" s="28" t="n">
        <v>0</v>
      </c>
      <c r="K1032" s="28" t="n">
        <v>-10.27</v>
      </c>
      <c r="L1032" s="28" t="n">
        <v>0</v>
      </c>
      <c r="M1032" s="6" t="s">
        <f>=I1032+J1032+K1032+L1032</f>
      </c>
      <c r="N1032" s="26"/>
    </row>
    <row collapsed="false" customFormat="false" customHeight="false" hidden="false" ht="12.1" outlineLevel="0" r="1033">
      <c r="A1033" s="20" t="n">
        <v>45516.538425926</v>
      </c>
      <c r="B1033" s="16" t="s">
        <v>385</v>
      </c>
      <c r="C1033" s="16" t="s">
        <v>543</v>
      </c>
      <c r="D1033" s="16" t="s">
        <v>323</v>
      </c>
      <c r="E1033" s="16" t="s">
        <v>65</v>
      </c>
      <c r="F1033" s="16" t="s">
        <v>19</v>
      </c>
      <c r="G1033" s="7" t="n">
        <v>1250</v>
      </c>
      <c r="H1033" s="6" t="n">
        <v>20.595</v>
      </c>
      <c r="I1033" s="6" t="n">
        <v>-25743.75</v>
      </c>
      <c r="J1033" s="6" t="n">
        <v>0</v>
      </c>
      <c r="K1033" s="6" t="n">
        <v>-20.13</v>
      </c>
      <c r="L1033" s="6" t="n">
        <v>0</v>
      </c>
      <c r="M1033" s="6" t="s">
        <f>=I1033+J1033+K1033+L1033</f>
      </c>
      <c r="N1033" s="16"/>
    </row>
    <row collapsed="false" customFormat="false" customHeight="false" hidden="false" ht="12.1" outlineLevel="0" r="1034">
      <c r="A1034" s="20" t="n">
        <v>45516.538611111</v>
      </c>
      <c r="B1034" s="16" t="s">
        <v>333</v>
      </c>
      <c r="C1034" s="16" t="s">
        <v>423</v>
      </c>
      <c r="D1034" s="16" t="s">
        <v>323</v>
      </c>
      <c r="E1034" s="16" t="s">
        <v>65</v>
      </c>
      <c r="F1034" s="16" t="s">
        <v>19</v>
      </c>
      <c r="G1034" s="7" t="n">
        <v>20</v>
      </c>
      <c r="H1034" s="6" t="n">
        <v>17.281</v>
      </c>
      <c r="I1034" s="6" t="n">
        <v>-345.62</v>
      </c>
      <c r="J1034" s="6" t="n">
        <v>0</v>
      </c>
      <c r="K1034" s="6" t="n">
        <v>-0.27</v>
      </c>
      <c r="L1034" s="6" t="n">
        <v>0</v>
      </c>
      <c r="M1034" s="6" t="s">
        <f>=I1034+J1034+K1034+L1034</f>
      </c>
      <c r="N1034" s="16"/>
    </row>
    <row collapsed="false" customFormat="false" customHeight="false" hidden="false" ht="12.1" outlineLevel="0" r="1035">
      <c r="A1035" s="25" t="n">
        <v>45524.80625</v>
      </c>
      <c r="B1035" s="26" t="s">
        <v>67</v>
      </c>
      <c r="C1035" s="26" t="s">
        <v>424</v>
      </c>
      <c r="D1035" s="26" t="s">
        <v>324</v>
      </c>
      <c r="E1035" s="26" t="s">
        <v>65</v>
      </c>
      <c r="F1035" s="26" t="s">
        <v>19</v>
      </c>
      <c r="G1035" s="27" t="n">
        <v>-0.71553</v>
      </c>
      <c r="H1035" s="28" t="n">
        <v>2227.4538</v>
      </c>
      <c r="I1035" s="28" t="n">
        <v>1593.81</v>
      </c>
      <c r="J1035" s="28" t="n">
        <v>0</v>
      </c>
      <c r="K1035" s="28" t="n">
        <v>0</v>
      </c>
      <c r="L1035" s="28" t="n">
        <v>0</v>
      </c>
      <c r="M1035" s="6" t="s">
        <f>=I1035+J1035+K1035+L1035</f>
      </c>
      <c r="N1035" s="26"/>
    </row>
    <row collapsed="false" customFormat="false" customHeight="false" hidden="false" ht="12.1" outlineLevel="0" r="1036">
      <c r="A1036" s="20" t="n">
        <v>45525.424039352</v>
      </c>
      <c r="B1036" s="16" t="s">
        <v>30</v>
      </c>
      <c r="C1036" s="16" t="s">
        <v>418</v>
      </c>
      <c r="D1036" s="16" t="s">
        <v>323</v>
      </c>
      <c r="E1036" s="16" t="s">
        <v>17</v>
      </c>
      <c r="F1036" s="16" t="s">
        <v>19</v>
      </c>
      <c r="G1036" s="7" t="n">
        <v>10</v>
      </c>
      <c r="H1036" s="6" t="n">
        <v>155.7</v>
      </c>
      <c r="I1036" s="6" t="n">
        <v>-1557</v>
      </c>
      <c r="J1036" s="6" t="n">
        <v>0</v>
      </c>
      <c r="K1036" s="6" t="n">
        <v>-1.21</v>
      </c>
      <c r="L1036" s="6" t="n">
        <v>0</v>
      </c>
      <c r="M1036" s="6" t="s">
        <f>=I1036+J1036+K1036+L1036</f>
      </c>
      <c r="N1036" s="16"/>
    </row>
    <row collapsed="false" customFormat="false" customHeight="false" hidden="false" ht="12.1" outlineLevel="0" r="1037">
      <c r="A1037" s="20" t="n">
        <v>45525.424328704</v>
      </c>
      <c r="B1037" s="16" t="s">
        <v>333</v>
      </c>
      <c r="C1037" s="16" t="s">
        <v>423</v>
      </c>
      <c r="D1037" s="16" t="s">
        <v>323</v>
      </c>
      <c r="E1037" s="16" t="s">
        <v>65</v>
      </c>
      <c r="F1037" s="16" t="s">
        <v>19</v>
      </c>
      <c r="G1037" s="7" t="n">
        <v>5</v>
      </c>
      <c r="H1037" s="6" t="n">
        <v>16.955</v>
      </c>
      <c r="I1037" s="6" t="n">
        <v>-84.78</v>
      </c>
      <c r="J1037" s="6" t="n">
        <v>0</v>
      </c>
      <c r="K1037" s="6" t="n">
        <v>-0.07</v>
      </c>
      <c r="L1037" s="6" t="n">
        <v>0</v>
      </c>
      <c r="M1037" s="6" t="s">
        <f>=I1037+J1037+K1037+L1037</f>
      </c>
      <c r="N1037" s="16"/>
    </row>
    <row collapsed="false" customFormat="false" customHeight="false" hidden="false" ht="12.1" outlineLevel="0" r="1038">
      <c r="A1038" s="21" t="n">
        <v>45527.71875</v>
      </c>
      <c r="B1038" s="22" t="s">
        <v>412</v>
      </c>
      <c r="C1038" s="22" t="s">
        <v>81</v>
      </c>
      <c r="D1038" s="22" t="s">
        <v>412</v>
      </c>
      <c r="E1038" s="22" t="s">
        <v>412</v>
      </c>
      <c r="F1038" s="22" t="s">
        <v>19</v>
      </c>
      <c r="G1038" s="23" t="n">
        <v>5000</v>
      </c>
      <c r="H1038" s="24" t="n">
        <v>1</v>
      </c>
      <c r="I1038" s="24" t="n">
        <v>5000</v>
      </c>
      <c r="J1038" s="24" t="n">
        <v>0</v>
      </c>
      <c r="K1038" s="24" t="n">
        <v>0</v>
      </c>
      <c r="L1038" s="24" t="n">
        <v>0</v>
      </c>
      <c r="M1038" s="6" t="s">
        <f>=I1038+J1038+K1038+L1038</f>
      </c>
      <c r="N1038" s="22"/>
    </row>
    <row collapsed="false" customFormat="false" customHeight="false" hidden="false" ht="12.1" outlineLevel="0" r="1039">
      <c r="A1039" s="25" t="n">
        <v>45527.719710648</v>
      </c>
      <c r="B1039" s="26" t="s">
        <v>384</v>
      </c>
      <c r="C1039" s="26" t="s">
        <v>536</v>
      </c>
      <c r="D1039" s="26" t="s">
        <v>324</v>
      </c>
      <c r="E1039" s="26" t="s">
        <v>415</v>
      </c>
      <c r="F1039" s="26" t="s">
        <v>19</v>
      </c>
      <c r="G1039" s="27" t="n">
        <v>-6</v>
      </c>
      <c r="H1039" s="28" t="n">
        <v>79.402</v>
      </c>
      <c r="I1039" s="28" t="n">
        <v>4764.12</v>
      </c>
      <c r="J1039" s="28" t="n">
        <v>281.1</v>
      </c>
      <c r="K1039" s="28" t="n">
        <v>-3.73</v>
      </c>
      <c r="L1039" s="28" t="n">
        <v>0</v>
      </c>
      <c r="M1039" s="6" t="s">
        <f>=I1039+J1039+K1039+L1039</f>
      </c>
      <c r="N1039" s="26"/>
    </row>
    <row collapsed="false" customFormat="false" customHeight="false" hidden="false" ht="12.1" outlineLevel="0" r="1040">
      <c r="A1040" s="25" t="n">
        <v>45527.719849537</v>
      </c>
      <c r="B1040" s="26" t="s">
        <v>383</v>
      </c>
      <c r="C1040" s="26" t="s">
        <v>529</v>
      </c>
      <c r="D1040" s="26" t="s">
        <v>324</v>
      </c>
      <c r="E1040" s="26" t="s">
        <v>415</v>
      </c>
      <c r="F1040" s="26" t="s">
        <v>19</v>
      </c>
      <c r="G1040" s="27" t="n">
        <v>-11</v>
      </c>
      <c r="H1040" s="28" t="n">
        <v>87.91</v>
      </c>
      <c r="I1040" s="28" t="n">
        <v>9670.1</v>
      </c>
      <c r="J1040" s="28" t="n">
        <v>250.8</v>
      </c>
      <c r="K1040" s="28" t="n">
        <v>-7.56</v>
      </c>
      <c r="L1040" s="28" t="n">
        <v>0</v>
      </c>
      <c r="M1040" s="6" t="s">
        <f>=I1040+J1040+K1040+L1040</f>
      </c>
      <c r="N1040" s="26"/>
    </row>
    <row collapsed="false" customFormat="false" customHeight="false" hidden="false" ht="12.1" outlineLevel="0" r="1041">
      <c r="A1041" s="20" t="n">
        <v>45527.720115741</v>
      </c>
      <c r="B1041" s="16" t="s">
        <v>386</v>
      </c>
      <c r="C1041" s="16" t="s">
        <v>544</v>
      </c>
      <c r="D1041" s="16" t="s">
        <v>323</v>
      </c>
      <c r="E1041" s="16" t="s">
        <v>17</v>
      </c>
      <c r="F1041" s="16" t="s">
        <v>19</v>
      </c>
      <c r="G1041" s="7" t="n">
        <v>1</v>
      </c>
      <c r="H1041" s="6" t="n">
        <v>14412</v>
      </c>
      <c r="I1041" s="6" t="n">
        <v>-14412</v>
      </c>
      <c r="J1041" s="6" t="n">
        <v>0</v>
      </c>
      <c r="K1041" s="6" t="n">
        <v>-11.27</v>
      </c>
      <c r="L1041" s="6" t="n">
        <v>0</v>
      </c>
      <c r="M1041" s="6" t="s">
        <f>=I1041+J1041+K1041+L1041</f>
      </c>
      <c r="N1041" s="16"/>
    </row>
    <row collapsed="false" customFormat="false" customHeight="false" hidden="false" ht="12.1" outlineLevel="0" r="1042">
      <c r="A1042" s="20" t="n">
        <v>45527.736921296</v>
      </c>
      <c r="B1042" s="16" t="s">
        <v>384</v>
      </c>
      <c r="C1042" s="16" t="s">
        <v>536</v>
      </c>
      <c r="D1042" s="16" t="s">
        <v>323</v>
      </c>
      <c r="E1042" s="16" t="s">
        <v>415</v>
      </c>
      <c r="F1042" s="16" t="s">
        <v>19</v>
      </c>
      <c r="G1042" s="7" t="n">
        <v>6</v>
      </c>
      <c r="H1042" s="6" t="n">
        <v>79.459</v>
      </c>
      <c r="I1042" s="6" t="n">
        <v>-4767.54</v>
      </c>
      <c r="J1042" s="6" t="n">
        <v>-281.1</v>
      </c>
      <c r="K1042" s="6" t="n">
        <v>-3.73</v>
      </c>
      <c r="L1042" s="6" t="n">
        <v>0</v>
      </c>
      <c r="M1042" s="6" t="s">
        <f>=I1042+J1042+K1042+L1042</f>
      </c>
      <c r="N1042" s="16"/>
    </row>
    <row collapsed="false" customFormat="false" customHeight="false" hidden="false" ht="12.1" outlineLevel="0" r="1043">
      <c r="A1043" s="20" t="n">
        <v>45527.737199074</v>
      </c>
      <c r="B1043" s="16" t="s">
        <v>333</v>
      </c>
      <c r="C1043" s="16" t="s">
        <v>423</v>
      </c>
      <c r="D1043" s="16" t="s">
        <v>323</v>
      </c>
      <c r="E1043" s="16" t="s">
        <v>65</v>
      </c>
      <c r="F1043" s="16" t="s">
        <v>19</v>
      </c>
      <c r="G1043" s="7" t="n">
        <v>30</v>
      </c>
      <c r="H1043" s="6" t="n">
        <v>16.363</v>
      </c>
      <c r="I1043" s="6" t="n">
        <v>-490.89</v>
      </c>
      <c r="J1043" s="6" t="n">
        <v>0</v>
      </c>
      <c r="K1043" s="6" t="n">
        <v>-0.38</v>
      </c>
      <c r="L1043" s="6" t="n">
        <v>0</v>
      </c>
      <c r="M1043" s="6" t="s">
        <f>=I1043+J1043+K1043+L1043</f>
      </c>
      <c r="N1043" s="16"/>
    </row>
    <row collapsed="false" customFormat="false" customHeight="false" hidden="false" ht="12.1" outlineLevel="0" r="1044">
      <c r="A1044" s="21" t="n">
        <v>45534.590277778</v>
      </c>
      <c r="B1044" s="22" t="s">
        <v>412</v>
      </c>
      <c r="C1044" s="22" t="s">
        <v>81</v>
      </c>
      <c r="D1044" s="22" t="s">
        <v>412</v>
      </c>
      <c r="E1044" s="22" t="s">
        <v>412</v>
      </c>
      <c r="F1044" s="22" t="s">
        <v>19</v>
      </c>
      <c r="G1044" s="23" t="n">
        <v>5000</v>
      </c>
      <c r="H1044" s="24" t="n">
        <v>1</v>
      </c>
      <c r="I1044" s="24" t="n">
        <v>5000</v>
      </c>
      <c r="J1044" s="24" t="n">
        <v>0</v>
      </c>
      <c r="K1044" s="24" t="n">
        <v>0</v>
      </c>
      <c r="L1044" s="24" t="n">
        <v>0</v>
      </c>
      <c r="M1044" s="6" t="s">
        <f>=I1044+J1044+K1044+L1044</f>
      </c>
      <c r="N1044" s="22"/>
    </row>
    <row collapsed="false" customFormat="false" customHeight="false" hidden="false" ht="12.1" outlineLevel="0" r="1045">
      <c r="A1045" s="20" t="n">
        <v>45534.594861111</v>
      </c>
      <c r="B1045" s="16" t="s">
        <v>30</v>
      </c>
      <c r="C1045" s="16" t="s">
        <v>418</v>
      </c>
      <c r="D1045" s="16" t="s">
        <v>323</v>
      </c>
      <c r="E1045" s="16" t="s">
        <v>17</v>
      </c>
      <c r="F1045" s="16" t="s">
        <v>19</v>
      </c>
      <c r="G1045" s="7" t="n">
        <v>10</v>
      </c>
      <c r="H1045" s="6" t="n">
        <v>135.6</v>
      </c>
      <c r="I1045" s="6" t="n">
        <v>-1356</v>
      </c>
      <c r="J1045" s="6" t="n">
        <v>0</v>
      </c>
      <c r="K1045" s="6" t="n">
        <v>-1.06</v>
      </c>
      <c r="L1045" s="6" t="n">
        <v>0</v>
      </c>
      <c r="M1045" s="6" t="s">
        <f>=I1045+J1045+K1045+L1045</f>
      </c>
      <c r="N1045" s="16"/>
    </row>
    <row collapsed="false" customFormat="false" customHeight="false" hidden="false" ht="12.1" outlineLevel="0" r="1046">
      <c r="A1046" s="20" t="n">
        <v>45534.595162037</v>
      </c>
      <c r="B1046" s="16" t="s">
        <v>21</v>
      </c>
      <c r="C1046" s="16" t="s">
        <v>486</v>
      </c>
      <c r="D1046" s="16" t="s">
        <v>323</v>
      </c>
      <c r="E1046" s="16" t="s">
        <v>17</v>
      </c>
      <c r="F1046" s="16" t="s">
        <v>19</v>
      </c>
      <c r="G1046" s="7" t="n">
        <v>10</v>
      </c>
      <c r="H1046" s="6" t="n">
        <v>255.91</v>
      </c>
      <c r="I1046" s="6" t="n">
        <v>-2559.1</v>
      </c>
      <c r="J1046" s="6" t="n">
        <v>0</v>
      </c>
      <c r="K1046" s="6" t="n">
        <v>-2</v>
      </c>
      <c r="L1046" s="6" t="n">
        <v>0</v>
      </c>
      <c r="M1046" s="6" t="s">
        <f>=I1046+J1046+K1046+L1046</f>
      </c>
      <c r="N1046" s="16"/>
    </row>
    <row collapsed="false" customFormat="false" customHeight="false" hidden="false" ht="12.1" outlineLevel="0" r="1047">
      <c r="A1047" s="20" t="n">
        <v>45534.595289352</v>
      </c>
      <c r="B1047" s="16" t="s">
        <v>24</v>
      </c>
      <c r="C1047" s="16" t="s">
        <v>487</v>
      </c>
      <c r="D1047" s="16" t="s">
        <v>323</v>
      </c>
      <c r="E1047" s="16" t="s">
        <v>17</v>
      </c>
      <c r="F1047" s="16" t="s">
        <v>19</v>
      </c>
      <c r="G1047" s="7" t="n">
        <v>2</v>
      </c>
      <c r="H1047" s="6" t="n">
        <v>476.9</v>
      </c>
      <c r="I1047" s="6" t="n">
        <v>-953.8</v>
      </c>
      <c r="J1047" s="6" t="n">
        <v>0</v>
      </c>
      <c r="K1047" s="6" t="n">
        <v>-0.75</v>
      </c>
      <c r="L1047" s="6" t="n">
        <v>0</v>
      </c>
      <c r="M1047" s="6" t="s">
        <f>=I1047+J1047+K1047+L1047</f>
      </c>
      <c r="N1047" s="16"/>
    </row>
    <row collapsed="false" customFormat="false" customHeight="false" hidden="false" ht="12.1" outlineLevel="0" r="1048">
      <c r="A1048" s="20" t="n">
        <v>45534.595625</v>
      </c>
      <c r="B1048" s="16" t="s">
        <v>333</v>
      </c>
      <c r="C1048" s="16" t="s">
        <v>423</v>
      </c>
      <c r="D1048" s="16" t="s">
        <v>323</v>
      </c>
      <c r="E1048" s="16" t="s">
        <v>65</v>
      </c>
      <c r="F1048" s="16" t="s">
        <v>19</v>
      </c>
      <c r="G1048" s="7" t="n">
        <v>8</v>
      </c>
      <c r="H1048" s="6" t="n">
        <v>16.249</v>
      </c>
      <c r="I1048" s="6" t="n">
        <v>-129.99</v>
      </c>
      <c r="J1048" s="6" t="n">
        <v>0</v>
      </c>
      <c r="K1048" s="6" t="n">
        <v>-0.1</v>
      </c>
      <c r="L1048" s="6" t="n">
        <v>0</v>
      </c>
      <c r="M1048" s="6" t="s">
        <f>=I1048+J1048+K1048+L1048</f>
      </c>
      <c r="N1048" s="16"/>
    </row>
    <row collapsed="false" customFormat="false" customHeight="false" hidden="false" ht="12.1" outlineLevel="0" r="1049">
      <c r="A1049" s="25" t="n">
        <v>45537.707256944</v>
      </c>
      <c r="B1049" s="26" t="s">
        <v>384</v>
      </c>
      <c r="C1049" s="26" t="s">
        <v>536</v>
      </c>
      <c r="D1049" s="26" t="s">
        <v>324</v>
      </c>
      <c r="E1049" s="26" t="s">
        <v>415</v>
      </c>
      <c r="F1049" s="26" t="s">
        <v>19</v>
      </c>
      <c r="G1049" s="27" t="n">
        <v>-16</v>
      </c>
      <c r="H1049" s="28" t="n">
        <v>78.3</v>
      </c>
      <c r="I1049" s="28" t="n">
        <v>12528</v>
      </c>
      <c r="J1049" s="28" t="n">
        <v>789.12</v>
      </c>
      <c r="K1049" s="28" t="n">
        <v>-9.8</v>
      </c>
      <c r="L1049" s="28" t="n">
        <v>0</v>
      </c>
      <c r="M1049" s="6" t="s">
        <f>=I1049+J1049+K1049+L1049</f>
      </c>
      <c r="N1049" s="26"/>
    </row>
    <row collapsed="false" customFormat="false" customHeight="false" hidden="false" ht="12.1" outlineLevel="0" r="1050">
      <c r="A1050" s="25" t="n">
        <v>45537.707627315</v>
      </c>
      <c r="B1050" s="26" t="s">
        <v>385</v>
      </c>
      <c r="C1050" s="26" t="s">
        <v>543</v>
      </c>
      <c r="D1050" s="26" t="s">
        <v>324</v>
      </c>
      <c r="E1050" s="26" t="s">
        <v>65</v>
      </c>
      <c r="F1050" s="26" t="s">
        <v>19</v>
      </c>
      <c r="G1050" s="27" t="n">
        <v>-20</v>
      </c>
      <c r="H1050" s="28" t="n">
        <v>21.295</v>
      </c>
      <c r="I1050" s="28" t="n">
        <v>425.9</v>
      </c>
      <c r="J1050" s="28" t="n">
        <v>0</v>
      </c>
      <c r="K1050" s="28" t="n">
        <v>-0.33</v>
      </c>
      <c r="L1050" s="28" t="n">
        <v>0</v>
      </c>
      <c r="M1050" s="6" t="s">
        <f>=I1050+J1050+K1050+L1050</f>
      </c>
      <c r="N1050" s="26"/>
    </row>
    <row collapsed="false" customFormat="false" customHeight="false" hidden="false" ht="12.1" outlineLevel="0" r="1051">
      <c r="A1051" s="20" t="n">
        <v>45537.707800926</v>
      </c>
      <c r="B1051" s="16" t="s">
        <v>386</v>
      </c>
      <c r="C1051" s="16" t="s">
        <v>544</v>
      </c>
      <c r="D1051" s="16" t="s">
        <v>323</v>
      </c>
      <c r="E1051" s="16" t="s">
        <v>17</v>
      </c>
      <c r="F1051" s="16" t="s">
        <v>19</v>
      </c>
      <c r="G1051" s="7" t="n">
        <v>1</v>
      </c>
      <c r="H1051" s="6" t="n">
        <v>13724</v>
      </c>
      <c r="I1051" s="6" t="n">
        <v>-13724</v>
      </c>
      <c r="J1051" s="6" t="n">
        <v>0</v>
      </c>
      <c r="K1051" s="6" t="n">
        <v>-10.73</v>
      </c>
      <c r="L1051" s="6" t="n">
        <v>0</v>
      </c>
      <c r="M1051" s="6" t="s">
        <f>=I1051+J1051+K1051+L1051</f>
      </c>
      <c r="N1051" s="16"/>
    </row>
    <row collapsed="false" customFormat="false" customHeight="false" hidden="false" ht="12.1" outlineLevel="0" r="1052">
      <c r="A1052" s="21" t="n">
        <v>45538</v>
      </c>
      <c r="B1052" s="22" t="s">
        <v>412</v>
      </c>
      <c r="C1052" s="22" t="s">
        <v>81</v>
      </c>
      <c r="D1052" s="22" t="s">
        <v>412</v>
      </c>
      <c r="E1052" s="22" t="s">
        <v>412</v>
      </c>
      <c r="F1052" s="22" t="s">
        <v>19</v>
      </c>
      <c r="G1052" s="23" t="n">
        <v>1</v>
      </c>
      <c r="H1052" s="24" t="n">
        <v>200</v>
      </c>
      <c r="I1052" s="24" t="n">
        <v>200</v>
      </c>
      <c r="J1052" s="24" t="n">
        <v>0</v>
      </c>
      <c r="K1052" s="24" t="n">
        <v>0</v>
      </c>
      <c r="L1052" s="24" t="n">
        <v>0</v>
      </c>
      <c r="M1052" s="6" t="s">
        <f>=I1052+J1052+K1052+L1052</f>
      </c>
      <c r="N1052" s="22"/>
    </row>
    <row collapsed="false" customFormat="false" customHeight="false" hidden="false" ht="12.1" outlineLevel="0" r="1053">
      <c r="A1053" s="20" t="n">
        <v>45538.879953704</v>
      </c>
      <c r="B1053" s="16" t="s">
        <v>64</v>
      </c>
      <c r="C1053" s="16" t="s">
        <v>449</v>
      </c>
      <c r="D1053" s="16" t="s">
        <v>323</v>
      </c>
      <c r="E1053" s="16" t="s">
        <v>65</v>
      </c>
      <c r="F1053" s="16" t="s">
        <v>19</v>
      </c>
      <c r="G1053" s="7" t="n">
        <v>1</v>
      </c>
      <c r="H1053" s="6" t="n">
        <v>120.8</v>
      </c>
      <c r="I1053" s="6" t="n">
        <v>-120.8</v>
      </c>
      <c r="J1053" s="6" t="n">
        <v>0</v>
      </c>
      <c r="K1053" s="6" t="n">
        <v>-0.09</v>
      </c>
      <c r="L1053" s="6" t="n">
        <v>0</v>
      </c>
      <c r="M1053" s="6" t="s">
        <f>=I1053+J1053+K1053+L1053</f>
      </c>
      <c r="N1053" s="16"/>
    </row>
    <row collapsed="false" customFormat="false" customHeight="false" hidden="false" ht="12.1" outlineLevel="0" r="1054">
      <c r="A1054" s="21" t="n">
        <v>45547.514583333</v>
      </c>
      <c r="B1054" s="22" t="s">
        <v>412</v>
      </c>
      <c r="C1054" s="22" t="s">
        <v>81</v>
      </c>
      <c r="D1054" s="22" t="s">
        <v>412</v>
      </c>
      <c r="E1054" s="22" t="s">
        <v>412</v>
      </c>
      <c r="F1054" s="22" t="s">
        <v>19</v>
      </c>
      <c r="G1054" s="23" t="n">
        <v>5000</v>
      </c>
      <c r="H1054" s="24" t="n">
        <v>1</v>
      </c>
      <c r="I1054" s="24" t="n">
        <v>5000</v>
      </c>
      <c r="J1054" s="24" t="n">
        <v>0</v>
      </c>
      <c r="K1054" s="24" t="n">
        <v>0</v>
      </c>
      <c r="L1054" s="24" t="n">
        <v>0</v>
      </c>
      <c r="M1054" s="6" t="s">
        <f>=I1054+J1054+K1054+L1054</f>
      </c>
      <c r="N1054" s="22"/>
    </row>
    <row collapsed="false" customFormat="false" customHeight="false" hidden="false" ht="12.1" outlineLevel="0" r="1055">
      <c r="A1055" s="20" t="n">
        <v>45547.545520833</v>
      </c>
      <c r="B1055" s="16" t="s">
        <v>21</v>
      </c>
      <c r="C1055" s="16" t="s">
        <v>486</v>
      </c>
      <c r="D1055" s="16" t="s">
        <v>323</v>
      </c>
      <c r="E1055" s="16" t="s">
        <v>17</v>
      </c>
      <c r="F1055" s="16" t="s">
        <v>19</v>
      </c>
      <c r="G1055" s="7" t="n">
        <v>10</v>
      </c>
      <c r="H1055" s="6" t="n">
        <v>255.99</v>
      </c>
      <c r="I1055" s="6" t="n">
        <v>-2559.9</v>
      </c>
      <c r="J1055" s="6" t="n">
        <v>0</v>
      </c>
      <c r="K1055" s="6" t="n">
        <v>-2</v>
      </c>
      <c r="L1055" s="6" t="n">
        <v>0</v>
      </c>
      <c r="M1055" s="6" t="s">
        <f>=I1055+J1055+K1055+L1055</f>
      </c>
      <c r="N1055" s="16"/>
    </row>
    <row collapsed="false" customFormat="false" customHeight="false" hidden="false" ht="12.1" outlineLevel="0" r="1056">
      <c r="A1056" s="20" t="n">
        <v>45547.545636574</v>
      </c>
      <c r="B1056" s="16" t="s">
        <v>30</v>
      </c>
      <c r="C1056" s="16" t="s">
        <v>418</v>
      </c>
      <c r="D1056" s="16" t="s">
        <v>323</v>
      </c>
      <c r="E1056" s="16" t="s">
        <v>17</v>
      </c>
      <c r="F1056" s="16" t="s">
        <v>19</v>
      </c>
      <c r="G1056" s="7" t="n">
        <v>10</v>
      </c>
      <c r="H1056" s="6" t="n">
        <v>141.1</v>
      </c>
      <c r="I1056" s="6" t="n">
        <v>-1411</v>
      </c>
      <c r="J1056" s="6" t="n">
        <v>0</v>
      </c>
      <c r="K1056" s="6" t="n">
        <v>-1.1</v>
      </c>
      <c r="L1056" s="6" t="n">
        <v>0</v>
      </c>
      <c r="M1056" s="6" t="s">
        <f>=I1056+J1056+K1056+L1056</f>
      </c>
      <c r="N1056" s="16"/>
    </row>
    <row collapsed="false" customFormat="false" customHeight="false" hidden="false" ht="12.1" outlineLevel="0" r="1057">
      <c r="A1057" s="20" t="n">
        <v>45547.545868056</v>
      </c>
      <c r="B1057" s="16" t="s">
        <v>24</v>
      </c>
      <c r="C1057" s="16" t="s">
        <v>487</v>
      </c>
      <c r="D1057" s="16" t="s">
        <v>323</v>
      </c>
      <c r="E1057" s="16" t="s">
        <v>17</v>
      </c>
      <c r="F1057" s="16" t="s">
        <v>19</v>
      </c>
      <c r="G1057" s="7" t="n">
        <v>2</v>
      </c>
      <c r="H1057" s="6" t="n">
        <v>476.4</v>
      </c>
      <c r="I1057" s="6" t="n">
        <v>-952.8</v>
      </c>
      <c r="J1057" s="6" t="n">
        <v>0</v>
      </c>
      <c r="K1057" s="6" t="n">
        <v>-0.75</v>
      </c>
      <c r="L1057" s="6" t="n">
        <v>0</v>
      </c>
      <c r="M1057" s="6" t="s">
        <f>=I1057+J1057+K1057+L1057</f>
      </c>
      <c r="N1057" s="16"/>
    </row>
    <row collapsed="false" customFormat="false" customHeight="false" hidden="false" ht="12.1" outlineLevel="0" r="1058">
      <c r="A1058" s="20" t="n">
        <v>45547.54599537</v>
      </c>
      <c r="B1058" s="16" t="s">
        <v>64</v>
      </c>
      <c r="C1058" s="16" t="s">
        <v>449</v>
      </c>
      <c r="D1058" s="16" t="s">
        <v>323</v>
      </c>
      <c r="E1058" s="16" t="s">
        <v>65</v>
      </c>
      <c r="F1058" s="16" t="s">
        <v>19</v>
      </c>
      <c r="G1058" s="7" t="n">
        <v>1</v>
      </c>
      <c r="H1058" s="6" t="n">
        <v>125.05</v>
      </c>
      <c r="I1058" s="6" t="n">
        <v>-125.05</v>
      </c>
      <c r="J1058" s="6" t="n">
        <v>0</v>
      </c>
      <c r="K1058" s="6" t="n">
        <v>-0.1</v>
      </c>
      <c r="L1058" s="6" t="n">
        <v>0</v>
      </c>
      <c r="M1058" s="6" t="s">
        <f>=I1058+J1058+K1058+L1058</f>
      </c>
      <c r="N1058" s="16"/>
    </row>
    <row collapsed="false" customFormat="false" customHeight="false" hidden="false" ht="12.1" outlineLevel="0" r="1059">
      <c r="A1059" s="21" t="n">
        <v>45555</v>
      </c>
      <c r="B1059" s="22" t="s">
        <v>419</v>
      </c>
      <c r="C1059" s="22" t="s">
        <v>539</v>
      </c>
      <c r="D1059" s="22" t="s">
        <v>419</v>
      </c>
      <c r="E1059" s="22" t="s">
        <v>419</v>
      </c>
      <c r="F1059" s="22" t="s">
        <v>19</v>
      </c>
      <c r="G1059" s="23" t="n">
        <v>1</v>
      </c>
      <c r="H1059" s="24" t="n">
        <v>271.6</v>
      </c>
      <c r="I1059" s="24" t="n">
        <v>271.6</v>
      </c>
      <c r="J1059" s="24" t="n">
        <v>0</v>
      </c>
      <c r="K1059" s="24" t="n">
        <v>0</v>
      </c>
      <c r="L1059" s="24" t="n">
        <v>0</v>
      </c>
      <c r="M1059" s="6" t="s">
        <f>=I1059+J1059+K1059+L1059</f>
      </c>
      <c r="N1059" s="22"/>
    </row>
    <row collapsed="false" customFormat="false" customHeight="false" hidden="false" ht="12.1" outlineLevel="0" r="1060">
      <c r="A1060" s="20" t="n">
        <v>45555.8053125</v>
      </c>
      <c r="B1060" s="16" t="s">
        <v>64</v>
      </c>
      <c r="C1060" s="16" t="s">
        <v>449</v>
      </c>
      <c r="D1060" s="16" t="s">
        <v>323</v>
      </c>
      <c r="E1060" s="16" t="s">
        <v>65</v>
      </c>
      <c r="F1060" s="16" t="s">
        <v>19</v>
      </c>
      <c r="G1060" s="7" t="n">
        <v>2</v>
      </c>
      <c r="H1060" s="6" t="n">
        <v>133.25</v>
      </c>
      <c r="I1060" s="6" t="n">
        <v>-266.5</v>
      </c>
      <c r="J1060" s="6" t="n">
        <v>0</v>
      </c>
      <c r="K1060" s="6" t="n">
        <v>-0.21</v>
      </c>
      <c r="L1060" s="6" t="n">
        <v>0</v>
      </c>
      <c r="M1060" s="6" t="s">
        <f>=I1060+J1060+K1060+L1060</f>
      </c>
      <c r="N1060" s="16"/>
    </row>
    <row collapsed="false" customFormat="false" customHeight="false" hidden="false" ht="12.1" outlineLevel="0" r="1061">
      <c r="A1061" s="20" t="n">
        <v>45558.651921296</v>
      </c>
      <c r="B1061" s="16" t="s">
        <v>333</v>
      </c>
      <c r="C1061" s="16" t="s">
        <v>423</v>
      </c>
      <c r="D1061" s="16" t="s">
        <v>323</v>
      </c>
      <c r="E1061" s="16" t="s">
        <v>65</v>
      </c>
      <c r="F1061" s="16" t="s">
        <v>19</v>
      </c>
      <c r="G1061" s="7" t="n">
        <v>2</v>
      </c>
      <c r="H1061" s="6" t="n">
        <v>17.268</v>
      </c>
      <c r="I1061" s="6" t="n">
        <v>-34.54</v>
      </c>
      <c r="J1061" s="6" t="n">
        <v>0</v>
      </c>
      <c r="K1061" s="6" t="n">
        <v>-0.03</v>
      </c>
      <c r="L1061" s="6" t="n">
        <v>0</v>
      </c>
      <c r="M1061" s="6" t="s">
        <f>=I1061+J1061+K1061+L1061</f>
      </c>
      <c r="N1061" s="16"/>
    </row>
    <row collapsed="false" customFormat="false" customHeight="false" hidden="false" ht="12.1" outlineLevel="0" r="1062">
      <c r="A1062" s="25" t="n">
        <v>45567.441979167</v>
      </c>
      <c r="B1062" s="26" t="s">
        <v>381</v>
      </c>
      <c r="C1062" s="26" t="s">
        <v>524</v>
      </c>
      <c r="D1062" s="26" t="s">
        <v>324</v>
      </c>
      <c r="E1062" s="26" t="s">
        <v>65</v>
      </c>
      <c r="F1062" s="26" t="s">
        <v>19</v>
      </c>
      <c r="G1062" s="27" t="n">
        <v>-1</v>
      </c>
      <c r="H1062" s="28" t="n">
        <v>70600</v>
      </c>
      <c r="I1062" s="28" t="n">
        <v>70600</v>
      </c>
      <c r="J1062" s="28" t="n">
        <v>0</v>
      </c>
      <c r="K1062" s="28" t="n">
        <v>-55.21</v>
      </c>
      <c r="L1062" s="28" t="n">
        <v>0</v>
      </c>
      <c r="M1062" s="6" t="s">
        <f>=I1062+J1062+K1062+L1062</f>
      </c>
      <c r="N1062" s="26"/>
    </row>
    <row collapsed="false" customFormat="false" customHeight="false" hidden="false" ht="12.1" outlineLevel="0" r="1063">
      <c r="A1063" s="20" t="n">
        <v>45567.444131944</v>
      </c>
      <c r="B1063" s="16" t="s">
        <v>16</v>
      </c>
      <c r="C1063" s="16" t="s">
        <v>461</v>
      </c>
      <c r="D1063" s="16" t="s">
        <v>323</v>
      </c>
      <c r="E1063" s="16" t="s">
        <v>17</v>
      </c>
      <c r="F1063" s="16" t="s">
        <v>19</v>
      </c>
      <c r="G1063" s="7" t="n">
        <v>10</v>
      </c>
      <c r="H1063" s="6" t="n">
        <v>6950</v>
      </c>
      <c r="I1063" s="6" t="n">
        <v>-69500</v>
      </c>
      <c r="J1063" s="6" t="n">
        <v>0</v>
      </c>
      <c r="K1063" s="6" t="n">
        <v>-54.35</v>
      </c>
      <c r="L1063" s="6" t="n">
        <v>0</v>
      </c>
      <c r="M1063" s="6" t="s">
        <f>=I1063+J1063+K1063+L1063</f>
      </c>
      <c r="N1063" s="16"/>
    </row>
    <row collapsed="false" customFormat="false" customHeight="false" hidden="false" ht="12.1" outlineLevel="0" r="1064">
      <c r="A1064" s="20" t="n">
        <v>45567.444502315</v>
      </c>
      <c r="B1064" s="16" t="s">
        <v>342</v>
      </c>
      <c r="C1064" s="16" t="s">
        <v>448</v>
      </c>
      <c r="D1064" s="16" t="s">
        <v>323</v>
      </c>
      <c r="E1064" s="16" t="s">
        <v>65</v>
      </c>
      <c r="F1064" s="16" t="s">
        <v>19</v>
      </c>
      <c r="G1064" s="7" t="n">
        <v>662</v>
      </c>
      <c r="H1064" s="6" t="n">
        <v>1.4893</v>
      </c>
      <c r="I1064" s="6" t="n">
        <v>-985.92</v>
      </c>
      <c r="J1064" s="6" t="n">
        <v>0</v>
      </c>
      <c r="K1064" s="6" t="n">
        <v>-0.77</v>
      </c>
      <c r="L1064" s="6" t="n">
        <v>0</v>
      </c>
      <c r="M1064" s="6" t="s">
        <f>=I1064+J1064+K1064+L1064</f>
      </c>
      <c r="N1064" s="16"/>
    </row>
    <row collapsed="false" customFormat="false" customHeight="false" hidden="false" ht="12.1" outlineLevel="0" r="1065">
      <c r="A1065" s="25" t="n">
        <v>45574.595</v>
      </c>
      <c r="B1065" s="26" t="s">
        <v>342</v>
      </c>
      <c r="C1065" s="26" t="s">
        <v>448</v>
      </c>
      <c r="D1065" s="26" t="s">
        <v>324</v>
      </c>
      <c r="E1065" s="26" t="s">
        <v>65</v>
      </c>
      <c r="F1065" s="26" t="s">
        <v>19</v>
      </c>
      <c r="G1065" s="27" t="n">
        <v>-662</v>
      </c>
      <c r="H1065" s="28" t="n">
        <v>1.4943</v>
      </c>
      <c r="I1065" s="28" t="n">
        <v>989.23</v>
      </c>
      <c r="J1065" s="28" t="n">
        <v>0</v>
      </c>
      <c r="K1065" s="28" t="n">
        <v>-0.77</v>
      </c>
      <c r="L1065" s="28" t="n">
        <v>0</v>
      </c>
      <c r="M1065" s="6" t="s">
        <f>=I1065+J1065+K1065+L1065</f>
      </c>
      <c r="N1065" s="26"/>
    </row>
    <row collapsed="false" customFormat="false" customHeight="false" hidden="false" ht="12.1" outlineLevel="0" r="1066">
      <c r="A1066" s="20" t="n">
        <v>45574.595162037</v>
      </c>
      <c r="B1066" s="16" t="s">
        <v>48</v>
      </c>
      <c r="C1066" s="16" t="s">
        <v>470</v>
      </c>
      <c r="D1066" s="16" t="s">
        <v>323</v>
      </c>
      <c r="E1066" s="16" t="s">
        <v>17</v>
      </c>
      <c r="F1066" s="16" t="s">
        <v>19</v>
      </c>
      <c r="G1066" s="7" t="n">
        <v>1</v>
      </c>
      <c r="H1066" s="6" t="n">
        <v>985.2</v>
      </c>
      <c r="I1066" s="6" t="n">
        <v>-985.2</v>
      </c>
      <c r="J1066" s="6" t="n">
        <v>0</v>
      </c>
      <c r="K1066" s="6" t="n">
        <v>-0.77</v>
      </c>
      <c r="L1066" s="6" t="n">
        <v>0</v>
      </c>
      <c r="M1066" s="6" t="s">
        <f>=I1066+J1066+K1066+L1066</f>
      </c>
      <c r="N1066" s="16"/>
    </row>
    <row collapsed="false" customFormat="false" customHeight="false" hidden="false" ht="12.1" outlineLevel="0" r="1067">
      <c r="A1067" s="21" t="n">
        <v>45589.583333333</v>
      </c>
      <c r="B1067" s="22" t="s">
        <v>419</v>
      </c>
      <c r="C1067" s="22" t="s">
        <v>530</v>
      </c>
      <c r="D1067" s="22" t="s">
        <v>419</v>
      </c>
      <c r="E1067" s="22" t="s">
        <v>419</v>
      </c>
      <c r="F1067" s="22" t="s">
        <v>19</v>
      </c>
      <c r="G1067" s="23" t="n">
        <v>2396.72</v>
      </c>
      <c r="H1067" s="24" t="n">
        <v>1</v>
      </c>
      <c r="I1067" s="24" t="n">
        <v>2396.72</v>
      </c>
      <c r="J1067" s="24" t="n">
        <v>0</v>
      </c>
      <c r="K1067" s="24" t="n">
        <v>0</v>
      </c>
      <c r="L1067" s="24" t="n">
        <v>0</v>
      </c>
      <c r="M1067" s="6" t="s">
        <f>=I1067+J1067+K1067+L1067</f>
      </c>
      <c r="N1067" s="22"/>
    </row>
    <row collapsed="false" customFormat="false" customHeight="false" hidden="false" ht="12.1" outlineLevel="0" r="1068">
      <c r="A1068" s="20" t="n">
        <v>45589.586145833</v>
      </c>
      <c r="B1068" s="16" t="s">
        <v>24</v>
      </c>
      <c r="C1068" s="16" t="s">
        <v>487</v>
      </c>
      <c r="D1068" s="16" t="s">
        <v>323</v>
      </c>
      <c r="E1068" s="16" t="s">
        <v>17</v>
      </c>
      <c r="F1068" s="16" t="s">
        <v>19</v>
      </c>
      <c r="G1068" s="7" t="n">
        <v>5</v>
      </c>
      <c r="H1068" s="6" t="n">
        <v>469.95</v>
      </c>
      <c r="I1068" s="6" t="n">
        <v>-2349.75</v>
      </c>
      <c r="J1068" s="6" t="n">
        <v>0</v>
      </c>
      <c r="K1068" s="6" t="n">
        <v>-1.82</v>
      </c>
      <c r="L1068" s="6" t="n">
        <v>0</v>
      </c>
      <c r="M1068" s="6" t="s">
        <f>=I1068+J1068+K1068+L1068</f>
      </c>
      <c r="N1068" s="16"/>
    </row>
    <row collapsed="false" customFormat="false" customHeight="false" hidden="false" ht="12.1" outlineLevel="0" r="1069">
      <c r="A1069" s="20" t="n">
        <v>45589.586423611</v>
      </c>
      <c r="B1069" s="16" t="s">
        <v>333</v>
      </c>
      <c r="C1069" s="16" t="s">
        <v>423</v>
      </c>
      <c r="D1069" s="16" t="s">
        <v>323</v>
      </c>
      <c r="E1069" s="16" t="s">
        <v>65</v>
      </c>
      <c r="F1069" s="16" t="s">
        <v>19</v>
      </c>
      <c r="G1069" s="7" t="n">
        <v>3</v>
      </c>
      <c r="H1069" s="6" t="n">
        <v>16.649</v>
      </c>
      <c r="I1069" s="6" t="n">
        <v>-49.95</v>
      </c>
      <c r="J1069" s="6" t="n">
        <v>0</v>
      </c>
      <c r="K1069" s="6" t="n">
        <v>-0.04</v>
      </c>
      <c r="L1069" s="6" t="n">
        <v>0</v>
      </c>
      <c r="M1069" s="6" t="s">
        <f>=I1069+J1069+K1069+L1069</f>
      </c>
      <c r="N1069" s="16"/>
    </row>
    <row collapsed="false" customFormat="false" customHeight="false" hidden="false" ht="12.1" outlineLevel="0" r="1070">
      <c r="A1070" s="21" t="n">
        <v>45593</v>
      </c>
      <c r="B1070" s="22" t="s">
        <v>419</v>
      </c>
      <c r="C1070" s="22" t="s">
        <v>540</v>
      </c>
      <c r="D1070" s="22" t="s">
        <v>419</v>
      </c>
      <c r="E1070" s="22" t="s">
        <v>419</v>
      </c>
      <c r="F1070" s="22" t="s">
        <v>19</v>
      </c>
      <c r="G1070" s="23" t="n">
        <v>1</v>
      </c>
      <c r="H1070" s="24" t="n">
        <v>2260</v>
      </c>
      <c r="I1070" s="24" t="n">
        <v>2260</v>
      </c>
      <c r="J1070" s="24" t="n">
        <v>0</v>
      </c>
      <c r="K1070" s="24" t="n">
        <v>0</v>
      </c>
      <c r="L1070" s="24" t="n">
        <v>0</v>
      </c>
      <c r="M1070" s="6" t="s">
        <f>=I1070+J1070+K1070+L1070</f>
      </c>
      <c r="N1070" s="22"/>
    </row>
    <row collapsed="false" customFormat="false" customHeight="false" hidden="false" ht="12.1" outlineLevel="0" r="1071">
      <c r="A1071" s="21" t="n">
        <v>45593</v>
      </c>
      <c r="B1071" s="22" t="s">
        <v>419</v>
      </c>
      <c r="C1071" s="22" t="s">
        <v>545</v>
      </c>
      <c r="D1071" s="22" t="s">
        <v>419</v>
      </c>
      <c r="E1071" s="22" t="s">
        <v>419</v>
      </c>
      <c r="F1071" s="22" t="s">
        <v>19</v>
      </c>
      <c r="G1071" s="23" t="n">
        <v>1</v>
      </c>
      <c r="H1071" s="24" t="n">
        <v>339.5</v>
      </c>
      <c r="I1071" s="24" t="n">
        <v>339.5</v>
      </c>
      <c r="J1071" s="24" t="n">
        <v>0</v>
      </c>
      <c r="K1071" s="24" t="n">
        <v>0</v>
      </c>
      <c r="L1071" s="24" t="n">
        <v>0</v>
      </c>
      <c r="M1071" s="6" t="s">
        <f>=I1071+J1071+K1071+L1071</f>
      </c>
      <c r="N1071" s="22"/>
    </row>
    <row collapsed="false" customFormat="false" customHeight="false" hidden="false" ht="12.1" outlineLevel="0" r="1072">
      <c r="A1072" s="20" t="n">
        <v>45593.817280093</v>
      </c>
      <c r="B1072" s="16" t="s">
        <v>33</v>
      </c>
      <c r="C1072" s="16" t="s">
        <v>457</v>
      </c>
      <c r="D1072" s="16" t="s">
        <v>323</v>
      </c>
      <c r="E1072" s="16" t="s">
        <v>17</v>
      </c>
      <c r="F1072" s="16" t="s">
        <v>19</v>
      </c>
      <c r="G1072" s="7" t="n">
        <v>3</v>
      </c>
      <c r="H1072" s="6" t="n">
        <v>568.15</v>
      </c>
      <c r="I1072" s="6" t="n">
        <v>-1704.45</v>
      </c>
      <c r="J1072" s="6" t="n">
        <v>0</v>
      </c>
      <c r="K1072" s="6" t="n">
        <v>-1.32</v>
      </c>
      <c r="L1072" s="6" t="n">
        <v>0</v>
      </c>
      <c r="M1072" s="6" t="s">
        <f>=I1072+J1072+K1072+L1072</f>
      </c>
      <c r="N1072" s="16"/>
    </row>
    <row collapsed="false" customFormat="false" customHeight="false" hidden="false" ht="12.1" outlineLevel="0" r="1073">
      <c r="A1073" s="20" t="n">
        <v>45593.817569444</v>
      </c>
      <c r="B1073" s="16" t="s">
        <v>379</v>
      </c>
      <c r="C1073" s="16" t="s">
        <v>522</v>
      </c>
      <c r="D1073" s="16" t="s">
        <v>323</v>
      </c>
      <c r="E1073" s="16" t="s">
        <v>415</v>
      </c>
      <c r="F1073" s="16" t="s">
        <v>19</v>
      </c>
      <c r="G1073" s="7" t="n">
        <v>1</v>
      </c>
      <c r="H1073" s="6" t="n">
        <v>48.914</v>
      </c>
      <c r="I1073" s="6" t="n">
        <v>-489.14</v>
      </c>
      <c r="J1073" s="6" t="n">
        <v>-28.4</v>
      </c>
      <c r="K1073" s="6" t="n">
        <v>-0.38</v>
      </c>
      <c r="L1073" s="6" t="n">
        <v>0</v>
      </c>
      <c r="M1073" s="6" t="s">
        <f>=I1073+J1073+K1073+L1073</f>
      </c>
      <c r="N1073" s="16"/>
    </row>
    <row collapsed="false" customFormat="false" customHeight="false" hidden="false" ht="12.1" outlineLevel="0" r="1074">
      <c r="A1074" s="20" t="n">
        <v>45593.818842593</v>
      </c>
      <c r="B1074" s="16" t="s">
        <v>64</v>
      </c>
      <c r="C1074" s="16" t="s">
        <v>449</v>
      </c>
      <c r="D1074" s="16" t="s">
        <v>323</v>
      </c>
      <c r="E1074" s="16" t="s">
        <v>65</v>
      </c>
      <c r="F1074" s="16" t="s">
        <v>19</v>
      </c>
      <c r="G1074" s="7" t="n">
        <v>3</v>
      </c>
      <c r="H1074" s="6" t="n">
        <v>121.65</v>
      </c>
      <c r="I1074" s="6" t="n">
        <v>-364.95</v>
      </c>
      <c r="J1074" s="6" t="n">
        <v>0</v>
      </c>
      <c r="K1074" s="6" t="n">
        <v>-0.28</v>
      </c>
      <c r="L1074" s="6" t="n">
        <v>0</v>
      </c>
      <c r="M1074" s="6" t="s">
        <f>=I1074+J1074+K1074+L1074</f>
      </c>
      <c r="N1074" s="16"/>
    </row>
    <row collapsed="false" customFormat="false" customHeight="false" hidden="false" ht="12.1" outlineLevel="0" r="1075">
      <c r="A1075" s="25" t="n">
        <v>45594.450636574</v>
      </c>
      <c r="B1075" s="26" t="s">
        <v>386</v>
      </c>
      <c r="C1075" s="26" t="s">
        <v>544</v>
      </c>
      <c r="D1075" s="26" t="s">
        <v>324</v>
      </c>
      <c r="E1075" s="26" t="s">
        <v>17</v>
      </c>
      <c r="F1075" s="26" t="s">
        <v>19</v>
      </c>
      <c r="G1075" s="27" t="n">
        <v>-2</v>
      </c>
      <c r="H1075" s="28" t="n">
        <v>15300</v>
      </c>
      <c r="I1075" s="28" t="n">
        <v>30600</v>
      </c>
      <c r="J1075" s="28" t="n">
        <v>0</v>
      </c>
      <c r="K1075" s="28" t="n">
        <v>-23.67</v>
      </c>
      <c r="L1075" s="28" t="n">
        <v>0</v>
      </c>
      <c r="M1075" s="6" t="s">
        <f>=I1075+J1075+K1075+L1075</f>
      </c>
      <c r="N1075" s="26"/>
    </row>
    <row collapsed="false" customFormat="false" customHeight="false" hidden="false" ht="12.1" outlineLevel="0" r="1076">
      <c r="A1076" s="20" t="n">
        <v>45594.469259259</v>
      </c>
      <c r="B1076" s="16" t="s">
        <v>386</v>
      </c>
      <c r="C1076" s="16" t="s">
        <v>544</v>
      </c>
      <c r="D1076" s="16" t="s">
        <v>323</v>
      </c>
      <c r="E1076" s="16" t="s">
        <v>17</v>
      </c>
      <c r="F1076" s="16" t="s">
        <v>19</v>
      </c>
      <c r="G1076" s="7" t="n">
        <v>2</v>
      </c>
      <c r="H1076" s="6" t="n">
        <v>13800</v>
      </c>
      <c r="I1076" s="6" t="n">
        <v>-27600</v>
      </c>
      <c r="J1076" s="6" t="n">
        <v>0</v>
      </c>
      <c r="K1076" s="6" t="n">
        <v>-21.35</v>
      </c>
      <c r="L1076" s="6" t="n">
        <v>0</v>
      </c>
      <c r="M1076" s="6" t="s">
        <f>=I1076+J1076+K1076+L1076</f>
      </c>
      <c r="N1076" s="16"/>
    </row>
    <row collapsed="false" customFormat="false" customHeight="false" hidden="false" ht="12.1" outlineLevel="0" r="1077">
      <c r="A1077" s="20" t="n">
        <v>45594.470162037</v>
      </c>
      <c r="B1077" s="16" t="s">
        <v>30</v>
      </c>
      <c r="C1077" s="16" t="s">
        <v>418</v>
      </c>
      <c r="D1077" s="16" t="s">
        <v>323</v>
      </c>
      <c r="E1077" s="16" t="s">
        <v>17</v>
      </c>
      <c r="F1077" s="16" t="s">
        <v>19</v>
      </c>
      <c r="G1077" s="7" t="n">
        <v>10</v>
      </c>
      <c r="H1077" s="6" t="n">
        <v>117.14</v>
      </c>
      <c r="I1077" s="6" t="n">
        <v>-1171.4</v>
      </c>
      <c r="J1077" s="6" t="n">
        <v>0</v>
      </c>
      <c r="K1077" s="6" t="n">
        <v>-0.91</v>
      </c>
      <c r="L1077" s="6" t="n">
        <v>0</v>
      </c>
      <c r="M1077" s="6" t="s">
        <f>=I1077+J1077+K1077+L1077</f>
      </c>
      <c r="N1077" s="16"/>
    </row>
    <row collapsed="false" customFormat="false" customHeight="false" hidden="false" ht="12.1" outlineLevel="0" r="1078">
      <c r="A1078" s="20" t="n">
        <v>45594.47056713</v>
      </c>
      <c r="B1078" s="16" t="s">
        <v>24</v>
      </c>
      <c r="C1078" s="16" t="s">
        <v>487</v>
      </c>
      <c r="D1078" s="16" t="s">
        <v>323</v>
      </c>
      <c r="E1078" s="16" t="s">
        <v>17</v>
      </c>
      <c r="F1078" s="16" t="s">
        <v>19</v>
      </c>
      <c r="G1078" s="7" t="n">
        <v>4</v>
      </c>
      <c r="H1078" s="6" t="n">
        <v>439</v>
      </c>
      <c r="I1078" s="6" t="n">
        <v>-1756</v>
      </c>
      <c r="J1078" s="6" t="n">
        <v>0</v>
      </c>
      <c r="K1078" s="6" t="n">
        <v>-1.36</v>
      </c>
      <c r="L1078" s="6" t="n">
        <v>0</v>
      </c>
      <c r="M1078" s="6" t="s">
        <f>=I1078+J1078+K1078+L1078</f>
      </c>
      <c r="N1078" s="16"/>
    </row>
    <row collapsed="false" customFormat="false" customHeight="false" hidden="false" ht="12.1" outlineLevel="0" r="1079">
      <c r="A1079" s="20" t="n">
        <v>45594.472326389</v>
      </c>
      <c r="B1079" s="16" t="s">
        <v>333</v>
      </c>
      <c r="C1079" s="16" t="s">
        <v>423</v>
      </c>
      <c r="D1079" s="16" t="s">
        <v>323</v>
      </c>
      <c r="E1079" s="16" t="s">
        <v>65</v>
      </c>
      <c r="F1079" s="16" t="s">
        <v>19</v>
      </c>
      <c r="G1079" s="7" t="n">
        <v>2</v>
      </c>
      <c r="H1079" s="6" t="n">
        <v>15.936</v>
      </c>
      <c r="I1079" s="6" t="n">
        <v>-31.87</v>
      </c>
      <c r="J1079" s="6" t="n">
        <v>0</v>
      </c>
      <c r="K1079" s="6" t="n">
        <v>-0.02</v>
      </c>
      <c r="L1079" s="6" t="n">
        <v>0</v>
      </c>
      <c r="M1079" s="6" t="s">
        <f>=I1079+J1079+K1079+L1079</f>
      </c>
      <c r="N1079" s="16"/>
    </row>
    <row collapsed="false" customFormat="false" customHeight="false" hidden="false" ht="12.1" outlineLevel="0" r="1080">
      <c r="A1080" s="21" t="n">
        <v>45596</v>
      </c>
      <c r="B1080" s="22" t="s">
        <v>412</v>
      </c>
      <c r="C1080" s="22" t="s">
        <v>81</v>
      </c>
      <c r="D1080" s="22" t="s">
        <v>412</v>
      </c>
      <c r="E1080" s="22" t="s">
        <v>412</v>
      </c>
      <c r="F1080" s="22" t="s">
        <v>19</v>
      </c>
      <c r="G1080" s="23" t="n">
        <v>1</v>
      </c>
      <c r="H1080" s="24" t="n">
        <v>5000</v>
      </c>
      <c r="I1080" s="24" t="n">
        <v>5000</v>
      </c>
      <c r="J1080" s="24" t="n">
        <v>0</v>
      </c>
      <c r="K1080" s="24" t="n">
        <v>0</v>
      </c>
      <c r="L1080" s="24" t="n">
        <v>0</v>
      </c>
      <c r="M1080" s="6" t="s">
        <f>=I1080+J1080+K1080+L1080</f>
      </c>
      <c r="N1080" s="22"/>
    </row>
    <row collapsed="false" customFormat="false" customHeight="false" hidden="false" ht="12.1" outlineLevel="0" r="1081">
      <c r="A1081" s="20" t="n">
        <v>45596.551041667</v>
      </c>
      <c r="B1081" s="16" t="s">
        <v>30</v>
      </c>
      <c r="C1081" s="16" t="s">
        <v>418</v>
      </c>
      <c r="D1081" s="16" t="s">
        <v>323</v>
      </c>
      <c r="E1081" s="16" t="s">
        <v>17</v>
      </c>
      <c r="F1081" s="16" t="s">
        <v>19</v>
      </c>
      <c r="G1081" s="7" t="n">
        <v>10</v>
      </c>
      <c r="H1081" s="6" t="n">
        <v>117.36</v>
      </c>
      <c r="I1081" s="6" t="n">
        <v>-1173.6</v>
      </c>
      <c r="J1081" s="6" t="n">
        <v>0</v>
      </c>
      <c r="K1081" s="6" t="n">
        <v>-0.91</v>
      </c>
      <c r="L1081" s="6" t="n">
        <v>0</v>
      </c>
      <c r="M1081" s="6" t="s">
        <f>=I1081+J1081+K1081+L1081</f>
      </c>
      <c r="N1081" s="16"/>
    </row>
    <row collapsed="false" customFormat="false" customHeight="false" hidden="false" ht="12.1" outlineLevel="0" r="1082">
      <c r="A1082" s="20" t="n">
        <v>45596.55150463</v>
      </c>
      <c r="B1082" s="16" t="s">
        <v>48</v>
      </c>
      <c r="C1082" s="16" t="s">
        <v>470</v>
      </c>
      <c r="D1082" s="16" t="s">
        <v>323</v>
      </c>
      <c r="E1082" s="16" t="s">
        <v>17</v>
      </c>
      <c r="F1082" s="16" t="s">
        <v>19</v>
      </c>
      <c r="G1082" s="7" t="n">
        <v>1</v>
      </c>
      <c r="H1082" s="6" t="n">
        <v>854</v>
      </c>
      <c r="I1082" s="6" t="n">
        <v>-854</v>
      </c>
      <c r="J1082" s="6" t="n">
        <v>0</v>
      </c>
      <c r="K1082" s="6" t="n">
        <v>-0.66</v>
      </c>
      <c r="L1082" s="6" t="n">
        <v>0</v>
      </c>
      <c r="M1082" s="6" t="s">
        <f>=I1082+J1082+K1082+L1082</f>
      </c>
      <c r="N1082" s="16"/>
    </row>
    <row collapsed="false" customFormat="false" customHeight="false" hidden="false" ht="12.1" outlineLevel="0" r="1083">
      <c r="A1083" s="20" t="n">
        <v>45596.551736111</v>
      </c>
      <c r="B1083" s="16" t="s">
        <v>24</v>
      </c>
      <c r="C1083" s="16" t="s">
        <v>487</v>
      </c>
      <c r="D1083" s="16" t="s">
        <v>323</v>
      </c>
      <c r="E1083" s="16" t="s">
        <v>17</v>
      </c>
      <c r="F1083" s="16" t="s">
        <v>19</v>
      </c>
      <c r="G1083" s="7" t="n">
        <v>1</v>
      </c>
      <c r="H1083" s="6" t="n">
        <v>433.3</v>
      </c>
      <c r="I1083" s="6" t="n">
        <v>-433.3</v>
      </c>
      <c r="J1083" s="6" t="n">
        <v>0</v>
      </c>
      <c r="K1083" s="6" t="n">
        <v>-0.33</v>
      </c>
      <c r="L1083" s="6" t="n">
        <v>0</v>
      </c>
      <c r="M1083" s="6" t="s">
        <f>=I1083+J1083+K1083+L1083</f>
      </c>
      <c r="N1083" s="16"/>
    </row>
    <row collapsed="false" customFormat="false" customHeight="false" hidden="false" ht="12.1" outlineLevel="0" r="1084">
      <c r="A1084" s="20" t="n">
        <v>45596.551944444</v>
      </c>
      <c r="B1084" s="16" t="s">
        <v>21</v>
      </c>
      <c r="C1084" s="16" t="s">
        <v>486</v>
      </c>
      <c r="D1084" s="16" t="s">
        <v>323</v>
      </c>
      <c r="E1084" s="16" t="s">
        <v>17</v>
      </c>
      <c r="F1084" s="16" t="s">
        <v>19</v>
      </c>
      <c r="G1084" s="7" t="n">
        <v>10</v>
      </c>
      <c r="H1084" s="6" t="n">
        <v>239.8</v>
      </c>
      <c r="I1084" s="6" t="n">
        <v>-2398</v>
      </c>
      <c r="J1084" s="6" t="n">
        <v>0</v>
      </c>
      <c r="K1084" s="6" t="n">
        <v>-1.86</v>
      </c>
      <c r="L1084" s="6" t="n">
        <v>0</v>
      </c>
      <c r="M1084" s="6" t="s">
        <f>=I1084+J1084+K1084+L1084</f>
      </c>
      <c r="N1084" s="16"/>
    </row>
    <row collapsed="false" customFormat="false" customHeight="false" hidden="false" ht="12.1" outlineLevel="0" r="1085">
      <c r="A1085" s="20" t="n">
        <v>45596.552094907</v>
      </c>
      <c r="B1085" s="16" t="s">
        <v>64</v>
      </c>
      <c r="C1085" s="16" t="s">
        <v>449</v>
      </c>
      <c r="D1085" s="16" t="s">
        <v>323</v>
      </c>
      <c r="E1085" s="16" t="s">
        <v>65</v>
      </c>
      <c r="F1085" s="16" t="s">
        <v>19</v>
      </c>
      <c r="G1085" s="7" t="n">
        <v>1</v>
      </c>
      <c r="H1085" s="6" t="n">
        <v>122</v>
      </c>
      <c r="I1085" s="6" t="n">
        <v>-122</v>
      </c>
      <c r="J1085" s="6" t="n">
        <v>0</v>
      </c>
      <c r="K1085" s="6" t="n">
        <v>-0.09</v>
      </c>
      <c r="L1085" s="6" t="n">
        <v>0</v>
      </c>
      <c r="M1085" s="6" t="s">
        <f>=I1085+J1085+K1085+L1085</f>
      </c>
      <c r="N1085" s="16"/>
    </row>
    <row collapsed="false" customFormat="false" customHeight="false" hidden="false" ht="12.1" outlineLevel="0" r="1086">
      <c r="A1086" s="25" t="n">
        <v>45608.720763889</v>
      </c>
      <c r="B1086" s="26" t="s">
        <v>385</v>
      </c>
      <c r="C1086" s="26" t="s">
        <v>543</v>
      </c>
      <c r="D1086" s="26" t="s">
        <v>324</v>
      </c>
      <c r="E1086" s="26" t="s">
        <v>65</v>
      </c>
      <c r="F1086" s="26" t="s">
        <v>19</v>
      </c>
      <c r="G1086" s="27" t="n">
        <v>-260</v>
      </c>
      <c r="H1086" s="28" t="n">
        <v>24.15</v>
      </c>
      <c r="I1086" s="28" t="n">
        <v>6279</v>
      </c>
      <c r="J1086" s="28" t="n">
        <v>0</v>
      </c>
      <c r="K1086" s="28" t="n">
        <v>-4.86</v>
      </c>
      <c r="L1086" s="28" t="n">
        <v>0</v>
      </c>
      <c r="M1086" s="6" t="s">
        <f>=I1086+J1086+K1086+L1086</f>
      </c>
      <c r="N1086" s="26"/>
    </row>
    <row collapsed="false" customFormat="false" customHeight="false" hidden="false" ht="12.1" outlineLevel="0" r="1087">
      <c r="A1087" s="25" t="n">
        <v>45608.720763889</v>
      </c>
      <c r="B1087" s="26" t="s">
        <v>385</v>
      </c>
      <c r="C1087" s="26" t="s">
        <v>543</v>
      </c>
      <c r="D1087" s="26" t="s">
        <v>324</v>
      </c>
      <c r="E1087" s="26" t="s">
        <v>65</v>
      </c>
      <c r="F1087" s="26" t="s">
        <v>19</v>
      </c>
      <c r="G1087" s="27" t="n">
        <v>-970</v>
      </c>
      <c r="H1087" s="28" t="n">
        <v>24.15</v>
      </c>
      <c r="I1087" s="28" t="n">
        <v>23425.5</v>
      </c>
      <c r="J1087" s="28" t="n">
        <v>0</v>
      </c>
      <c r="K1087" s="28" t="n">
        <v>-18.12</v>
      </c>
      <c r="L1087" s="28" t="n">
        <v>0</v>
      </c>
      <c r="M1087" s="6" t="s">
        <f>=I1087+J1087+K1087+L1087</f>
      </c>
      <c r="N1087" s="26"/>
    </row>
    <row collapsed="false" customFormat="false" customHeight="false" hidden="false" ht="12.1" outlineLevel="0" r="1088">
      <c r="A1088" s="20" t="n">
        <v>45608.929780093</v>
      </c>
      <c r="B1088" s="16" t="s">
        <v>24</v>
      </c>
      <c r="C1088" s="16" t="s">
        <v>487</v>
      </c>
      <c r="D1088" s="16" t="s">
        <v>323</v>
      </c>
      <c r="E1088" s="16" t="s">
        <v>17</v>
      </c>
      <c r="F1088" s="16" t="s">
        <v>19</v>
      </c>
      <c r="G1088" s="7" t="n">
        <v>60</v>
      </c>
      <c r="H1088" s="6" t="n">
        <v>483.15</v>
      </c>
      <c r="I1088" s="6" t="n">
        <v>-28989</v>
      </c>
      <c r="J1088" s="6" t="n">
        <v>0</v>
      </c>
      <c r="K1088" s="6" t="n">
        <v>-22.42</v>
      </c>
      <c r="L1088" s="6" t="n">
        <v>0</v>
      </c>
      <c r="M1088" s="6" t="s">
        <f>=I1088+J1088+K1088+L1088</f>
      </c>
      <c r="N1088" s="16"/>
    </row>
    <row collapsed="false" customFormat="false" customHeight="false" hidden="false" ht="12.1" outlineLevel="0" r="1089">
      <c r="A1089" s="25" t="n">
        <v>45614.42150463</v>
      </c>
      <c r="B1089" s="26" t="s">
        <v>386</v>
      </c>
      <c r="C1089" s="26" t="s">
        <v>544</v>
      </c>
      <c r="D1089" s="26" t="s">
        <v>324</v>
      </c>
      <c r="E1089" s="26" t="s">
        <v>17</v>
      </c>
      <c r="F1089" s="26" t="s">
        <v>19</v>
      </c>
      <c r="G1089" s="27" t="n">
        <v>-1</v>
      </c>
      <c r="H1089" s="28" t="n">
        <v>14376</v>
      </c>
      <c r="I1089" s="28" t="n">
        <v>14376</v>
      </c>
      <c r="J1089" s="28" t="n">
        <v>0</v>
      </c>
      <c r="K1089" s="28" t="n">
        <v>-11.12</v>
      </c>
      <c r="L1089" s="28" t="n">
        <v>0</v>
      </c>
      <c r="M1089" s="6" t="s">
        <f>=I1089+J1089+K1089+L1089</f>
      </c>
      <c r="N1089" s="26"/>
    </row>
    <row collapsed="false" customFormat="false" customHeight="false" hidden="false" ht="12.1" outlineLevel="0" r="1090">
      <c r="A1090" s="25" t="n">
        <v>45614.421655093</v>
      </c>
      <c r="B1090" s="26" t="s">
        <v>386</v>
      </c>
      <c r="C1090" s="26" t="s">
        <v>544</v>
      </c>
      <c r="D1090" s="26" t="s">
        <v>324</v>
      </c>
      <c r="E1090" s="26" t="s">
        <v>17</v>
      </c>
      <c r="F1090" s="26" t="s">
        <v>19</v>
      </c>
      <c r="G1090" s="27" t="n">
        <v>-1</v>
      </c>
      <c r="H1090" s="28" t="n">
        <v>14374</v>
      </c>
      <c r="I1090" s="28" t="n">
        <v>14374</v>
      </c>
      <c r="J1090" s="28" t="n">
        <v>0</v>
      </c>
      <c r="K1090" s="28" t="n">
        <v>-11.12</v>
      </c>
      <c r="L1090" s="28" t="n">
        <v>0</v>
      </c>
      <c r="M1090" s="6" t="s">
        <f>=I1090+J1090+K1090+L1090</f>
      </c>
      <c r="N1090" s="26"/>
    </row>
    <row collapsed="false" customFormat="false" customHeight="false" hidden="false" ht="12.1" outlineLevel="0" r="1091">
      <c r="A1091" s="20" t="n">
        <v>45614.479074074</v>
      </c>
      <c r="B1091" s="16" t="s">
        <v>387</v>
      </c>
      <c r="C1091" s="16" t="s">
        <v>546</v>
      </c>
      <c r="D1091" s="16" t="s">
        <v>323</v>
      </c>
      <c r="E1091" s="16" t="s">
        <v>415</v>
      </c>
      <c r="F1091" s="16" t="s">
        <v>19</v>
      </c>
      <c r="G1091" s="7" t="n">
        <v>3</v>
      </c>
      <c r="H1091" s="6" t="n">
        <v>87.1376</v>
      </c>
      <c r="I1091" s="6" t="n">
        <v>-26140.52</v>
      </c>
      <c r="J1091" s="6" t="n">
        <v>-93</v>
      </c>
      <c r="K1091" s="6" t="n">
        <v>-20.22</v>
      </c>
      <c r="L1091" s="6" t="n">
        <v>0</v>
      </c>
      <c r="M1091" s="6" t="s">
        <f>=I1091+J1091+K1091+L1091</f>
      </c>
      <c r="N1091" s="16"/>
    </row>
    <row collapsed="false" customFormat="false" customHeight="false" hidden="false" ht="12.1" outlineLevel="0" r="1092">
      <c r="A1092" s="20" t="n">
        <v>45614.479467593</v>
      </c>
      <c r="B1092" s="16" t="s">
        <v>21</v>
      </c>
      <c r="C1092" s="16" t="s">
        <v>486</v>
      </c>
      <c r="D1092" s="16" t="s">
        <v>323</v>
      </c>
      <c r="E1092" s="16" t="s">
        <v>17</v>
      </c>
      <c r="F1092" s="16" t="s">
        <v>19</v>
      </c>
      <c r="G1092" s="7" t="n">
        <v>10</v>
      </c>
      <c r="H1092" s="6" t="n">
        <v>250.48</v>
      </c>
      <c r="I1092" s="6" t="n">
        <v>-2504.8</v>
      </c>
      <c r="J1092" s="6" t="n">
        <v>0</v>
      </c>
      <c r="K1092" s="6" t="n">
        <v>-1.94</v>
      </c>
      <c r="L1092" s="6" t="n">
        <v>0</v>
      </c>
      <c r="M1092" s="6" t="s">
        <f>=I1092+J1092+K1092+L1092</f>
      </c>
      <c r="N1092" s="16"/>
    </row>
    <row collapsed="false" customFormat="false" customHeight="false" hidden="false" ht="12.1" outlineLevel="0" r="1093">
      <c r="A1093" s="21" t="n">
        <v>45623</v>
      </c>
      <c r="B1093" s="22" t="s">
        <v>419</v>
      </c>
      <c r="C1093" s="22" t="s">
        <v>533</v>
      </c>
      <c r="D1093" s="22" t="s">
        <v>419</v>
      </c>
      <c r="E1093" s="22" t="s">
        <v>419</v>
      </c>
      <c r="F1093" s="22" t="s">
        <v>19</v>
      </c>
      <c r="G1093" s="23" t="n">
        <v>1</v>
      </c>
      <c r="H1093" s="24" t="n">
        <v>947.4</v>
      </c>
      <c r="I1093" s="24" t="n">
        <v>947.4</v>
      </c>
      <c r="J1093" s="24" t="n">
        <v>0</v>
      </c>
      <c r="K1093" s="24" t="n">
        <v>0</v>
      </c>
      <c r="L1093" s="24" t="n">
        <v>0</v>
      </c>
      <c r="M1093" s="6" t="s">
        <f>=I1093+J1093+K1093+L1093</f>
      </c>
      <c r="N1093" s="22"/>
    </row>
    <row collapsed="false" customFormat="false" customHeight="false" hidden="false" ht="12.1" outlineLevel="0" r="1094">
      <c r="A1094" s="20" t="n">
        <v>45623.669976852</v>
      </c>
      <c r="B1094" s="16" t="s">
        <v>33</v>
      </c>
      <c r="C1094" s="16" t="s">
        <v>457</v>
      </c>
      <c r="D1094" s="16" t="s">
        <v>323</v>
      </c>
      <c r="E1094" s="16" t="s">
        <v>17</v>
      </c>
      <c r="F1094" s="16" t="s">
        <v>19</v>
      </c>
      <c r="G1094" s="7" t="n">
        <v>1</v>
      </c>
      <c r="H1094" s="6" t="n">
        <v>529.2</v>
      </c>
      <c r="I1094" s="6" t="n">
        <v>-529.2</v>
      </c>
      <c r="J1094" s="6" t="n">
        <v>0</v>
      </c>
      <c r="K1094" s="6" t="n">
        <v>-0.41</v>
      </c>
      <c r="L1094" s="6" t="n">
        <v>0</v>
      </c>
      <c r="M1094" s="6" t="s">
        <f>=I1094+J1094+K1094+L1094</f>
      </c>
      <c r="N1094" s="16"/>
    </row>
    <row collapsed="false" customFormat="false" customHeight="false" hidden="false" ht="12.1" outlineLevel="0" r="1095">
      <c r="A1095" s="20" t="n">
        <v>45623.670324074</v>
      </c>
      <c r="B1095" s="16" t="s">
        <v>64</v>
      </c>
      <c r="C1095" s="16" t="s">
        <v>449</v>
      </c>
      <c r="D1095" s="16" t="s">
        <v>323</v>
      </c>
      <c r="E1095" s="16" t="s">
        <v>65</v>
      </c>
      <c r="F1095" s="16" t="s">
        <v>19</v>
      </c>
      <c r="G1095" s="7" t="n">
        <v>4</v>
      </c>
      <c r="H1095" s="6" t="n">
        <v>117</v>
      </c>
      <c r="I1095" s="6" t="n">
        <v>-468</v>
      </c>
      <c r="J1095" s="6" t="n">
        <v>0</v>
      </c>
      <c r="K1095" s="6" t="n">
        <v>-0.36</v>
      </c>
      <c r="L1095" s="6" t="n">
        <v>0</v>
      </c>
      <c r="M1095" s="6" t="s">
        <f>=I1095+J1095+K1095+L1095</f>
      </c>
      <c r="N1095" s="16"/>
    </row>
    <row collapsed="false" customFormat="false" customHeight="false" hidden="false" ht="12.1" outlineLevel="0" r="1096">
      <c r="A1096" s="21" t="n">
        <v>45625</v>
      </c>
      <c r="B1096" s="22" t="s">
        <v>412</v>
      </c>
      <c r="C1096" s="22" t="s">
        <v>81</v>
      </c>
      <c r="D1096" s="22" t="s">
        <v>412</v>
      </c>
      <c r="E1096" s="22" t="s">
        <v>412</v>
      </c>
      <c r="F1096" s="22" t="s">
        <v>19</v>
      </c>
      <c r="G1096" s="23" t="n">
        <v>1</v>
      </c>
      <c r="H1096" s="24" t="n">
        <v>5000</v>
      </c>
      <c r="I1096" s="24" t="n">
        <v>5000</v>
      </c>
      <c r="J1096" s="24" t="n">
        <v>0</v>
      </c>
      <c r="K1096" s="24" t="n">
        <v>0</v>
      </c>
      <c r="L1096" s="24" t="n">
        <v>0</v>
      </c>
      <c r="M1096" s="6" t="s">
        <f>=I1096+J1096+K1096+L1096</f>
      </c>
      <c r="N1096" s="22"/>
    </row>
    <row collapsed="false" customFormat="false" customHeight="false" hidden="false" ht="12.1" outlineLevel="0" r="1097">
      <c r="A1097" s="20" t="n">
        <v>45625.54400463</v>
      </c>
      <c r="B1097" s="16" t="s">
        <v>30</v>
      </c>
      <c r="C1097" s="16" t="s">
        <v>418</v>
      </c>
      <c r="D1097" s="16" t="s">
        <v>323</v>
      </c>
      <c r="E1097" s="16" t="s">
        <v>17</v>
      </c>
      <c r="F1097" s="16" t="s">
        <v>19</v>
      </c>
      <c r="G1097" s="7" t="n">
        <v>10</v>
      </c>
      <c r="H1097" s="6" t="n">
        <v>126.06</v>
      </c>
      <c r="I1097" s="6" t="n">
        <v>-1260.6</v>
      </c>
      <c r="J1097" s="6" t="n">
        <v>0</v>
      </c>
      <c r="K1097" s="6" t="n">
        <v>-0.98</v>
      </c>
      <c r="L1097" s="6" t="n">
        <v>0</v>
      </c>
      <c r="M1097" s="6" t="s">
        <f>=I1097+J1097+K1097+L1097</f>
      </c>
      <c r="N1097" s="16"/>
    </row>
    <row collapsed="false" customFormat="false" customHeight="false" hidden="false" ht="12.1" outlineLevel="0" r="1098">
      <c r="A1098" s="20" t="n">
        <v>45625.544224537</v>
      </c>
      <c r="B1098" s="16" t="s">
        <v>21</v>
      </c>
      <c r="C1098" s="16" t="s">
        <v>486</v>
      </c>
      <c r="D1098" s="16" t="s">
        <v>323</v>
      </c>
      <c r="E1098" s="16" t="s">
        <v>17</v>
      </c>
      <c r="F1098" s="16" t="s">
        <v>19</v>
      </c>
      <c r="G1098" s="7" t="n">
        <v>10</v>
      </c>
      <c r="H1098" s="6" t="n">
        <v>233.33</v>
      </c>
      <c r="I1098" s="6" t="n">
        <v>-2333.3</v>
      </c>
      <c r="J1098" s="6" t="n">
        <v>0</v>
      </c>
      <c r="K1098" s="6" t="n">
        <v>-1.8</v>
      </c>
      <c r="L1098" s="6" t="n">
        <v>0</v>
      </c>
      <c r="M1098" s="6" t="s">
        <f>=I1098+J1098+K1098+L1098</f>
      </c>
      <c r="N1098" s="16"/>
    </row>
    <row collapsed="false" customFormat="false" customHeight="false" hidden="false" ht="12.1" outlineLevel="0" r="1099">
      <c r="A1099" s="20" t="n">
        <v>45625.544398148</v>
      </c>
      <c r="B1099" s="16" t="s">
        <v>45</v>
      </c>
      <c r="C1099" s="16" t="s">
        <v>436</v>
      </c>
      <c r="D1099" s="16" t="s">
        <v>323</v>
      </c>
      <c r="E1099" s="16" t="s">
        <v>17</v>
      </c>
      <c r="F1099" s="16" t="s">
        <v>19</v>
      </c>
      <c r="G1099" s="7" t="n">
        <v>1</v>
      </c>
      <c r="H1099" s="6" t="n">
        <v>1112</v>
      </c>
      <c r="I1099" s="6" t="n">
        <v>-1112</v>
      </c>
      <c r="J1099" s="6" t="n">
        <v>0</v>
      </c>
      <c r="K1099" s="6" t="n">
        <v>-0.86</v>
      </c>
      <c r="L1099" s="6" t="n">
        <v>0</v>
      </c>
      <c r="M1099" s="6" t="s">
        <f>=I1099+J1099+K1099+L1099</f>
      </c>
      <c r="N1099" s="16"/>
    </row>
    <row collapsed="false" customFormat="false" customHeight="false" hidden="false" ht="12.1" outlineLevel="0" r="1100">
      <c r="A1100" s="20" t="n">
        <v>45625.544537037</v>
      </c>
      <c r="B1100" s="16" t="s">
        <v>64</v>
      </c>
      <c r="C1100" s="16" t="s">
        <v>449</v>
      </c>
      <c r="D1100" s="16" t="s">
        <v>323</v>
      </c>
      <c r="E1100" s="16" t="s">
        <v>65</v>
      </c>
      <c r="F1100" s="16" t="s">
        <v>19</v>
      </c>
      <c r="G1100" s="7" t="n">
        <v>2</v>
      </c>
      <c r="H1100" s="6" t="n">
        <v>121.95</v>
      </c>
      <c r="I1100" s="6" t="n">
        <v>-243.9</v>
      </c>
      <c r="J1100" s="6" t="n">
        <v>0</v>
      </c>
      <c r="K1100" s="6" t="n">
        <v>-0.19</v>
      </c>
      <c r="L1100" s="6" t="n">
        <v>0</v>
      </c>
      <c r="M1100" s="6" t="s">
        <f>=I1100+J1100+K1100+L1100</f>
      </c>
      <c r="N1100" s="16"/>
    </row>
    <row collapsed="false" customFormat="false" customHeight="false" hidden="false" ht="12.1" outlineLevel="0" r="1101">
      <c r="A1101" s="21" t="n">
        <v>45628</v>
      </c>
      <c r="B1101" s="22" t="s">
        <v>419</v>
      </c>
      <c r="C1101" s="22" t="s">
        <v>547</v>
      </c>
      <c r="D1101" s="22" t="s">
        <v>419</v>
      </c>
      <c r="E1101" s="22" t="s">
        <v>419</v>
      </c>
      <c r="F1101" s="22" t="s">
        <v>19</v>
      </c>
      <c r="G1101" s="23" t="n">
        <v>1</v>
      </c>
      <c r="H1101" s="24" t="n">
        <v>164.85</v>
      </c>
      <c r="I1101" s="24" t="n">
        <v>164.85</v>
      </c>
      <c r="J1101" s="24" t="n">
        <v>0</v>
      </c>
      <c r="K1101" s="24" t="n">
        <v>0</v>
      </c>
      <c r="L1101" s="24" t="n">
        <v>0</v>
      </c>
      <c r="M1101" s="6" t="s">
        <f>=I1101+J1101+K1101+L1101</f>
      </c>
      <c r="N1101" s="22"/>
    </row>
    <row collapsed="false" customFormat="false" customHeight="false" hidden="false" ht="12.1" outlineLevel="0" r="1102">
      <c r="A1102" s="20" t="n">
        <v>45628.744259259</v>
      </c>
      <c r="B1102" s="16" t="s">
        <v>64</v>
      </c>
      <c r="C1102" s="16" t="s">
        <v>449</v>
      </c>
      <c r="D1102" s="16" t="s">
        <v>323</v>
      </c>
      <c r="E1102" s="16" t="s">
        <v>65</v>
      </c>
      <c r="F1102" s="16" t="s">
        <v>19</v>
      </c>
      <c r="G1102" s="7" t="n">
        <v>1</v>
      </c>
      <c r="H1102" s="6" t="n">
        <v>122.7</v>
      </c>
      <c r="I1102" s="6" t="n">
        <v>-122.7</v>
      </c>
      <c r="J1102" s="6" t="n">
        <v>0</v>
      </c>
      <c r="K1102" s="6" t="n">
        <v>-0.1</v>
      </c>
      <c r="L1102" s="6" t="n">
        <v>0</v>
      </c>
      <c r="M1102" s="6" t="s">
        <f>=I1102+J1102+K1102+L1102</f>
      </c>
      <c r="N1102" s="16"/>
    </row>
    <row collapsed="false" customFormat="false" customHeight="false" hidden="false" ht="12.1" outlineLevel="0" r="1103">
      <c r="A1103" s="20" t="n">
        <v>45628.746273148</v>
      </c>
      <c r="B1103" s="16" t="s">
        <v>333</v>
      </c>
      <c r="C1103" s="16" t="s">
        <v>423</v>
      </c>
      <c r="D1103" s="16" t="s">
        <v>323</v>
      </c>
      <c r="E1103" s="16" t="s">
        <v>65</v>
      </c>
      <c r="F1103" s="16" t="s">
        <v>19</v>
      </c>
      <c r="G1103" s="7" t="n">
        <v>6</v>
      </c>
      <c r="H1103" s="6" t="n">
        <v>15.962</v>
      </c>
      <c r="I1103" s="6" t="n">
        <v>-95.77</v>
      </c>
      <c r="J1103" s="6" t="n">
        <v>0</v>
      </c>
      <c r="K1103" s="6" t="n">
        <v>-0.07</v>
      </c>
      <c r="L1103" s="6" t="n">
        <v>0</v>
      </c>
      <c r="M1103" s="6" t="s">
        <f>=I1103+J1103+K1103+L1103</f>
      </c>
      <c r="N1103" s="16"/>
    </row>
    <row collapsed="false" customFormat="false" customHeight="false" hidden="false" ht="12.1" outlineLevel="0" r="1104">
      <c r="A1104" s="21" t="n">
        <v>45630</v>
      </c>
      <c r="B1104" s="22" t="s">
        <v>412</v>
      </c>
      <c r="C1104" s="22" t="s">
        <v>81</v>
      </c>
      <c r="D1104" s="22" t="s">
        <v>412</v>
      </c>
      <c r="E1104" s="22" t="s">
        <v>412</v>
      </c>
      <c r="F1104" s="22" t="s">
        <v>19</v>
      </c>
      <c r="G1104" s="23" t="n">
        <v>1</v>
      </c>
      <c r="H1104" s="24" t="n">
        <v>100</v>
      </c>
      <c r="I1104" s="24" t="n">
        <v>100</v>
      </c>
      <c r="J1104" s="24" t="n">
        <v>0</v>
      </c>
      <c r="K1104" s="24" t="n">
        <v>0</v>
      </c>
      <c r="L1104" s="24" t="n">
        <v>0</v>
      </c>
      <c r="M1104" s="6" t="s">
        <f>=I1104+J1104+K1104+L1104</f>
      </c>
      <c r="N1104" s="22"/>
    </row>
    <row collapsed="false" customFormat="false" customHeight="false" hidden="false" ht="12.1" outlineLevel="0" r="1105">
      <c r="A1105" s="21" t="n">
        <v>45630</v>
      </c>
      <c r="B1105" s="22" t="s">
        <v>419</v>
      </c>
      <c r="C1105" s="22" t="s">
        <v>548</v>
      </c>
      <c r="D1105" s="22" t="s">
        <v>419</v>
      </c>
      <c r="E1105" s="22" t="s">
        <v>419</v>
      </c>
      <c r="F1105" s="22" t="s">
        <v>19</v>
      </c>
      <c r="G1105" s="23" t="n">
        <v>1</v>
      </c>
      <c r="H1105" s="24" t="n">
        <v>1982.4</v>
      </c>
      <c r="I1105" s="24" t="n">
        <v>1982.4</v>
      </c>
      <c r="J1105" s="24" t="n">
        <v>0</v>
      </c>
      <c r="K1105" s="24" t="n">
        <v>0</v>
      </c>
      <c r="L1105" s="24" t="n">
        <v>0</v>
      </c>
      <c r="M1105" s="6" t="s">
        <f>=I1105+J1105+K1105+L1105</f>
      </c>
      <c r="N1105" s="22"/>
    </row>
    <row collapsed="false" customFormat="false" customHeight="false" hidden="false" ht="12.1" outlineLevel="0" r="1106">
      <c r="A1106" s="20" t="n">
        <v>45630.703553241</v>
      </c>
      <c r="B1106" s="16" t="s">
        <v>379</v>
      </c>
      <c r="C1106" s="16" t="s">
        <v>522</v>
      </c>
      <c r="D1106" s="16" t="s">
        <v>323</v>
      </c>
      <c r="E1106" s="16" t="s">
        <v>415</v>
      </c>
      <c r="F1106" s="16" t="s">
        <v>19</v>
      </c>
      <c r="G1106" s="7" t="n">
        <v>3</v>
      </c>
      <c r="H1106" s="6" t="n">
        <v>51.274</v>
      </c>
      <c r="I1106" s="6" t="n">
        <v>-1538.22</v>
      </c>
      <c r="J1106" s="6" t="n">
        <v>-0.57</v>
      </c>
      <c r="K1106" s="6" t="n">
        <v>-1.19</v>
      </c>
      <c r="L1106" s="6" t="n">
        <v>0</v>
      </c>
      <c r="M1106" s="6" t="s">
        <f>=I1106+J1106+K1106+L1106</f>
      </c>
      <c r="N1106" s="16"/>
    </row>
    <row collapsed="false" customFormat="false" customHeight="false" hidden="false" ht="12.1" outlineLevel="0" r="1107">
      <c r="A1107" s="20" t="n">
        <v>45630.72775463</v>
      </c>
      <c r="B1107" s="16" t="s">
        <v>379</v>
      </c>
      <c r="C1107" s="16" t="s">
        <v>522</v>
      </c>
      <c r="D1107" s="16" t="s">
        <v>323</v>
      </c>
      <c r="E1107" s="16" t="s">
        <v>415</v>
      </c>
      <c r="F1107" s="16" t="s">
        <v>19</v>
      </c>
      <c r="G1107" s="7" t="n">
        <v>1</v>
      </c>
      <c r="H1107" s="6" t="n">
        <v>51.4</v>
      </c>
      <c r="I1107" s="6" t="n">
        <v>-514</v>
      </c>
      <c r="J1107" s="6" t="n">
        <v>-0.19</v>
      </c>
      <c r="K1107" s="6" t="n">
        <v>-0.4</v>
      </c>
      <c r="L1107" s="6" t="n">
        <v>0</v>
      </c>
      <c r="M1107" s="6" t="s">
        <f>=I1107+J1107+K1107+L1107</f>
      </c>
      <c r="N1107" s="16"/>
    </row>
    <row collapsed="false" customFormat="false" customHeight="false" hidden="false" ht="12.1" outlineLevel="0" r="1108">
      <c r="A1108" s="25" t="n">
        <v>45635.469791667</v>
      </c>
      <c r="B1108" s="26" t="s">
        <v>387</v>
      </c>
      <c r="C1108" s="26" t="s">
        <v>546</v>
      </c>
      <c r="D1108" s="26" t="s">
        <v>324</v>
      </c>
      <c r="E1108" s="26" t="s">
        <v>415</v>
      </c>
      <c r="F1108" s="26" t="s">
        <v>19</v>
      </c>
      <c r="G1108" s="27" t="n">
        <v>-3</v>
      </c>
      <c r="H1108" s="28" t="n">
        <v>87.8801</v>
      </c>
      <c r="I1108" s="28" t="n">
        <v>26211.51</v>
      </c>
      <c r="J1108" s="28" t="n">
        <v>44.74</v>
      </c>
      <c r="K1108" s="28" t="n">
        <v>-20.28</v>
      </c>
      <c r="L1108" s="28" t="n">
        <v>0</v>
      </c>
      <c r="M1108" s="6" t="s">
        <f>=I1108+J1108+K1108+L1108</f>
      </c>
      <c r="N1108" s="26"/>
    </row>
    <row collapsed="false" customFormat="false" customHeight="false" hidden="false" ht="12.1" outlineLevel="0" r="1109">
      <c r="A1109" s="25" t="n">
        <v>45635.471284722</v>
      </c>
      <c r="B1109" s="26" t="s">
        <v>378</v>
      </c>
      <c r="C1109" s="26" t="s">
        <v>521</v>
      </c>
      <c r="D1109" s="26" t="s">
        <v>324</v>
      </c>
      <c r="E1109" s="26" t="s">
        <v>415</v>
      </c>
      <c r="F1109" s="26" t="s">
        <v>19</v>
      </c>
      <c r="G1109" s="27" t="n">
        <v>-10</v>
      </c>
      <c r="H1109" s="28" t="n">
        <v>68.021</v>
      </c>
      <c r="I1109" s="28" t="n">
        <v>6802.1</v>
      </c>
      <c r="J1109" s="28" t="n">
        <v>33.8</v>
      </c>
      <c r="K1109" s="28" t="n">
        <v>-5.26</v>
      </c>
      <c r="L1109" s="28" t="n">
        <v>0</v>
      </c>
      <c r="M1109" s="6" t="s">
        <f>=I1109+J1109+K1109+L1109</f>
      </c>
      <c r="N1109" s="26"/>
    </row>
    <row collapsed="false" customFormat="false" customHeight="false" hidden="false" ht="12.1" outlineLevel="0" r="1110">
      <c r="A1110" s="25" t="n">
        <v>45635.471284722</v>
      </c>
      <c r="B1110" s="26" t="s">
        <v>378</v>
      </c>
      <c r="C1110" s="26" t="s">
        <v>521</v>
      </c>
      <c r="D1110" s="26" t="s">
        <v>324</v>
      </c>
      <c r="E1110" s="26" t="s">
        <v>415</v>
      </c>
      <c r="F1110" s="26" t="s">
        <v>19</v>
      </c>
      <c r="G1110" s="27" t="n">
        <v>-10</v>
      </c>
      <c r="H1110" s="28" t="n">
        <v>68.02</v>
      </c>
      <c r="I1110" s="28" t="n">
        <v>6802</v>
      </c>
      <c r="J1110" s="28" t="n">
        <v>33.8</v>
      </c>
      <c r="K1110" s="28" t="n">
        <v>-5.26</v>
      </c>
      <c r="L1110" s="28" t="n">
        <v>0</v>
      </c>
      <c r="M1110" s="6" t="s">
        <f>=I1110+J1110+K1110+L1110</f>
      </c>
      <c r="N1110" s="26"/>
    </row>
    <row collapsed="false" customFormat="false" customHeight="false" hidden="false" ht="12.1" outlineLevel="0" r="1111">
      <c r="A1111" s="25" t="n">
        <v>45635.471666667</v>
      </c>
      <c r="B1111" s="26" t="s">
        <v>379</v>
      </c>
      <c r="C1111" s="26" t="s">
        <v>522</v>
      </c>
      <c r="D1111" s="26" t="s">
        <v>324</v>
      </c>
      <c r="E1111" s="26" t="s">
        <v>415</v>
      </c>
      <c r="F1111" s="26" t="s">
        <v>19</v>
      </c>
      <c r="G1111" s="27" t="n">
        <v>-45</v>
      </c>
      <c r="H1111" s="28" t="n">
        <v>50.589</v>
      </c>
      <c r="I1111" s="28" t="n">
        <v>22765.05</v>
      </c>
      <c r="J1111" s="28" t="n">
        <v>52.65</v>
      </c>
      <c r="K1111" s="28" t="n">
        <v>-17.61</v>
      </c>
      <c r="L1111" s="28" t="n">
        <v>0</v>
      </c>
      <c r="M1111" s="6" t="s">
        <f>=I1111+J1111+K1111+L1111</f>
      </c>
      <c r="N1111" s="26"/>
    </row>
    <row collapsed="false" customFormat="false" customHeight="false" hidden="false" ht="12.1" outlineLevel="0" r="1112">
      <c r="A1112" s="25" t="n">
        <v>45635.471666667</v>
      </c>
      <c r="B1112" s="26" t="s">
        <v>379</v>
      </c>
      <c r="C1112" s="26" t="s">
        <v>522</v>
      </c>
      <c r="D1112" s="26" t="s">
        <v>324</v>
      </c>
      <c r="E1112" s="26" t="s">
        <v>415</v>
      </c>
      <c r="F1112" s="26" t="s">
        <v>19</v>
      </c>
      <c r="G1112" s="27" t="n">
        <v>-15</v>
      </c>
      <c r="H1112" s="28" t="n">
        <v>50.589</v>
      </c>
      <c r="I1112" s="28" t="n">
        <v>7588.35</v>
      </c>
      <c r="J1112" s="28" t="n">
        <v>17.55</v>
      </c>
      <c r="K1112" s="28" t="n">
        <v>-5.87</v>
      </c>
      <c r="L1112" s="28" t="n">
        <v>0</v>
      </c>
      <c r="M1112" s="6" t="s">
        <f>=I1112+J1112+K1112+L1112</f>
      </c>
      <c r="N1112" s="26"/>
    </row>
    <row collapsed="false" customFormat="false" customHeight="false" hidden="false" ht="12.1" outlineLevel="0" r="1113">
      <c r="A1113" s="33" t="n">
        <v>45636.421527778</v>
      </c>
      <c r="B1113" s="34" t="s">
        <v>505</v>
      </c>
      <c r="C1113" s="34" t="s">
        <v>224</v>
      </c>
      <c r="D1113" s="34" t="s">
        <v>505</v>
      </c>
      <c r="E1113" s="34" t="s">
        <v>505</v>
      </c>
      <c r="F1113" s="34" t="s">
        <v>19</v>
      </c>
      <c r="G1113" s="35" t="n">
        <v>70300</v>
      </c>
      <c r="H1113" s="36" t="n">
        <v>-1</v>
      </c>
      <c r="I1113" s="36" t="n">
        <v>-70300</v>
      </c>
      <c r="J1113" s="36" t="n">
        <v>0</v>
      </c>
      <c r="K1113" s="36" t="n">
        <v>0</v>
      </c>
      <c r="L1113" s="36" t="n">
        <v>0</v>
      </c>
      <c r="M1113" s="6" t="s">
        <f>=I1113+J1113+K1113+L1113</f>
      </c>
      <c r="N1113" s="34"/>
    </row>
    <row collapsed="false" customFormat="false" customHeight="false" hidden="false" ht="12.1" outlineLevel="0" r="1114">
      <c r="A1114" s="21" t="n">
        <v>45643</v>
      </c>
      <c r="B1114" s="22" t="s">
        <v>419</v>
      </c>
      <c r="C1114" s="22" t="s">
        <v>549</v>
      </c>
      <c r="D1114" s="22" t="s">
        <v>419</v>
      </c>
      <c r="E1114" s="22" t="s">
        <v>419</v>
      </c>
      <c r="F1114" s="22" t="s">
        <v>19</v>
      </c>
      <c r="G1114" s="23" t="n">
        <v>1</v>
      </c>
      <c r="H1114" s="24" t="n">
        <v>1132.75</v>
      </c>
      <c r="I1114" s="24" t="n">
        <v>1132.75</v>
      </c>
      <c r="J1114" s="24" t="n">
        <v>0</v>
      </c>
      <c r="K1114" s="24" t="n">
        <v>0</v>
      </c>
      <c r="L1114" s="24" t="n">
        <v>0</v>
      </c>
      <c r="M1114" s="6" t="s">
        <f>=I1114+J1114+K1114+L1114</f>
      </c>
      <c r="N1114" s="22"/>
    </row>
    <row collapsed="false" customFormat="false" customHeight="false" hidden="false" ht="12.1" outlineLevel="0" r="1115">
      <c r="A1115" s="20" t="n">
        <v>45643.853240741</v>
      </c>
      <c r="B1115" s="16" t="s">
        <v>30</v>
      </c>
      <c r="C1115" s="16" t="s">
        <v>418</v>
      </c>
      <c r="D1115" s="16" t="s">
        <v>323</v>
      </c>
      <c r="E1115" s="16" t="s">
        <v>17</v>
      </c>
      <c r="F1115" s="16" t="s">
        <v>19</v>
      </c>
      <c r="G1115" s="7" t="n">
        <v>10</v>
      </c>
      <c r="H1115" s="6" t="n">
        <v>114.46</v>
      </c>
      <c r="I1115" s="6" t="n">
        <v>-1144.6</v>
      </c>
      <c r="J1115" s="6" t="n">
        <v>0</v>
      </c>
      <c r="K1115" s="6" t="n">
        <v>-0.89</v>
      </c>
      <c r="L1115" s="6" t="n">
        <v>0</v>
      </c>
      <c r="M1115" s="6" t="s">
        <f>=I1115+J1115+K1115+L1115</f>
      </c>
      <c r="N1115" s="16"/>
    </row>
    <row collapsed="false" customFormat="false" customHeight="false" hidden="false" ht="12.1" outlineLevel="0" r="1116">
      <c r="A1116" s="21" t="n">
        <v>45650</v>
      </c>
      <c r="B1116" s="22" t="s">
        <v>419</v>
      </c>
      <c r="C1116" s="22" t="s">
        <v>550</v>
      </c>
      <c r="D1116" s="22" t="s">
        <v>419</v>
      </c>
      <c r="E1116" s="22" t="s">
        <v>419</v>
      </c>
      <c r="F1116" s="22" t="s">
        <v>19</v>
      </c>
      <c r="G1116" s="23" t="n">
        <v>1</v>
      </c>
      <c r="H1116" s="24" t="n">
        <v>9842</v>
      </c>
      <c r="I1116" s="24" t="n">
        <v>9842</v>
      </c>
      <c r="J1116" s="24" t="n">
        <v>0</v>
      </c>
      <c r="K1116" s="24" t="n">
        <v>0</v>
      </c>
      <c r="L1116" s="24" t="n">
        <v>0</v>
      </c>
      <c r="M1116" s="6" t="s">
        <f>=I1116+J1116+K1116+L1116</f>
      </c>
      <c r="N1116" s="22"/>
    </row>
    <row collapsed="false" customFormat="false" customHeight="false" hidden="false" ht="12.1" outlineLevel="0" r="1117">
      <c r="A1117" s="20" t="n">
        <v>45650.873773148</v>
      </c>
      <c r="B1117" s="16" t="s">
        <v>16</v>
      </c>
      <c r="C1117" s="16" t="s">
        <v>461</v>
      </c>
      <c r="D1117" s="16" t="s">
        <v>323</v>
      </c>
      <c r="E1117" s="16" t="s">
        <v>17</v>
      </c>
      <c r="F1117" s="16" t="s">
        <v>19</v>
      </c>
      <c r="G1117" s="7" t="n">
        <v>1</v>
      </c>
      <c r="H1117" s="6" t="n">
        <v>6864</v>
      </c>
      <c r="I1117" s="6" t="n">
        <v>-6864</v>
      </c>
      <c r="J1117" s="6" t="n">
        <v>0</v>
      </c>
      <c r="K1117" s="6" t="n">
        <v>-5.31</v>
      </c>
      <c r="L1117" s="6" t="n">
        <v>0</v>
      </c>
      <c r="M1117" s="6" t="s">
        <f>=I1117+J1117+K1117+L1117</f>
      </c>
      <c r="N1117" s="16"/>
    </row>
    <row collapsed="false" customFormat="false" customHeight="false" hidden="false" ht="12.1" outlineLevel="0" r="1118">
      <c r="A1118" s="20" t="n">
        <v>45650.874270833</v>
      </c>
      <c r="B1118" s="16" t="s">
        <v>30</v>
      </c>
      <c r="C1118" s="16" t="s">
        <v>418</v>
      </c>
      <c r="D1118" s="16" t="s">
        <v>323</v>
      </c>
      <c r="E1118" s="16" t="s">
        <v>17</v>
      </c>
      <c r="F1118" s="16" t="s">
        <v>19</v>
      </c>
      <c r="G1118" s="7" t="n">
        <v>10</v>
      </c>
      <c r="H1118" s="6" t="n">
        <v>133.38</v>
      </c>
      <c r="I1118" s="6" t="n">
        <v>-1333.8</v>
      </c>
      <c r="J1118" s="6" t="n">
        <v>0</v>
      </c>
      <c r="K1118" s="6" t="n">
        <v>-1.03</v>
      </c>
      <c r="L1118" s="6" t="n">
        <v>0</v>
      </c>
      <c r="M1118" s="6" t="s">
        <f>=I1118+J1118+K1118+L1118</f>
      </c>
      <c r="N1118" s="16"/>
    </row>
    <row collapsed="false" customFormat="false" customHeight="false" hidden="false" ht="12.1" outlineLevel="0" r="1119">
      <c r="A1119" s="20" t="n">
        <v>45650.874710648</v>
      </c>
      <c r="B1119" s="16" t="s">
        <v>45</v>
      </c>
      <c r="C1119" s="16" t="s">
        <v>436</v>
      </c>
      <c r="D1119" s="16" t="s">
        <v>323</v>
      </c>
      <c r="E1119" s="16" t="s">
        <v>17</v>
      </c>
      <c r="F1119" s="16" t="s">
        <v>19</v>
      </c>
      <c r="G1119" s="7" t="n">
        <v>1</v>
      </c>
      <c r="H1119" s="6" t="n">
        <v>1138.8</v>
      </c>
      <c r="I1119" s="6" t="n">
        <v>-1138.8</v>
      </c>
      <c r="J1119" s="6" t="n">
        <v>0</v>
      </c>
      <c r="K1119" s="6" t="n">
        <v>-0.88</v>
      </c>
      <c r="L1119" s="6" t="n">
        <v>0</v>
      </c>
      <c r="M1119" s="6" t="s">
        <f>=I1119+J1119+K1119+L1119</f>
      </c>
      <c r="N1119" s="16"/>
    </row>
    <row collapsed="false" customFormat="false" customHeight="false" hidden="false" ht="12.1" outlineLevel="0" r="1120">
      <c r="A1120" s="20" t="n">
        <v>45650.874872685</v>
      </c>
      <c r="B1120" s="16" t="s">
        <v>64</v>
      </c>
      <c r="C1120" s="16" t="s">
        <v>449</v>
      </c>
      <c r="D1120" s="16" t="s">
        <v>323</v>
      </c>
      <c r="E1120" s="16" t="s">
        <v>65</v>
      </c>
      <c r="F1120" s="16" t="s">
        <v>19</v>
      </c>
      <c r="G1120" s="7" t="n">
        <v>3</v>
      </c>
      <c r="H1120" s="6" t="n">
        <v>129.3</v>
      </c>
      <c r="I1120" s="6" t="n">
        <v>-387.9</v>
      </c>
      <c r="J1120" s="6" t="n">
        <v>0</v>
      </c>
      <c r="K1120" s="6" t="n">
        <v>-0.3</v>
      </c>
      <c r="L1120" s="6" t="n">
        <v>0</v>
      </c>
      <c r="M1120" s="6" t="s">
        <f>=I1120+J1120+K1120+L1120</f>
      </c>
      <c r="N1120" s="16"/>
    </row>
    <row collapsed="false" customFormat="false" customHeight="false" hidden="false" ht="12.1" outlineLevel="0" r="1121">
      <c r="A1121" s="20" t="n">
        <v>45651.419606481</v>
      </c>
      <c r="B1121" s="16" t="s">
        <v>64</v>
      </c>
      <c r="C1121" s="16" t="s">
        <v>449</v>
      </c>
      <c r="D1121" s="16" t="s">
        <v>323</v>
      </c>
      <c r="E1121" s="16" t="s">
        <v>65</v>
      </c>
      <c r="F1121" s="16" t="s">
        <v>19</v>
      </c>
      <c r="G1121" s="7" t="n">
        <v>1</v>
      </c>
      <c r="H1121" s="6" t="n">
        <v>128.55</v>
      </c>
      <c r="I1121" s="6" t="n">
        <v>-128.55</v>
      </c>
      <c r="J1121" s="6" t="n">
        <v>0</v>
      </c>
      <c r="K1121" s="6" t="n">
        <v>-0.1</v>
      </c>
      <c r="L1121" s="6" t="n">
        <v>0</v>
      </c>
      <c r="M1121" s="6" t="s">
        <f>=I1121+J1121+K1121+L1121</f>
      </c>
      <c r="N1121" s="16"/>
    </row>
    <row collapsed="false" customFormat="false" customHeight="false" hidden="false" ht="12.1" outlineLevel="0" r="1122">
      <c r="A1122" s="21" t="n">
        <v>45654</v>
      </c>
      <c r="B1122" s="22" t="s">
        <v>419</v>
      </c>
      <c r="C1122" s="22" t="s">
        <v>551</v>
      </c>
      <c r="D1122" s="22" t="s">
        <v>419</v>
      </c>
      <c r="E1122" s="22" t="s">
        <v>419</v>
      </c>
      <c r="F1122" s="22" t="s">
        <v>19</v>
      </c>
      <c r="G1122" s="23" t="n">
        <v>1</v>
      </c>
      <c r="H1122" s="24" t="n">
        <v>469.66</v>
      </c>
      <c r="I1122" s="24" t="n">
        <v>469.66</v>
      </c>
      <c r="J1122" s="24" t="n">
        <v>0</v>
      </c>
      <c r="K1122" s="24" t="n">
        <v>0</v>
      </c>
      <c r="L1122" s="24" t="n">
        <v>0</v>
      </c>
      <c r="M1122" s="6" t="s">
        <f>=I1122+J1122+K1122+L1122</f>
      </c>
      <c r="N1122" s="22"/>
    </row>
    <row collapsed="false" customFormat="false" customHeight="false" hidden="false" ht="12.1" outlineLevel="0" r="1123">
      <c r="A1123" s="20" t="n">
        <v>45660.432743056</v>
      </c>
      <c r="B1123" s="16" t="s">
        <v>64</v>
      </c>
      <c r="C1123" s="16" t="s">
        <v>449</v>
      </c>
      <c r="D1123" s="16" t="s">
        <v>323</v>
      </c>
      <c r="E1123" s="16" t="s">
        <v>65</v>
      </c>
      <c r="F1123" s="16" t="s">
        <v>19</v>
      </c>
      <c r="G1123" s="7" t="n">
        <v>3</v>
      </c>
      <c r="H1123" s="6" t="n">
        <v>137.85</v>
      </c>
      <c r="I1123" s="6" t="n">
        <v>-413.55</v>
      </c>
      <c r="J1123" s="6" t="n">
        <v>0</v>
      </c>
      <c r="K1123" s="6" t="n">
        <v>-0.32</v>
      </c>
      <c r="L1123" s="6" t="n">
        <v>0</v>
      </c>
      <c r="M1123" s="6" t="s">
        <f>=I1123+J1123+K1123+L1123</f>
      </c>
      <c r="N1123" s="16"/>
    </row>
    <row collapsed="false" customFormat="false" customHeight="false" hidden="false" ht="12.1" outlineLevel="0" r="1124">
      <c r="A1124" s="21" t="n">
        <v>45684</v>
      </c>
      <c r="B1124" s="22" t="s">
        <v>419</v>
      </c>
      <c r="C1124" s="22" t="s">
        <v>552</v>
      </c>
      <c r="D1124" s="22" t="s">
        <v>419</v>
      </c>
      <c r="E1124" s="22" t="s">
        <v>419</v>
      </c>
      <c r="F1124" s="22" t="s">
        <v>19</v>
      </c>
      <c r="G1124" s="23" t="n">
        <v>1</v>
      </c>
      <c r="H1124" s="24" t="n">
        <v>3178</v>
      </c>
      <c r="I1124" s="24" t="n">
        <v>3178</v>
      </c>
      <c r="J1124" s="24" t="n">
        <v>0</v>
      </c>
      <c r="K1124" s="24" t="n">
        <v>0</v>
      </c>
      <c r="L1124" s="24" t="n">
        <v>0</v>
      </c>
      <c r="M1124" s="6" t="s">
        <f>=I1124+J1124+K1124+L1124</f>
      </c>
      <c r="N1124" s="22"/>
    </row>
    <row collapsed="false" customFormat="false" customHeight="false" hidden="false" ht="12.1" outlineLevel="0" r="1125">
      <c r="A1125" s="20" t="n">
        <v>45684.856053241</v>
      </c>
      <c r="B1125" s="16" t="s">
        <v>30</v>
      </c>
      <c r="C1125" s="16" t="s">
        <v>418</v>
      </c>
      <c r="D1125" s="16" t="s">
        <v>323</v>
      </c>
      <c r="E1125" s="16" t="s">
        <v>17</v>
      </c>
      <c r="F1125" s="16" t="s">
        <v>19</v>
      </c>
      <c r="G1125" s="7" t="n">
        <v>10</v>
      </c>
      <c r="H1125" s="6" t="n">
        <v>141.7</v>
      </c>
      <c r="I1125" s="6" t="n">
        <v>-1417</v>
      </c>
      <c r="J1125" s="6" t="n">
        <v>0</v>
      </c>
      <c r="K1125" s="6" t="n">
        <v>-1.09</v>
      </c>
      <c r="L1125" s="6" t="n">
        <v>0</v>
      </c>
      <c r="M1125" s="6" t="s">
        <f>=I1125+J1125+K1125+L1125</f>
      </c>
      <c r="N1125" s="16"/>
    </row>
    <row collapsed="false" customFormat="false" customHeight="false" hidden="false" ht="12.1" outlineLevel="0" r="1126">
      <c r="A1126" s="20" t="n">
        <v>45684.856273148</v>
      </c>
      <c r="B1126" s="16" t="s">
        <v>48</v>
      </c>
      <c r="C1126" s="16" t="s">
        <v>470</v>
      </c>
      <c r="D1126" s="16" t="s">
        <v>323</v>
      </c>
      <c r="E1126" s="16" t="s">
        <v>17</v>
      </c>
      <c r="F1126" s="16" t="s">
        <v>19</v>
      </c>
      <c r="G1126" s="7" t="n">
        <v>1</v>
      </c>
      <c r="H1126" s="6" t="n">
        <v>1009.6</v>
      </c>
      <c r="I1126" s="6" t="n">
        <v>-1009.6</v>
      </c>
      <c r="J1126" s="6" t="n">
        <v>0</v>
      </c>
      <c r="K1126" s="6" t="n">
        <v>-0.78</v>
      </c>
      <c r="L1126" s="6" t="n">
        <v>0</v>
      </c>
      <c r="M1126" s="6" t="s">
        <f>=I1126+J1126+K1126+L1126</f>
      </c>
      <c r="N1126" s="16"/>
    </row>
    <row collapsed="false" customFormat="false" customHeight="false" hidden="false" ht="12.1" outlineLevel="0" r="1127">
      <c r="A1127" s="20" t="n">
        <v>45684.856412037</v>
      </c>
      <c r="B1127" s="16" t="s">
        <v>33</v>
      </c>
      <c r="C1127" s="16" t="s">
        <v>457</v>
      </c>
      <c r="D1127" s="16" t="s">
        <v>323</v>
      </c>
      <c r="E1127" s="16" t="s">
        <v>17</v>
      </c>
      <c r="F1127" s="16" t="s">
        <v>19</v>
      </c>
      <c r="G1127" s="7" t="n">
        <v>1</v>
      </c>
      <c r="H1127" s="6" t="n">
        <v>603.7</v>
      </c>
      <c r="I1127" s="6" t="n">
        <v>-603.7</v>
      </c>
      <c r="J1127" s="6" t="n">
        <v>0</v>
      </c>
      <c r="K1127" s="6" t="n">
        <v>-0.47</v>
      </c>
      <c r="L1127" s="6" t="n">
        <v>0</v>
      </c>
      <c r="M1127" s="6" t="s">
        <f>=I1127+J1127+K1127+L1127</f>
      </c>
      <c r="N1127" s="16"/>
    </row>
    <row collapsed="false" customFormat="false" customHeight="false" hidden="false" ht="12.1" outlineLevel="0" r="1128">
      <c r="A1128" s="20" t="n">
        <v>45684.856527778</v>
      </c>
      <c r="B1128" s="16" t="s">
        <v>64</v>
      </c>
      <c r="C1128" s="16" t="s">
        <v>449</v>
      </c>
      <c r="D1128" s="16" t="s">
        <v>323</v>
      </c>
      <c r="E1128" s="16" t="s">
        <v>65</v>
      </c>
      <c r="F1128" s="16" t="s">
        <v>19</v>
      </c>
      <c r="G1128" s="7" t="n">
        <v>1</v>
      </c>
      <c r="H1128" s="6" t="n">
        <v>139.05</v>
      </c>
      <c r="I1128" s="6" t="n">
        <v>-139.05</v>
      </c>
      <c r="J1128" s="6" t="n">
        <v>0</v>
      </c>
      <c r="K1128" s="6" t="n">
        <v>-0.11</v>
      </c>
      <c r="L1128" s="6" t="n">
        <v>0</v>
      </c>
      <c r="M1128" s="6" t="s">
        <f>=I1128+J1128+K1128+L1128</f>
      </c>
      <c r="N1128" s="16"/>
    </row>
    <row collapsed="false" customFormat="false" customHeight="false" hidden="false" ht="12.1" outlineLevel="0" r="1129">
      <c r="A1129" s="21" t="n">
        <v>45688</v>
      </c>
      <c r="B1129" s="22" t="s">
        <v>412</v>
      </c>
      <c r="C1129" s="22" t="s">
        <v>81</v>
      </c>
      <c r="D1129" s="22" t="s">
        <v>412</v>
      </c>
      <c r="E1129" s="22" t="s">
        <v>412</v>
      </c>
      <c r="F1129" s="22" t="s">
        <v>19</v>
      </c>
      <c r="G1129" s="23" t="n">
        <v>1</v>
      </c>
      <c r="H1129" s="24" t="n">
        <v>5000</v>
      </c>
      <c r="I1129" s="24" t="n">
        <v>5000</v>
      </c>
      <c r="J1129" s="24" t="n">
        <v>0</v>
      </c>
      <c r="K1129" s="24" t="n">
        <v>0</v>
      </c>
      <c r="L1129" s="24" t="n">
        <v>0</v>
      </c>
      <c r="M1129" s="6" t="s">
        <f>=I1129+J1129+K1129+L1129</f>
      </c>
      <c r="N1129" s="22"/>
    </row>
    <row collapsed="false" customFormat="false" customHeight="false" hidden="false" ht="12.1" outlineLevel="0" r="1130">
      <c r="A1130" s="20" t="n">
        <v>45688.565543981</v>
      </c>
      <c r="B1130" s="16" t="s">
        <v>21</v>
      </c>
      <c r="C1130" s="16" t="s">
        <v>486</v>
      </c>
      <c r="D1130" s="16" t="s">
        <v>323</v>
      </c>
      <c r="E1130" s="16" t="s">
        <v>17</v>
      </c>
      <c r="F1130" s="16" t="s">
        <v>19</v>
      </c>
      <c r="G1130" s="7" t="n">
        <v>10</v>
      </c>
      <c r="H1130" s="6" t="n">
        <v>283.42</v>
      </c>
      <c r="I1130" s="6" t="n">
        <v>-2834.2</v>
      </c>
      <c r="J1130" s="6" t="n">
        <v>0</v>
      </c>
      <c r="K1130" s="6" t="n">
        <v>-2.19</v>
      </c>
      <c r="L1130" s="6" t="n">
        <v>0</v>
      </c>
      <c r="M1130" s="6" t="s">
        <f>=I1130+J1130+K1130+L1130</f>
      </c>
      <c r="N1130" s="16"/>
    </row>
    <row collapsed="false" customFormat="false" customHeight="false" hidden="false" ht="12.1" outlineLevel="0" r="1131">
      <c r="A1131" s="20" t="n">
        <v>45688.56587963</v>
      </c>
      <c r="B1131" s="16" t="s">
        <v>30</v>
      </c>
      <c r="C1131" s="16" t="s">
        <v>418</v>
      </c>
      <c r="D1131" s="16" t="s">
        <v>323</v>
      </c>
      <c r="E1131" s="16" t="s">
        <v>17</v>
      </c>
      <c r="F1131" s="16" t="s">
        <v>19</v>
      </c>
      <c r="G1131" s="7" t="n">
        <v>10</v>
      </c>
      <c r="H1131" s="6" t="n">
        <v>147.36</v>
      </c>
      <c r="I1131" s="6" t="n">
        <v>-1473.6</v>
      </c>
      <c r="J1131" s="6" t="n">
        <v>0</v>
      </c>
      <c r="K1131" s="6" t="n">
        <v>-1.14</v>
      </c>
      <c r="L1131" s="6" t="n">
        <v>0</v>
      </c>
      <c r="M1131" s="6" t="s">
        <f>=I1131+J1131+K1131+L1131</f>
      </c>
      <c r="N1131" s="16"/>
    </row>
    <row collapsed="false" customFormat="false" customHeight="false" hidden="false" ht="12.1" outlineLevel="0" r="1132">
      <c r="A1132" s="20" t="n">
        <v>45688.566226852</v>
      </c>
      <c r="B1132" s="16" t="s">
        <v>33</v>
      </c>
      <c r="C1132" s="16" t="s">
        <v>457</v>
      </c>
      <c r="D1132" s="16" t="s">
        <v>323</v>
      </c>
      <c r="E1132" s="16" t="s">
        <v>17</v>
      </c>
      <c r="F1132" s="16" t="s">
        <v>19</v>
      </c>
      <c r="G1132" s="7" t="n">
        <v>1</v>
      </c>
      <c r="H1132" s="6" t="n">
        <v>628.95</v>
      </c>
      <c r="I1132" s="6" t="n">
        <v>-628.95</v>
      </c>
      <c r="J1132" s="6" t="n">
        <v>0</v>
      </c>
      <c r="K1132" s="6" t="n">
        <v>-0.49</v>
      </c>
      <c r="L1132" s="6" t="n">
        <v>0</v>
      </c>
      <c r="M1132" s="6" t="s">
        <f>=I1132+J1132+K1132+L1132</f>
      </c>
      <c r="N1132" s="16"/>
    </row>
    <row collapsed="false" customFormat="false" customHeight="false" hidden="false" ht="12.1" outlineLevel="0" r="1133">
      <c r="A1133" s="20" t="n">
        <v>45688.566446759</v>
      </c>
      <c r="B1133" s="16" t="s">
        <v>333</v>
      </c>
      <c r="C1133" s="16" t="s">
        <v>423</v>
      </c>
      <c r="D1133" s="16" t="s">
        <v>323</v>
      </c>
      <c r="E1133" s="16" t="s">
        <v>65</v>
      </c>
      <c r="F1133" s="16" t="s">
        <v>19</v>
      </c>
      <c r="G1133" s="7" t="n">
        <v>6</v>
      </c>
      <c r="H1133" s="6" t="n">
        <v>18.743</v>
      </c>
      <c r="I1133" s="6" t="n">
        <v>-112.46</v>
      </c>
      <c r="J1133" s="6" t="n">
        <v>0</v>
      </c>
      <c r="K1133" s="6" t="n">
        <v>-0.09</v>
      </c>
      <c r="L1133" s="6" t="n">
        <v>0</v>
      </c>
      <c r="M1133" s="6" t="s">
        <f>=I1133+J1133+K1133+L1133</f>
      </c>
      <c r="N1133" s="16"/>
    </row>
    <row collapsed="false" customFormat="false" customHeight="false" hidden="false" ht="12.1" outlineLevel="0" r="1134">
      <c r="A1134" s="21" t="n">
        <v>45776</v>
      </c>
      <c r="B1134" s="22" t="s">
        <v>419</v>
      </c>
      <c r="C1134" s="22" t="s">
        <v>553</v>
      </c>
      <c r="D1134" s="22" t="s">
        <v>419</v>
      </c>
      <c r="E1134" s="22" t="s">
        <v>419</v>
      </c>
      <c r="F1134" s="22" t="s">
        <v>19</v>
      </c>
      <c r="G1134" s="23" t="n">
        <v>1</v>
      </c>
      <c r="H1134" s="24" t="n">
        <v>635</v>
      </c>
      <c r="I1134" s="24" t="n">
        <v>635</v>
      </c>
      <c r="J1134" s="24" t="n">
        <v>0</v>
      </c>
      <c r="K1134" s="24" t="n">
        <v>0</v>
      </c>
      <c r="L1134" s="24" t="n">
        <v>0</v>
      </c>
      <c r="M1134" s="6" t="s">
        <f>=I1134+J1134+K1134+L1134</f>
      </c>
      <c r="N1134" s="22"/>
    </row>
    <row collapsed="false" customFormat="false" customHeight="false" hidden="false" ht="12.1" outlineLevel="0" r="1135">
      <c r="A1135" s="20" t="n">
        <v>45776.818298611</v>
      </c>
      <c r="B1135" s="16" t="s">
        <v>64</v>
      </c>
      <c r="C1135" s="16" t="s">
        <v>449</v>
      </c>
      <c r="D1135" s="16" t="s">
        <v>323</v>
      </c>
      <c r="E1135" s="16" t="s">
        <v>65</v>
      </c>
      <c r="F1135" s="16" t="s">
        <v>19</v>
      </c>
      <c r="G1135" s="7" t="n">
        <v>4</v>
      </c>
      <c r="H1135" s="6" t="n">
        <v>141.65</v>
      </c>
      <c r="I1135" s="6" t="n">
        <v>-566.6</v>
      </c>
      <c r="J1135" s="6" t="n">
        <v>0</v>
      </c>
      <c r="K1135" s="6" t="n">
        <v>-0.43</v>
      </c>
      <c r="L1135" s="6" t="n">
        <v>0</v>
      </c>
      <c r="M1135" s="6" t="s">
        <f>=I1135+J1135+K1135+L1135</f>
      </c>
      <c r="N1135" s="16"/>
    </row>
    <row collapsed="false" customFormat="false" customHeight="false" hidden="false" ht="12.1" outlineLevel="0" r="1136">
      <c r="A1136" s="20" t="n">
        <v>45776.818981481</v>
      </c>
      <c r="B1136" s="16" t="s">
        <v>344</v>
      </c>
      <c r="C1136" s="16" t="s">
        <v>451</v>
      </c>
      <c r="D1136" s="16" t="s">
        <v>323</v>
      </c>
      <c r="E1136" s="16" t="s">
        <v>65</v>
      </c>
      <c r="F1136" s="16" t="s">
        <v>19</v>
      </c>
      <c r="G1136" s="7" t="n">
        <v>35</v>
      </c>
      <c r="H1136" s="6" t="n">
        <v>2.1985</v>
      </c>
      <c r="I1136" s="6" t="n">
        <v>-76.95</v>
      </c>
      <c r="J1136" s="6" t="n">
        <v>0</v>
      </c>
      <c r="K1136" s="6" t="n">
        <v>-0.06</v>
      </c>
      <c r="L1136" s="6" t="n">
        <v>0</v>
      </c>
      <c r="M1136" s="6" t="s">
        <f>=I1136+J1136+K1136+L1136</f>
      </c>
      <c r="N1136" s="16"/>
    </row>
    <row collapsed="false" customFormat="false" customHeight="false" hidden="false" ht="12.1" outlineLevel="0" r="1137">
      <c r="A1137" s="21" t="n">
        <v>45796</v>
      </c>
      <c r="B1137" s="22" t="s">
        <v>419</v>
      </c>
      <c r="C1137" s="22" t="s">
        <v>554</v>
      </c>
      <c r="D1137" s="22" t="s">
        <v>419</v>
      </c>
      <c r="E1137" s="22" t="s">
        <v>419</v>
      </c>
      <c r="F1137" s="22" t="s">
        <v>19</v>
      </c>
      <c r="G1137" s="23" t="n">
        <v>1</v>
      </c>
      <c r="H1137" s="24" t="n">
        <v>527.45</v>
      </c>
      <c r="I1137" s="24" t="n">
        <v>527.45</v>
      </c>
      <c r="J1137" s="24" t="n">
        <v>0</v>
      </c>
      <c r="K1137" s="24" t="n">
        <v>0</v>
      </c>
      <c r="L1137" s="24" t="n">
        <v>0</v>
      </c>
      <c r="M1137" s="6" t="s">
        <f>=I1137+J1137+K1137+L1137</f>
      </c>
      <c r="N1137" s="22"/>
    </row>
    <row collapsed="false" customFormat="false" customHeight="false" hidden="false" ht="12.1" outlineLevel="0" r="1138">
      <c r="A1138" s="20" t="n">
        <v>45796.870335648</v>
      </c>
      <c r="B1138" s="16" t="s">
        <v>344</v>
      </c>
      <c r="C1138" s="16" t="s">
        <v>451</v>
      </c>
      <c r="D1138" s="16" t="s">
        <v>323</v>
      </c>
      <c r="E1138" s="16" t="s">
        <v>65</v>
      </c>
      <c r="F1138" s="16" t="s">
        <v>19</v>
      </c>
      <c r="G1138" s="7" t="n">
        <v>248</v>
      </c>
      <c r="H1138" s="6" t="n">
        <v>2.1175</v>
      </c>
      <c r="I1138" s="6" t="n">
        <v>-525.14</v>
      </c>
      <c r="J1138" s="6" t="n">
        <v>0</v>
      </c>
      <c r="K1138" s="6" t="n">
        <v>-0.4</v>
      </c>
      <c r="L1138" s="6" t="n">
        <v>0</v>
      </c>
      <c r="M1138" s="6" t="s">
        <f>=I1138+J1138+K1138+L1138</f>
      </c>
      <c r="N1138" s="16"/>
    </row>
    <row collapsed="false" customFormat="false" customHeight="false" hidden="false" ht="12.1" outlineLevel="0" r="1139">
      <c r="A1139" s="21" t="n">
        <v>45826</v>
      </c>
      <c r="B1139" s="22" t="s">
        <v>419</v>
      </c>
      <c r="C1139" s="22" t="s">
        <v>555</v>
      </c>
      <c r="D1139" s="22" t="s">
        <v>419</v>
      </c>
      <c r="E1139" s="22" t="s">
        <v>419</v>
      </c>
      <c r="F1139" s="22" t="s">
        <v>19</v>
      </c>
      <c r="G1139" s="23" t="n">
        <v>1</v>
      </c>
      <c r="H1139" s="24" t="n">
        <v>10828</v>
      </c>
      <c r="I1139" s="24" t="n">
        <v>10828</v>
      </c>
      <c r="J1139" s="24" t="n">
        <v>0</v>
      </c>
      <c r="K1139" s="24" t="n">
        <v>0</v>
      </c>
      <c r="L1139" s="24" t="n">
        <v>0</v>
      </c>
      <c r="M1139" s="6" t="s">
        <f>=I1139+J1139+K1139+L1139</f>
      </c>
      <c r="N1139" s="22"/>
    </row>
    <row collapsed="false" customFormat="false" customHeight="false" hidden="false" ht="12.1" outlineLevel="0" r="1140">
      <c r="A1140" s="20" t="n">
        <v>45826.82900463</v>
      </c>
      <c r="B1140" s="16" t="s">
        <v>16</v>
      </c>
      <c r="C1140" s="16" t="s">
        <v>461</v>
      </c>
      <c r="D1140" s="16" t="s">
        <v>323</v>
      </c>
      <c r="E1140" s="16" t="s">
        <v>17</v>
      </c>
      <c r="F1140" s="16" t="s">
        <v>19</v>
      </c>
      <c r="G1140" s="7" t="n">
        <v>1</v>
      </c>
      <c r="H1140" s="6" t="n">
        <v>6394.5</v>
      </c>
      <c r="I1140" s="6" t="n">
        <v>-6394.5</v>
      </c>
      <c r="J1140" s="6" t="n">
        <v>0</v>
      </c>
      <c r="K1140" s="6" t="n">
        <v>-4.9</v>
      </c>
      <c r="L1140" s="6" t="n">
        <v>0</v>
      </c>
      <c r="M1140" s="6" t="s">
        <f>=I1140+J1140+K1140+L1140</f>
      </c>
      <c r="N1140" s="16"/>
    </row>
    <row collapsed="false" customFormat="false" customHeight="false" hidden="false" ht="12.1" outlineLevel="0" r="1141">
      <c r="A1141" s="20" t="n">
        <v>45826.829675926</v>
      </c>
      <c r="B1141" s="16" t="s">
        <v>30</v>
      </c>
      <c r="C1141" s="16" t="s">
        <v>418</v>
      </c>
      <c r="D1141" s="16" t="s">
        <v>323</v>
      </c>
      <c r="E1141" s="16" t="s">
        <v>17</v>
      </c>
      <c r="F1141" s="16" t="s">
        <v>19</v>
      </c>
      <c r="G1141" s="7" t="n">
        <v>30</v>
      </c>
      <c r="H1141" s="6" t="n">
        <v>112.58</v>
      </c>
      <c r="I1141" s="6" t="n">
        <v>-3377.4</v>
      </c>
      <c r="J1141" s="6" t="n">
        <v>0</v>
      </c>
      <c r="K1141" s="6" t="n">
        <v>-2.58</v>
      </c>
      <c r="L1141" s="6" t="n">
        <v>0</v>
      </c>
      <c r="M1141" s="6" t="s">
        <f>=I1141+J1141+K1141+L1141</f>
      </c>
      <c r="N1141" s="16"/>
    </row>
    <row collapsed="false" customFormat="false" customHeight="false" hidden="false" ht="12.1" outlineLevel="0" r="1142">
      <c r="A1142" s="20" t="n">
        <v>45826.830439815</v>
      </c>
      <c r="B1142" s="16" t="s">
        <v>45</v>
      </c>
      <c r="C1142" s="16" t="s">
        <v>436</v>
      </c>
      <c r="D1142" s="16" t="s">
        <v>323</v>
      </c>
      <c r="E1142" s="16" t="s">
        <v>17</v>
      </c>
      <c r="F1142" s="16" t="s">
        <v>19</v>
      </c>
      <c r="G1142" s="7" t="n">
        <v>1</v>
      </c>
      <c r="H1142" s="6" t="n">
        <v>1020.2</v>
      </c>
      <c r="I1142" s="6" t="n">
        <v>-1020.2</v>
      </c>
      <c r="J1142" s="6" t="n">
        <v>0</v>
      </c>
      <c r="K1142" s="6" t="n">
        <v>-0.78</v>
      </c>
      <c r="L1142" s="6" t="n">
        <v>0</v>
      </c>
      <c r="M1142" s="6" t="s">
        <f>=I1142+J1142+K1142+L1142</f>
      </c>
      <c r="N1142" s="16"/>
    </row>
    <row collapsed="false" customFormat="false" customHeight="false" hidden="false" ht="12.1" outlineLevel="0" r="1143">
      <c r="A1143" s="20" t="n">
        <v>45826.830694444</v>
      </c>
      <c r="B1143" s="16" t="s">
        <v>344</v>
      </c>
      <c r="C1143" s="16" t="s">
        <v>451</v>
      </c>
      <c r="D1143" s="16" t="s">
        <v>323</v>
      </c>
      <c r="E1143" s="16" t="s">
        <v>65</v>
      </c>
      <c r="F1143" s="16" t="s">
        <v>19</v>
      </c>
      <c r="G1143" s="7" t="n">
        <v>13</v>
      </c>
      <c r="H1143" s="6" t="n">
        <v>2.1475</v>
      </c>
      <c r="I1143" s="6" t="n">
        <v>-27.92</v>
      </c>
      <c r="J1143" s="6" t="n">
        <v>0</v>
      </c>
      <c r="K1143" s="6" t="n">
        <v>-0.02</v>
      </c>
      <c r="L1143" s="6" t="n">
        <v>0</v>
      </c>
      <c r="M1143" s="6" t="s">
        <f>=I1143+J1143+K1143+L1143</f>
      </c>
      <c r="N1143" s="16"/>
    </row>
    <row collapsed="false" customFormat="false" customHeight="false" hidden="false" ht="12.1" outlineLevel="0" r="1144">
      <c r="A1144" s="21" t="n">
        <v>45860</v>
      </c>
      <c r="B1144" s="22" t="s">
        <v>419</v>
      </c>
      <c r="C1144" s="22" t="s">
        <v>556</v>
      </c>
      <c r="D1144" s="22" t="s">
        <v>419</v>
      </c>
      <c r="E1144" s="22" t="s">
        <v>419</v>
      </c>
      <c r="F1144" s="22" t="s">
        <v>19</v>
      </c>
      <c r="G1144" s="23" t="n">
        <v>1</v>
      </c>
      <c r="H1144" s="24" t="n">
        <v>1325.76</v>
      </c>
      <c r="I1144" s="24" t="n">
        <v>1325.76</v>
      </c>
      <c r="J1144" s="24" t="n">
        <v>0</v>
      </c>
      <c r="K1144" s="24" t="n">
        <v>0</v>
      </c>
      <c r="L1144" s="24" t="n">
        <v>0</v>
      </c>
      <c r="M1144" s="6" t="s">
        <f>=I1144+J1144+K1144+L1144</f>
      </c>
      <c r="N1144" s="22"/>
    </row>
    <row collapsed="false" customFormat="false" customHeight="false" hidden="false" ht="12.1" outlineLevel="0" r="1145">
      <c r="A1145" s="20" t="n">
        <v>45860.800856481</v>
      </c>
      <c r="B1145" s="16" t="s">
        <v>33</v>
      </c>
      <c r="C1145" s="16" t="s">
        <v>457</v>
      </c>
      <c r="D1145" s="16" t="s">
        <v>323</v>
      </c>
      <c r="E1145" s="16" t="s">
        <v>17</v>
      </c>
      <c r="F1145" s="16" t="s">
        <v>19</v>
      </c>
      <c r="G1145" s="7" t="n">
        <v>2</v>
      </c>
      <c r="H1145" s="6" t="n">
        <v>521.4</v>
      </c>
      <c r="I1145" s="6" t="n">
        <v>-1042.8</v>
      </c>
      <c r="J1145" s="6" t="n">
        <v>0</v>
      </c>
      <c r="K1145" s="6" t="n">
        <v>-0.79</v>
      </c>
      <c r="L1145" s="6" t="n">
        <v>0</v>
      </c>
      <c r="M1145" s="6" t="s">
        <f>=I1145+J1145+K1145+L1145</f>
      </c>
      <c r="N1145" s="16"/>
    </row>
    <row collapsed="false" customFormat="false" customHeight="false" hidden="false" ht="12.1" outlineLevel="0" r="1146">
      <c r="A1146" s="20" t="n">
        <v>45860.801944444</v>
      </c>
      <c r="B1146" s="16" t="s">
        <v>344</v>
      </c>
      <c r="C1146" s="16" t="s">
        <v>451</v>
      </c>
      <c r="D1146" s="16" t="s">
        <v>323</v>
      </c>
      <c r="E1146" s="16" t="s">
        <v>65</v>
      </c>
      <c r="F1146" s="16" t="s">
        <v>19</v>
      </c>
      <c r="G1146" s="7" t="n">
        <v>131</v>
      </c>
      <c r="H1146" s="6" t="n">
        <v>2.158</v>
      </c>
      <c r="I1146" s="6" t="n">
        <v>-282.7</v>
      </c>
      <c r="J1146" s="6" t="n">
        <v>0</v>
      </c>
      <c r="K1146" s="6" t="n">
        <v>-0.22</v>
      </c>
      <c r="L1146" s="6" t="n">
        <v>0</v>
      </c>
      <c r="M1146" s="6" t="s">
        <f>=I1146+J1146+K1146+L1146</f>
      </c>
      <c r="N1146" s="16"/>
    </row>
    <row collapsed="false" customFormat="false" customHeight="false" hidden="false" ht="12.1" outlineLevel="0" r="1147">
      <c r="A1147" s="21" t="n">
        <v>45873</v>
      </c>
      <c r="B1147" s="22" t="s">
        <v>419</v>
      </c>
      <c r="C1147" s="22" t="s">
        <v>557</v>
      </c>
      <c r="D1147" s="22" t="s">
        <v>419</v>
      </c>
      <c r="E1147" s="22" t="s">
        <v>419</v>
      </c>
      <c r="F1147" s="22" t="s">
        <v>19</v>
      </c>
      <c r="G1147" s="23" t="n">
        <v>1</v>
      </c>
      <c r="H1147" s="24" t="n">
        <v>6066</v>
      </c>
      <c r="I1147" s="24" t="n">
        <v>6066</v>
      </c>
      <c r="J1147" s="24" t="n">
        <v>0</v>
      </c>
      <c r="K1147" s="24" t="n">
        <v>0</v>
      </c>
      <c r="L1147" s="24" t="n">
        <v>0</v>
      </c>
      <c r="M1147" s="6" t="s">
        <f>=I1147+J1147+K1147+L1147</f>
      </c>
      <c r="N1147" s="22"/>
    </row>
    <row collapsed="false" customFormat="false" customHeight="false" hidden="false" ht="12.1" outlineLevel="0" r="1148">
      <c r="A1148" s="21" t="n">
        <v>45873</v>
      </c>
      <c r="B1148" s="22" t="s">
        <v>419</v>
      </c>
      <c r="C1148" s="22" t="s">
        <v>552</v>
      </c>
      <c r="D1148" s="22" t="s">
        <v>419</v>
      </c>
      <c r="E1148" s="22" t="s">
        <v>419</v>
      </c>
      <c r="F1148" s="22" t="s">
        <v>19</v>
      </c>
      <c r="G1148" s="23" t="n">
        <v>1</v>
      </c>
      <c r="H1148" s="24" t="n">
        <v>1277</v>
      </c>
      <c r="I1148" s="24" t="n">
        <v>1277</v>
      </c>
      <c r="J1148" s="24" t="n">
        <v>0</v>
      </c>
      <c r="K1148" s="24" t="n">
        <v>0</v>
      </c>
      <c r="L1148" s="24" t="n">
        <v>0</v>
      </c>
      <c r="M1148" s="6" t="s">
        <f>=I1148+J1148+K1148+L1148</f>
      </c>
      <c r="N1148" s="22"/>
    </row>
    <row collapsed="false" customFormat="false" customHeight="false" hidden="false" ht="12.1" outlineLevel="0" r="1149">
      <c r="A1149" s="20" t="n">
        <v>45874.798159722</v>
      </c>
      <c r="B1149" s="16" t="s">
        <v>36</v>
      </c>
      <c r="C1149" s="16" t="s">
        <v>558</v>
      </c>
      <c r="D1149" s="16" t="s">
        <v>323</v>
      </c>
      <c r="E1149" s="16" t="s">
        <v>17</v>
      </c>
      <c r="F1149" s="16" t="s">
        <v>19</v>
      </c>
      <c r="G1149" s="7" t="n">
        <v>2</v>
      </c>
      <c r="H1149" s="6" t="n">
        <v>2955</v>
      </c>
      <c r="I1149" s="6" t="n">
        <v>-5910</v>
      </c>
      <c r="J1149" s="6" t="n">
        <v>0</v>
      </c>
      <c r="K1149" s="6" t="n">
        <v>-4.52</v>
      </c>
      <c r="L1149" s="6" t="n">
        <v>0</v>
      </c>
      <c r="M1149" s="6" t="s">
        <f>=I1149+J1149+K1149+L1149</f>
      </c>
      <c r="N1149" s="16"/>
    </row>
    <row collapsed="false" customFormat="false" customHeight="false" hidden="false" ht="12.1" outlineLevel="0" r="1150">
      <c r="A1150" s="20" t="n">
        <v>45874.798622685</v>
      </c>
      <c r="B1150" s="16" t="s">
        <v>30</v>
      </c>
      <c r="C1150" s="16" t="s">
        <v>418</v>
      </c>
      <c r="D1150" s="16" t="s">
        <v>323</v>
      </c>
      <c r="E1150" s="16" t="s">
        <v>17</v>
      </c>
      <c r="F1150" s="16" t="s">
        <v>19</v>
      </c>
      <c r="G1150" s="7" t="n">
        <v>10</v>
      </c>
      <c r="H1150" s="6" t="n">
        <v>111.38</v>
      </c>
      <c r="I1150" s="6" t="n">
        <v>-1113.8</v>
      </c>
      <c r="J1150" s="6" t="n">
        <v>0</v>
      </c>
      <c r="K1150" s="6" t="n">
        <v>-0.85</v>
      </c>
      <c r="L1150" s="6" t="n">
        <v>0</v>
      </c>
      <c r="M1150" s="6" t="s">
        <f>=I1150+J1150+K1150+L1150</f>
      </c>
      <c r="N1150" s="16"/>
    </row>
    <row collapsed="false" customFormat="false" customHeight="false" hidden="false" ht="12.1" outlineLevel="0" r="1151">
      <c r="A1151" s="20" t="n">
        <v>45874.798796296</v>
      </c>
      <c r="B1151" s="16" t="s">
        <v>344</v>
      </c>
      <c r="C1151" s="16" t="s">
        <v>451</v>
      </c>
      <c r="D1151" s="16" t="s">
        <v>323</v>
      </c>
      <c r="E1151" s="16" t="s">
        <v>65</v>
      </c>
      <c r="F1151" s="16" t="s">
        <v>19</v>
      </c>
      <c r="G1151" s="7" t="n">
        <v>143</v>
      </c>
      <c r="H1151" s="6" t="n">
        <v>2.184</v>
      </c>
      <c r="I1151" s="6" t="n">
        <v>-312.31</v>
      </c>
      <c r="J1151" s="6" t="n">
        <v>0</v>
      </c>
      <c r="K1151" s="6" t="n">
        <v>-0.24</v>
      </c>
      <c r="L1151" s="6" t="n">
        <v>0</v>
      </c>
      <c r="M1151" s="6" t="s">
        <f>=I1151+J1151+K1151+L1151</f>
      </c>
      <c r="N1151" s="16"/>
    </row>
    <row collapsed="false" customFormat="false" customHeight="false" hidden="false" ht="12.1" outlineLevel="0" r="1152">
      <c r="A1152" s="21" t="n">
        <v>45898</v>
      </c>
      <c r="B1152" s="22" t="s">
        <v>412</v>
      </c>
      <c r="C1152" s="22" t="s">
        <v>81</v>
      </c>
      <c r="D1152" s="22" t="s">
        <v>412</v>
      </c>
      <c r="E1152" s="22" t="s">
        <v>412</v>
      </c>
      <c r="F1152" s="22" t="s">
        <v>19</v>
      </c>
      <c r="G1152" s="23" t="n">
        <v>1</v>
      </c>
      <c r="H1152" s="24" t="n">
        <v>5000</v>
      </c>
      <c r="I1152" s="24" t="n">
        <v>5000</v>
      </c>
      <c r="J1152" s="24" t="n">
        <v>0</v>
      </c>
      <c r="K1152" s="24" t="n">
        <v>0</v>
      </c>
      <c r="L1152" s="24" t="n">
        <v>0</v>
      </c>
      <c r="M1152" s="6" t="s">
        <f>=I1152+J1152+K1152+L1152</f>
      </c>
      <c r="N1152" s="22"/>
    </row>
    <row collapsed="false" customFormat="false" customHeight="false" hidden="false" ht="12.1" outlineLevel="0" r="1153">
      <c r="A1153" s="20" t="n">
        <v>45898.635729167</v>
      </c>
      <c r="B1153" s="16" t="s">
        <v>30</v>
      </c>
      <c r="C1153" s="16" t="s">
        <v>418</v>
      </c>
      <c r="D1153" s="16" t="s">
        <v>323</v>
      </c>
      <c r="E1153" s="16" t="s">
        <v>17</v>
      </c>
      <c r="F1153" s="16" t="s">
        <v>19</v>
      </c>
      <c r="G1153" s="7" t="n">
        <v>10</v>
      </c>
      <c r="H1153" s="6" t="n">
        <v>118.48</v>
      </c>
      <c r="I1153" s="6" t="n">
        <v>-1184.8</v>
      </c>
      <c r="J1153" s="6" t="n">
        <v>0</v>
      </c>
      <c r="K1153" s="6" t="n">
        <v>-0.91</v>
      </c>
      <c r="L1153" s="6" t="n">
        <v>0</v>
      </c>
      <c r="M1153" s="6" t="s">
        <f>=I1153+J1153+K1153+L1153</f>
      </c>
      <c r="N1153" s="16"/>
    </row>
    <row collapsed="false" customFormat="false" customHeight="false" hidden="false" ht="12.1" outlineLevel="0" r="1154">
      <c r="A1154" s="20" t="n">
        <v>45898.635902778</v>
      </c>
      <c r="B1154" s="16" t="s">
        <v>33</v>
      </c>
      <c r="C1154" s="16" t="s">
        <v>457</v>
      </c>
      <c r="D1154" s="16" t="s">
        <v>323</v>
      </c>
      <c r="E1154" s="16" t="s">
        <v>17</v>
      </c>
      <c r="F1154" s="16" t="s">
        <v>19</v>
      </c>
      <c r="G1154" s="7" t="n">
        <v>2</v>
      </c>
      <c r="H1154" s="6" t="n">
        <v>527.15</v>
      </c>
      <c r="I1154" s="6" t="n">
        <v>-1054.3</v>
      </c>
      <c r="J1154" s="6" t="n">
        <v>0</v>
      </c>
      <c r="K1154" s="6" t="n">
        <v>-0.81</v>
      </c>
      <c r="L1154" s="6" t="n">
        <v>0</v>
      </c>
      <c r="M1154" s="6" t="s">
        <f>=I1154+J1154+K1154+L1154</f>
      </c>
      <c r="N1154" s="16"/>
    </row>
    <row collapsed="false" customFormat="false" customHeight="false" hidden="false" ht="12.1" outlineLevel="0" r="1155">
      <c r="A1155" s="20" t="n">
        <v>45898.63625</v>
      </c>
      <c r="B1155" s="16" t="s">
        <v>45</v>
      </c>
      <c r="C1155" s="16" t="s">
        <v>436</v>
      </c>
      <c r="D1155" s="16" t="s">
        <v>323</v>
      </c>
      <c r="E1155" s="16" t="s">
        <v>17</v>
      </c>
      <c r="F1155" s="16" t="s">
        <v>19</v>
      </c>
      <c r="G1155" s="7" t="n">
        <v>1</v>
      </c>
      <c r="H1155" s="6" t="n">
        <v>1062.6</v>
      </c>
      <c r="I1155" s="6" t="n">
        <v>-1062.6</v>
      </c>
      <c r="J1155" s="6" t="n">
        <v>0</v>
      </c>
      <c r="K1155" s="6" t="n">
        <v>-0.81</v>
      </c>
      <c r="L1155" s="6" t="n">
        <v>0</v>
      </c>
      <c r="M1155" s="6" t="s">
        <f>=I1155+J1155+K1155+L1155</f>
      </c>
      <c r="N1155" s="16"/>
    </row>
    <row collapsed="false" customFormat="false" customHeight="false" hidden="false" ht="12.1" outlineLevel="0" r="1156">
      <c r="A1156" s="20" t="n">
        <v>45898.637152778</v>
      </c>
      <c r="B1156" s="16" t="s">
        <v>344</v>
      </c>
      <c r="C1156" s="16" t="s">
        <v>451</v>
      </c>
      <c r="D1156" s="16" t="s">
        <v>323</v>
      </c>
      <c r="E1156" s="16" t="s">
        <v>65</v>
      </c>
      <c r="F1156" s="16" t="s">
        <v>19</v>
      </c>
      <c r="G1156" s="7" t="n">
        <v>764</v>
      </c>
      <c r="H1156" s="6" t="n">
        <v>2.22</v>
      </c>
      <c r="I1156" s="6" t="n">
        <v>-1696.08</v>
      </c>
      <c r="J1156" s="6" t="n">
        <v>0</v>
      </c>
      <c r="K1156" s="6" t="n">
        <v>-1.29</v>
      </c>
      <c r="L1156" s="6" t="n">
        <v>0</v>
      </c>
      <c r="M1156" s="6" t="s">
        <f>=I1156+J1156+K1156+L1156</f>
      </c>
      <c r="N1156" s="16"/>
    </row>
    <row collapsed="false" customFormat="false" customHeight="false" hidden="false" ht="12.1" outlineLevel="0" r="1157">
      <c r="A1157" s="21" t="n">
        <v>45922</v>
      </c>
      <c r="B1157" s="22" t="s">
        <v>412</v>
      </c>
      <c r="C1157" s="22" t="s">
        <v>81</v>
      </c>
      <c r="D1157" s="22" t="s">
        <v>412</v>
      </c>
      <c r="E1157" s="22" t="s">
        <v>412</v>
      </c>
      <c r="F1157" s="22" t="s">
        <v>19</v>
      </c>
      <c r="G1157" s="23" t="n">
        <v>1</v>
      </c>
      <c r="H1157" s="24" t="n">
        <v>10000</v>
      </c>
      <c r="I1157" s="24" t="n">
        <v>10000</v>
      </c>
      <c r="J1157" s="24" t="n">
        <v>0</v>
      </c>
      <c r="K1157" s="24" t="n">
        <v>0</v>
      </c>
      <c r="L1157" s="24" t="n">
        <v>0</v>
      </c>
      <c r="M1157" s="6" t="s">
        <f>=I1157+J1157+K1157+L1157</f>
      </c>
      <c r="N1157" s="22"/>
    </row>
    <row collapsed="false" customFormat="false" customHeight="false" hidden="false" ht="12.1" outlineLevel="0" r="1158">
      <c r="A1158" s="20" t="n">
        <v>45922.421284722</v>
      </c>
      <c r="B1158" s="16" t="s">
        <v>39</v>
      </c>
      <c r="C1158" s="16" t="s">
        <v>559</v>
      </c>
      <c r="D1158" s="16" t="s">
        <v>323</v>
      </c>
      <c r="E1158" s="16" t="s">
        <v>17</v>
      </c>
      <c r="F1158" s="16" t="s">
        <v>19</v>
      </c>
      <c r="G1158" s="7" t="n">
        <v>3</v>
      </c>
      <c r="H1158" s="6" t="n">
        <v>1225.6</v>
      </c>
      <c r="I1158" s="6" t="n">
        <v>-3676.8</v>
      </c>
      <c r="J1158" s="6" t="n">
        <v>0</v>
      </c>
      <c r="K1158" s="6" t="n">
        <v>-2.82</v>
      </c>
      <c r="L1158" s="6" t="n">
        <v>0</v>
      </c>
      <c r="M1158" s="6" t="s">
        <f>=I1158+J1158+K1158+L1158</f>
      </c>
      <c r="N1158" s="16"/>
    </row>
    <row collapsed="false" customFormat="false" customHeight="false" hidden="false" ht="12.1" outlineLevel="0" r="1159">
      <c r="A1159" s="20" t="n">
        <v>45922.421493056</v>
      </c>
      <c r="B1159" s="16" t="s">
        <v>51</v>
      </c>
      <c r="C1159" s="16" t="s">
        <v>560</v>
      </c>
      <c r="D1159" s="16" t="s">
        <v>323</v>
      </c>
      <c r="E1159" s="16" t="s">
        <v>17</v>
      </c>
      <c r="F1159" s="16" t="s">
        <v>19</v>
      </c>
      <c r="G1159" s="7" t="n">
        <v>1000</v>
      </c>
      <c r="H1159" s="6" t="n">
        <v>3.0845</v>
      </c>
      <c r="I1159" s="6" t="n">
        <v>-3084.5</v>
      </c>
      <c r="J1159" s="6" t="n">
        <v>0</v>
      </c>
      <c r="K1159" s="6" t="n">
        <v>-2.36</v>
      </c>
      <c r="L1159" s="6" t="n">
        <v>0</v>
      </c>
      <c r="M1159" s="6" t="s">
        <f>=I1159+J1159+K1159+L1159</f>
      </c>
      <c r="N1159" s="16"/>
    </row>
    <row collapsed="false" customFormat="false" customHeight="false" hidden="false" ht="12.1" outlineLevel="0" r="1160">
      <c r="A1160" s="20" t="n">
        <v>45922.421782407</v>
      </c>
      <c r="B1160" s="16" t="s">
        <v>53</v>
      </c>
      <c r="C1160" s="16" t="s">
        <v>561</v>
      </c>
      <c r="D1160" s="16" t="s">
        <v>323</v>
      </c>
      <c r="E1160" s="16" t="s">
        <v>17</v>
      </c>
      <c r="F1160" s="16" t="s">
        <v>19</v>
      </c>
      <c r="G1160" s="7" t="n">
        <v>20</v>
      </c>
      <c r="H1160" s="6" t="n">
        <v>119.54</v>
      </c>
      <c r="I1160" s="6" t="n">
        <v>-2390.8</v>
      </c>
      <c r="J1160" s="6" t="n">
        <v>0</v>
      </c>
      <c r="K1160" s="6" t="n">
        <v>-1.83</v>
      </c>
      <c r="L1160" s="6" t="n">
        <v>0</v>
      </c>
      <c r="M1160" s="6" t="s">
        <f>=I1160+J1160+K1160+L1160</f>
      </c>
      <c r="N1160" s="16"/>
    </row>
    <row collapsed="false" customFormat="false" customHeight="false" hidden="false" ht="12.1" outlineLevel="0" r="1161">
      <c r="A1161" s="25" t="n">
        <v>45922.422407407</v>
      </c>
      <c r="B1161" s="26" t="s">
        <v>333</v>
      </c>
      <c r="C1161" s="26" t="s">
        <v>423</v>
      </c>
      <c r="D1161" s="26" t="s">
        <v>324</v>
      </c>
      <c r="E1161" s="26" t="s">
        <v>65</v>
      </c>
      <c r="F1161" s="26" t="s">
        <v>19</v>
      </c>
      <c r="G1161" s="27" t="n">
        <v>-50</v>
      </c>
      <c r="H1161" s="28" t="n">
        <v>18.147</v>
      </c>
      <c r="I1161" s="28" t="n">
        <v>907.35</v>
      </c>
      <c r="J1161" s="28" t="n">
        <v>0</v>
      </c>
      <c r="K1161" s="28" t="n">
        <v>-0.69</v>
      </c>
      <c r="L1161" s="28" t="n">
        <v>0</v>
      </c>
      <c r="M1161" s="6" t="s">
        <f>=I1161+J1161+K1161+L1161</f>
      </c>
      <c r="N1161" s="26"/>
    </row>
    <row collapsed="false" customFormat="false" customHeight="false" hidden="false" ht="12.1" outlineLevel="0" r="1162">
      <c r="A1162" s="25" t="n">
        <v>45922.422418981</v>
      </c>
      <c r="B1162" s="26" t="s">
        <v>333</v>
      </c>
      <c r="C1162" s="26" t="s">
        <v>423</v>
      </c>
      <c r="D1162" s="26" t="s">
        <v>324</v>
      </c>
      <c r="E1162" s="26" t="s">
        <v>65</v>
      </c>
      <c r="F1162" s="26" t="s">
        <v>19</v>
      </c>
      <c r="G1162" s="27" t="n">
        <v>-32</v>
      </c>
      <c r="H1162" s="28" t="n">
        <v>18.147</v>
      </c>
      <c r="I1162" s="28" t="n">
        <v>580.7</v>
      </c>
      <c r="J1162" s="28" t="n">
        <v>0</v>
      </c>
      <c r="K1162" s="28" t="n">
        <v>-0.44</v>
      </c>
      <c r="L1162" s="28" t="n">
        <v>0</v>
      </c>
      <c r="M1162" s="6" t="s">
        <f>=I1162+J1162+K1162+L1162</f>
      </c>
      <c r="N1162" s="26"/>
    </row>
    <row collapsed="false" customFormat="false" customHeight="false" hidden="false" ht="12.1" outlineLevel="0" r="1163">
      <c r="A1163" s="20" t="n">
        <v>45922.422546296</v>
      </c>
      <c r="B1163" s="16" t="s">
        <v>53</v>
      </c>
      <c r="C1163" s="16" t="s">
        <v>561</v>
      </c>
      <c r="D1163" s="16" t="s">
        <v>323</v>
      </c>
      <c r="E1163" s="16" t="s">
        <v>17</v>
      </c>
      <c r="F1163" s="16" t="s">
        <v>19</v>
      </c>
      <c r="G1163" s="7" t="n">
        <v>10</v>
      </c>
      <c r="H1163" s="6" t="n">
        <v>119.46</v>
      </c>
      <c r="I1163" s="6" t="n">
        <v>-1194.6</v>
      </c>
      <c r="J1163" s="6" t="n">
        <v>0</v>
      </c>
      <c r="K1163" s="6" t="n">
        <v>-0.91</v>
      </c>
      <c r="L1163" s="6" t="n">
        <v>0</v>
      </c>
      <c r="M1163" s="6" t="s">
        <f>=I1163+J1163+K1163+L1163</f>
      </c>
      <c r="N1163" s="16"/>
    </row>
    <row collapsed="false" customFormat="false" customHeight="false" hidden="false" ht="12.1" outlineLevel="0" r="1164">
      <c r="A1164" s="20" t="n">
        <v>45922.423298611</v>
      </c>
      <c r="B1164" s="16" t="s">
        <v>45</v>
      </c>
      <c r="C1164" s="16" t="s">
        <v>436</v>
      </c>
      <c r="D1164" s="16" t="s">
        <v>323</v>
      </c>
      <c r="E1164" s="16" t="s">
        <v>17</v>
      </c>
      <c r="F1164" s="16" t="s">
        <v>19</v>
      </c>
      <c r="G1164" s="7" t="n">
        <v>1</v>
      </c>
      <c r="H1164" s="6" t="n">
        <v>984.8</v>
      </c>
      <c r="I1164" s="6" t="n">
        <v>-984.8</v>
      </c>
      <c r="J1164" s="6" t="n">
        <v>0</v>
      </c>
      <c r="K1164" s="6" t="n">
        <v>-0.75</v>
      </c>
      <c r="L1164" s="6" t="n">
        <v>0</v>
      </c>
      <c r="M1164" s="6" t="s">
        <f>=I1164+J1164+K1164+L1164</f>
      </c>
      <c r="N1164" s="16"/>
    </row>
    <row collapsed="false" customFormat="false" customHeight="false" hidden="false" ht="12.1" outlineLevel="0" r="1165">
      <c r="A1165" s="20" t="n">
        <v>45922.423449074</v>
      </c>
      <c r="B1165" s="16" t="s">
        <v>64</v>
      </c>
      <c r="C1165" s="16" t="s">
        <v>449</v>
      </c>
      <c r="D1165" s="16" t="s">
        <v>323</v>
      </c>
      <c r="E1165" s="16" t="s">
        <v>65</v>
      </c>
      <c r="F1165" s="16" t="s">
        <v>19</v>
      </c>
      <c r="G1165" s="7" t="n">
        <v>1</v>
      </c>
      <c r="H1165" s="6" t="n">
        <v>139.15</v>
      </c>
      <c r="I1165" s="6" t="n">
        <v>-139.15</v>
      </c>
      <c r="J1165" s="6" t="n">
        <v>0</v>
      </c>
      <c r="K1165" s="6" t="n">
        <v>-0.11</v>
      </c>
      <c r="L1165" s="6" t="n">
        <v>0</v>
      </c>
      <c r="M1165" s="6" t="s">
        <f>=I1165+J1165+K1165+L1165</f>
      </c>
      <c r="N1165" s="16"/>
    </row>
    <row collapsed="false" customFormat="false" customHeight="false" hidden="false" ht="12.1" outlineLevel="0" r="1166">
      <c r="A1166" s="21" t="n">
        <v>45924</v>
      </c>
      <c r="B1166" s="22" t="s">
        <v>412</v>
      </c>
      <c r="C1166" s="22" t="s">
        <v>81</v>
      </c>
      <c r="D1166" s="22" t="s">
        <v>412</v>
      </c>
      <c r="E1166" s="22" t="s">
        <v>412</v>
      </c>
      <c r="F1166" s="22" t="s">
        <v>19</v>
      </c>
      <c r="G1166" s="23" t="n">
        <v>1</v>
      </c>
      <c r="H1166" s="24" t="n">
        <v>10000</v>
      </c>
      <c r="I1166" s="24" t="n">
        <v>10000</v>
      </c>
      <c r="J1166" s="24" t="n">
        <v>0</v>
      </c>
      <c r="K1166" s="24" t="n">
        <v>0</v>
      </c>
      <c r="L1166" s="24" t="n">
        <v>0</v>
      </c>
      <c r="M1166" s="6" t="s">
        <f>=I1166+J1166+K1166+L1166</f>
      </c>
      <c r="N1166" s="22"/>
    </row>
    <row collapsed="false" customFormat="false" customHeight="false" hidden="false" ht="12.1" outlineLevel="0" r="1167">
      <c r="A1167" s="25" t="n">
        <v>45924.59568287</v>
      </c>
      <c r="B1167" s="26" t="s">
        <v>344</v>
      </c>
      <c r="C1167" s="26" t="s">
        <v>451</v>
      </c>
      <c r="D1167" s="26" t="s">
        <v>324</v>
      </c>
      <c r="E1167" s="26" t="s">
        <v>65</v>
      </c>
      <c r="F1167" s="26" t="s">
        <v>19</v>
      </c>
      <c r="G1167" s="27" t="n">
        <v>-1250</v>
      </c>
      <c r="H1167" s="28" t="n">
        <v>2.5105</v>
      </c>
      <c r="I1167" s="28" t="n">
        <v>3138.13</v>
      </c>
      <c r="J1167" s="28" t="n">
        <v>0</v>
      </c>
      <c r="K1167" s="28" t="n">
        <v>-2.4</v>
      </c>
      <c r="L1167" s="28" t="n">
        <v>0</v>
      </c>
      <c r="M1167" s="6" t="s">
        <f>=I1167+J1167+K1167+L1167</f>
      </c>
      <c r="N1167" s="26"/>
    </row>
    <row collapsed="false" customFormat="false" customHeight="false" hidden="false" ht="12.1" outlineLevel="0" r="1168">
      <c r="A1168" s="20" t="n">
        <v>45924.595925926</v>
      </c>
      <c r="B1168" s="16" t="s">
        <v>27</v>
      </c>
      <c r="C1168" s="16" t="s">
        <v>562</v>
      </c>
      <c r="D1168" s="16" t="s">
        <v>323</v>
      </c>
      <c r="E1168" s="16" t="s">
        <v>17</v>
      </c>
      <c r="F1168" s="16" t="s">
        <v>19</v>
      </c>
      <c r="G1168" s="7" t="n">
        <v>1</v>
      </c>
      <c r="H1168" s="6" t="n">
        <v>3127.8</v>
      </c>
      <c r="I1168" s="6" t="n">
        <v>-3127.8</v>
      </c>
      <c r="J1168" s="6" t="n">
        <v>0</v>
      </c>
      <c r="K1168" s="6" t="n">
        <v>-2.39</v>
      </c>
      <c r="L1168" s="6" t="n">
        <v>0</v>
      </c>
      <c r="M1168" s="6" t="s">
        <f>=I1168+J1168+K1168+L1168</f>
      </c>
      <c r="N1168" s="16"/>
    </row>
    <row collapsed="false" customFormat="false" customHeight="false" hidden="false" ht="12.1" outlineLevel="0" r="1169">
      <c r="A1169" s="20" t="n">
        <v>45924.603425926</v>
      </c>
      <c r="B1169" s="16" t="s">
        <v>36</v>
      </c>
      <c r="C1169" s="16" t="s">
        <v>558</v>
      </c>
      <c r="D1169" s="16" t="s">
        <v>323</v>
      </c>
      <c r="E1169" s="16" t="s">
        <v>17</v>
      </c>
      <c r="F1169" s="16" t="s">
        <v>19</v>
      </c>
      <c r="G1169" s="7" t="n">
        <v>2</v>
      </c>
      <c r="H1169" s="6" t="n">
        <v>2857</v>
      </c>
      <c r="I1169" s="6" t="n">
        <v>-5714</v>
      </c>
      <c r="J1169" s="6" t="n">
        <v>0</v>
      </c>
      <c r="K1169" s="6" t="n">
        <v>-4.37</v>
      </c>
      <c r="L1169" s="6" t="n">
        <v>0</v>
      </c>
      <c r="M1169" s="6" t="s">
        <f>=I1169+J1169+K1169+L1169</f>
      </c>
      <c r="N1169" s="16"/>
    </row>
    <row collapsed="false" customFormat="false" customHeight="false" hidden="false" ht="12.1" outlineLevel="0" r="1170">
      <c r="A1170" s="20" t="n">
        <v>45924.603564815</v>
      </c>
      <c r="B1170" s="16" t="s">
        <v>27</v>
      </c>
      <c r="C1170" s="16" t="s">
        <v>562</v>
      </c>
      <c r="D1170" s="16" t="s">
        <v>323</v>
      </c>
      <c r="E1170" s="16" t="s">
        <v>17</v>
      </c>
      <c r="F1170" s="16" t="s">
        <v>19</v>
      </c>
      <c r="G1170" s="7" t="n">
        <v>1</v>
      </c>
      <c r="H1170" s="6" t="n">
        <v>3130.6</v>
      </c>
      <c r="I1170" s="6" t="n">
        <v>-3130.6</v>
      </c>
      <c r="J1170" s="6" t="n">
        <v>0</v>
      </c>
      <c r="K1170" s="6" t="n">
        <v>-2.4</v>
      </c>
      <c r="L1170" s="6" t="n">
        <v>0</v>
      </c>
      <c r="M1170" s="6" t="s">
        <f>=I1170+J1170+K1170+L1170</f>
      </c>
      <c r="N1170" s="16"/>
    </row>
    <row collapsed="false" customFormat="false" customHeight="false" hidden="false" ht="12.1" outlineLevel="0" r="1171">
      <c r="A1171" s="20" t="n">
        <v>45924.603726852</v>
      </c>
      <c r="B1171" s="16" t="s">
        <v>51</v>
      </c>
      <c r="C1171" s="16" t="s">
        <v>560</v>
      </c>
      <c r="D1171" s="16" t="s">
        <v>323</v>
      </c>
      <c r="E1171" s="16" t="s">
        <v>17</v>
      </c>
      <c r="F1171" s="16" t="s">
        <v>19</v>
      </c>
      <c r="G1171" s="7" t="n">
        <v>300</v>
      </c>
      <c r="H1171" s="6" t="n">
        <v>3.056</v>
      </c>
      <c r="I1171" s="6" t="n">
        <v>-916.8</v>
      </c>
      <c r="J1171" s="6" t="n">
        <v>0</v>
      </c>
      <c r="K1171" s="6" t="n">
        <v>-0.7</v>
      </c>
      <c r="L1171" s="6" t="n">
        <v>0</v>
      </c>
      <c r="M1171" s="6" t="s">
        <f>=I1171+J1171+K1171+L1171</f>
      </c>
      <c r="N1171" s="16"/>
    </row>
    <row collapsed="false" customFormat="false" customHeight="false" hidden="false" ht="12.1" outlineLevel="0" r="1172">
      <c r="A1172" s="20" t="n">
        <v>45924.603981481</v>
      </c>
      <c r="B1172" s="16" t="s">
        <v>64</v>
      </c>
      <c r="C1172" s="16" t="s">
        <v>449</v>
      </c>
      <c r="D1172" s="16" t="s">
        <v>323</v>
      </c>
      <c r="E1172" s="16" t="s">
        <v>65</v>
      </c>
      <c r="F1172" s="16" t="s">
        <v>19</v>
      </c>
      <c r="G1172" s="7" t="n">
        <v>1</v>
      </c>
      <c r="H1172" s="6" t="n">
        <v>138</v>
      </c>
      <c r="I1172" s="6" t="n">
        <v>-138</v>
      </c>
      <c r="J1172" s="6" t="n">
        <v>0</v>
      </c>
      <c r="K1172" s="6" t="n">
        <v>-0.11</v>
      </c>
      <c r="L1172" s="6" t="n">
        <v>0</v>
      </c>
      <c r="M1172" s="6" t="s">
        <f>=I1172+J1172+K1172+L1172</f>
      </c>
      <c r="N1172" s="16"/>
    </row>
    <row collapsed="false" customFormat="false" customHeight="false" hidden="false" ht="12.1" outlineLevel="0" r="1173">
      <c r="A1173" s="20" t="n">
        <v>45924.604097222</v>
      </c>
      <c r="B1173" s="16" t="s">
        <v>344</v>
      </c>
      <c r="C1173" s="16" t="s">
        <v>451</v>
      </c>
      <c r="D1173" s="16" t="s">
        <v>323</v>
      </c>
      <c r="E1173" s="16" t="s">
        <v>65</v>
      </c>
      <c r="F1173" s="16" t="s">
        <v>19</v>
      </c>
      <c r="G1173" s="7" t="n">
        <v>41</v>
      </c>
      <c r="H1173" s="6" t="n">
        <v>2.5105</v>
      </c>
      <c r="I1173" s="6" t="n">
        <v>-102.93</v>
      </c>
      <c r="J1173" s="6" t="n">
        <v>0</v>
      </c>
      <c r="K1173" s="6" t="n">
        <v>-0.08</v>
      </c>
      <c r="L1173" s="6" t="n">
        <v>0</v>
      </c>
      <c r="M1173" s="6" t="s">
        <f>=I1173+J1173+K1173+L1173</f>
      </c>
      <c r="N1173" s="16"/>
    </row>
    <row collapsed="false" customFormat="false" customHeight="false" hidden="false" ht="12.1" outlineLevel="0" r="1174">
      <c r="A1174" s="25" t="n">
        <v>45924.605208333</v>
      </c>
      <c r="B1174" s="26" t="s">
        <v>344</v>
      </c>
      <c r="C1174" s="26" t="s">
        <v>451</v>
      </c>
      <c r="D1174" s="26" t="s">
        <v>324</v>
      </c>
      <c r="E1174" s="26" t="s">
        <v>65</v>
      </c>
      <c r="F1174" s="26" t="s">
        <v>19</v>
      </c>
      <c r="G1174" s="27" t="n">
        <v>-125</v>
      </c>
      <c r="H1174" s="28" t="n">
        <v>2.51</v>
      </c>
      <c r="I1174" s="28" t="n">
        <v>313.75</v>
      </c>
      <c r="J1174" s="28" t="n">
        <v>0</v>
      </c>
      <c r="K1174" s="28" t="n">
        <v>-0.24</v>
      </c>
      <c r="L1174" s="28" t="n">
        <v>0</v>
      </c>
      <c r="M1174" s="6" t="s">
        <f>=I1174+J1174+K1174+L1174</f>
      </c>
      <c r="N1174" s="26"/>
    </row>
    <row collapsed="false" customFormat="false" customHeight="false" hidden="false" ht="12.1" outlineLevel="0" r="1175">
      <c r="A1175" s="20" t="n">
        <v>45924.6053125</v>
      </c>
      <c r="B1175" s="16" t="s">
        <v>51</v>
      </c>
      <c r="C1175" s="16" t="s">
        <v>560</v>
      </c>
      <c r="D1175" s="16" t="s">
        <v>323</v>
      </c>
      <c r="E1175" s="16" t="s">
        <v>17</v>
      </c>
      <c r="F1175" s="16" t="s">
        <v>19</v>
      </c>
      <c r="G1175" s="7" t="n">
        <v>100</v>
      </c>
      <c r="H1175" s="6" t="n">
        <v>3.059</v>
      </c>
      <c r="I1175" s="6" t="n">
        <v>-305.9</v>
      </c>
      <c r="J1175" s="6" t="n">
        <v>0</v>
      </c>
      <c r="K1175" s="6" t="n">
        <v>-0.23</v>
      </c>
      <c r="L1175" s="6" t="n">
        <v>0</v>
      </c>
      <c r="M1175" s="6" t="s">
        <f>=I1175+J1175+K1175+L1175</f>
      </c>
      <c r="N1175" s="16"/>
    </row>
    <row collapsed="false" customFormat="false" customHeight="false" hidden="false" ht="12.1" outlineLevel="0" r="1176">
      <c r="A1176" s="21" t="n">
        <v>45930</v>
      </c>
      <c r="B1176" s="22" t="s">
        <v>412</v>
      </c>
      <c r="C1176" s="22" t="s">
        <v>81</v>
      </c>
      <c r="D1176" s="22" t="s">
        <v>412</v>
      </c>
      <c r="E1176" s="22" t="s">
        <v>412</v>
      </c>
      <c r="F1176" s="22" t="s">
        <v>19</v>
      </c>
      <c r="G1176" s="23" t="n">
        <v>1</v>
      </c>
      <c r="H1176" s="24" t="n">
        <v>5000</v>
      </c>
      <c r="I1176" s="24" t="n">
        <v>5000</v>
      </c>
      <c r="J1176" s="24" t="n">
        <v>0</v>
      </c>
      <c r="K1176" s="24" t="n">
        <v>0</v>
      </c>
      <c r="L1176" s="24" t="n">
        <v>0</v>
      </c>
      <c r="M1176" s="6" t="s">
        <f>=I1176+J1176+K1176+L1176</f>
      </c>
      <c r="N1176" s="22"/>
    </row>
    <row collapsed="false" customFormat="false" customHeight="false" hidden="false" ht="12.1" outlineLevel="0" r="1177">
      <c r="A1177" s="20" t="n">
        <v>45930.584675926</v>
      </c>
      <c r="B1177" s="16" t="s">
        <v>53</v>
      </c>
      <c r="C1177" s="16" t="s">
        <v>561</v>
      </c>
      <c r="D1177" s="16" t="s">
        <v>323</v>
      </c>
      <c r="E1177" s="16" t="s">
        <v>17</v>
      </c>
      <c r="F1177" s="16" t="s">
        <v>19</v>
      </c>
      <c r="G1177" s="7" t="n">
        <v>10</v>
      </c>
      <c r="H1177" s="6" t="n">
        <v>123.92</v>
      </c>
      <c r="I1177" s="6" t="n">
        <v>-1239.2</v>
      </c>
      <c r="J1177" s="6" t="n">
        <v>0</v>
      </c>
      <c r="K1177" s="6" t="n">
        <v>-0.95</v>
      </c>
      <c r="L1177" s="6" t="n">
        <v>0</v>
      </c>
      <c r="M1177" s="6" t="s">
        <f>=I1177+J1177+K1177+L1177</f>
      </c>
      <c r="N1177" s="16"/>
    </row>
    <row collapsed="false" customFormat="false" customHeight="false" hidden="false" ht="12.1" outlineLevel="0" r="1178">
      <c r="A1178" s="20" t="n">
        <v>45930.584861111</v>
      </c>
      <c r="B1178" s="16" t="s">
        <v>39</v>
      </c>
      <c r="C1178" s="16" t="s">
        <v>559</v>
      </c>
      <c r="D1178" s="16" t="s">
        <v>323</v>
      </c>
      <c r="E1178" s="16" t="s">
        <v>17</v>
      </c>
      <c r="F1178" s="16" t="s">
        <v>19</v>
      </c>
      <c r="G1178" s="7" t="n">
        <v>1</v>
      </c>
      <c r="H1178" s="6" t="n">
        <v>1245.4</v>
      </c>
      <c r="I1178" s="6" t="n">
        <v>-1245.4</v>
      </c>
      <c r="J1178" s="6" t="n">
        <v>0</v>
      </c>
      <c r="K1178" s="6" t="n">
        <v>-0.95</v>
      </c>
      <c r="L1178" s="6" t="n">
        <v>0</v>
      </c>
      <c r="M1178" s="6" t="s">
        <f>=I1178+J1178+K1178+L1178</f>
      </c>
      <c r="N1178" s="16"/>
    </row>
    <row collapsed="false" customFormat="false" customHeight="false" hidden="false" ht="12.1" outlineLevel="0" r="1179">
      <c r="A1179" s="20" t="n">
        <v>45930.585393519</v>
      </c>
      <c r="B1179" s="16" t="s">
        <v>30</v>
      </c>
      <c r="C1179" s="16" t="s">
        <v>418</v>
      </c>
      <c r="D1179" s="16" t="s">
        <v>323</v>
      </c>
      <c r="E1179" s="16" t="s">
        <v>17</v>
      </c>
      <c r="F1179" s="16" t="s">
        <v>19</v>
      </c>
      <c r="G1179" s="7" t="n">
        <v>20</v>
      </c>
      <c r="H1179" s="6" t="n">
        <v>105.06</v>
      </c>
      <c r="I1179" s="6" t="n">
        <v>-2101.2</v>
      </c>
      <c r="J1179" s="6" t="n">
        <v>0</v>
      </c>
      <c r="K1179" s="6" t="n">
        <v>-1.61</v>
      </c>
      <c r="L1179" s="6" t="n">
        <v>0</v>
      </c>
      <c r="M1179" s="6" t="s">
        <f>=I1179+J1179+K1179+L1179</f>
      </c>
      <c r="N1179" s="16"/>
    </row>
    <row collapsed="false" customFormat="false" customHeight="false" hidden="false" ht="12.1" outlineLevel="0" r="1180">
      <c r="A1180" s="20" t="n">
        <v>45930.585821759</v>
      </c>
      <c r="B1180" s="16" t="s">
        <v>51</v>
      </c>
      <c r="C1180" s="16" t="s">
        <v>560</v>
      </c>
      <c r="D1180" s="16" t="s">
        <v>323</v>
      </c>
      <c r="E1180" s="16" t="s">
        <v>17</v>
      </c>
      <c r="F1180" s="16" t="s">
        <v>19</v>
      </c>
      <c r="G1180" s="7" t="n">
        <v>100</v>
      </c>
      <c r="H1180" s="6" t="n">
        <v>3.01</v>
      </c>
      <c r="I1180" s="6" t="n">
        <v>-301</v>
      </c>
      <c r="J1180" s="6" t="n">
        <v>0</v>
      </c>
      <c r="K1180" s="6" t="n">
        <v>-0.23</v>
      </c>
      <c r="L1180" s="6" t="n">
        <v>0</v>
      </c>
      <c r="M1180" s="6" t="s">
        <f>=I1180+J1180+K1180+L1180</f>
      </c>
      <c r="N1180" s="16"/>
    </row>
    <row collapsed="false" customFormat="false" customHeight="false" hidden="false" ht="12.1" outlineLevel="0" r="1181">
      <c r="A1181" s="25" t="n">
        <v>45930.741203704</v>
      </c>
      <c r="B1181" s="26" t="s">
        <v>64</v>
      </c>
      <c r="C1181" s="26" t="s">
        <v>449</v>
      </c>
      <c r="D1181" s="26" t="s">
        <v>324</v>
      </c>
      <c r="E1181" s="26" t="s">
        <v>65</v>
      </c>
      <c r="F1181" s="26" t="s">
        <v>19</v>
      </c>
      <c r="G1181" s="27" t="n">
        <v>-22</v>
      </c>
      <c r="H1181" s="28" t="n">
        <v>135.9</v>
      </c>
      <c r="I1181" s="28" t="n">
        <v>2989.8</v>
      </c>
      <c r="J1181" s="28" t="n">
        <v>0</v>
      </c>
      <c r="K1181" s="28" t="n">
        <v>-2.29</v>
      </c>
      <c r="L1181" s="28" t="n">
        <v>0</v>
      </c>
      <c r="M1181" s="6" t="s">
        <f>=I1181+J1181+K1181+L1181</f>
      </c>
      <c r="N1181" s="26"/>
    </row>
    <row collapsed="false" customFormat="false" customHeight="false" hidden="false" ht="12.1" outlineLevel="0" r="1182">
      <c r="A1182" s="20" t="n">
        <v>45930.741446759</v>
      </c>
      <c r="B1182" s="16" t="s">
        <v>27</v>
      </c>
      <c r="C1182" s="16" t="s">
        <v>562</v>
      </c>
      <c r="D1182" s="16" t="s">
        <v>323</v>
      </c>
      <c r="E1182" s="16" t="s">
        <v>17</v>
      </c>
      <c r="F1182" s="16" t="s">
        <v>19</v>
      </c>
      <c r="G1182" s="7" t="n">
        <v>1</v>
      </c>
      <c r="H1182" s="6" t="n">
        <v>3075</v>
      </c>
      <c r="I1182" s="6" t="n">
        <v>-3075</v>
      </c>
      <c r="J1182" s="6" t="n">
        <v>0</v>
      </c>
      <c r="K1182" s="6" t="n">
        <v>-2.35</v>
      </c>
      <c r="L1182" s="6" t="n">
        <v>0</v>
      </c>
      <c r="M1182" s="6" t="s">
        <f>=I1182+J1182+K1182+L1182</f>
      </c>
      <c r="N1182" s="16"/>
    </row>
    <row collapsed="false" customFormat="false" customHeight="false" hidden="false" ht="12.1" outlineLevel="0" r="1183">
      <c r="A1183" s="21" t="n">
        <v>45943</v>
      </c>
      <c r="B1183" s="22" t="s">
        <v>419</v>
      </c>
      <c r="C1183" s="22" t="s">
        <v>563</v>
      </c>
      <c r="D1183" s="22" t="s">
        <v>419</v>
      </c>
      <c r="E1183" s="22" t="s">
        <v>419</v>
      </c>
      <c r="F1183" s="22" t="s">
        <v>19</v>
      </c>
      <c r="G1183" s="23" t="n">
        <v>1</v>
      </c>
      <c r="H1183" s="24" t="n">
        <v>91</v>
      </c>
      <c r="I1183" s="24" t="n">
        <v>91</v>
      </c>
      <c r="J1183" s="24" t="n">
        <v>0</v>
      </c>
      <c r="K1183" s="24" t="n">
        <v>0</v>
      </c>
      <c r="L1183" s="24" t="n">
        <v>0</v>
      </c>
      <c r="M1183" s="6" t="s">
        <f>=I1183+J1183+K1183+L1183</f>
      </c>
      <c r="N1183" s="22"/>
    </row>
    <row collapsed="false" customFormat="false" customHeight="false" hidden="false" ht="12.1" outlineLevel="0" r="1184">
      <c r="A1184" s="21" t="n">
        <v>45945</v>
      </c>
      <c r="B1184" s="22" t="s">
        <v>419</v>
      </c>
      <c r="C1184" s="22" t="s">
        <v>564</v>
      </c>
      <c r="D1184" s="22" t="s">
        <v>419</v>
      </c>
      <c r="E1184" s="22" t="s">
        <v>419</v>
      </c>
      <c r="F1184" s="22" t="s">
        <v>19</v>
      </c>
      <c r="G1184" s="23" t="n">
        <v>1</v>
      </c>
      <c r="H1184" s="24" t="n">
        <v>616.5</v>
      </c>
      <c r="I1184" s="24" t="n">
        <v>616.5</v>
      </c>
      <c r="J1184" s="24" t="n">
        <v>0</v>
      </c>
      <c r="K1184" s="24" t="n">
        <v>0</v>
      </c>
      <c r="L1184" s="24" t="n">
        <v>0</v>
      </c>
      <c r="M1184" s="6" t="s">
        <f>=I1184+J1184+K1184+L1184</f>
      </c>
      <c r="N1184" s="22"/>
    </row>
    <row collapsed="false" customFormat="false" customHeight="false" hidden="false" ht="12.1" outlineLevel="0" r="1185">
      <c r="A1185" s="20" t="n">
        <v>45945.686122685</v>
      </c>
      <c r="B1185" s="16" t="s">
        <v>51</v>
      </c>
      <c r="C1185" s="16" t="s">
        <v>560</v>
      </c>
      <c r="D1185" s="16" t="s">
        <v>323</v>
      </c>
      <c r="E1185" s="16" t="s">
        <v>17</v>
      </c>
      <c r="F1185" s="16" t="s">
        <v>19</v>
      </c>
      <c r="G1185" s="7" t="n">
        <v>200</v>
      </c>
      <c r="H1185" s="6" t="n">
        <v>2.773</v>
      </c>
      <c r="I1185" s="6" t="n">
        <v>-554.6</v>
      </c>
      <c r="J1185" s="6" t="n">
        <v>0</v>
      </c>
      <c r="K1185" s="6" t="n">
        <v>-0.42</v>
      </c>
      <c r="L1185" s="6" t="n">
        <v>0</v>
      </c>
      <c r="M1185" s="6" t="s">
        <f>=I1185+J1185+K1185+L1185</f>
      </c>
      <c r="N1185" s="16"/>
    </row>
    <row collapsed="false" customFormat="false" customHeight="false" hidden="false" ht="12.1" outlineLevel="0" r="1186">
      <c r="A1186" s="20" t="n">
        <v>45945.6865625</v>
      </c>
      <c r="B1186" s="16" t="s">
        <v>64</v>
      </c>
      <c r="C1186" s="16" t="s">
        <v>449</v>
      </c>
      <c r="D1186" s="16" t="s">
        <v>323</v>
      </c>
      <c r="E1186" s="16" t="s">
        <v>65</v>
      </c>
      <c r="F1186" s="16" t="s">
        <v>19</v>
      </c>
      <c r="G1186" s="7" t="n">
        <v>1</v>
      </c>
      <c r="H1186" s="6" t="n">
        <v>130.6</v>
      </c>
      <c r="I1186" s="6" t="n">
        <v>-130.6</v>
      </c>
      <c r="J1186" s="6" t="n">
        <v>0</v>
      </c>
      <c r="K1186" s="6" t="n">
        <v>-0.1</v>
      </c>
      <c r="L1186" s="6" t="n">
        <v>0</v>
      </c>
      <c r="M1186" s="6" t="s">
        <f>=I1186+J1186+K1186+L1186</f>
      </c>
      <c r="N1186" s="16"/>
    </row>
    <row collapsed="false" customFormat="false" customHeight="false" hidden="false" ht="12.1" outlineLevel="0" r="1187">
      <c r="A1187" s="21" t="n">
        <v>45951</v>
      </c>
      <c r="B1187" s="22" t="s">
        <v>419</v>
      </c>
      <c r="C1187" s="22" t="s">
        <v>565</v>
      </c>
      <c r="D1187" s="22" t="s">
        <v>419</v>
      </c>
      <c r="E1187" s="22" t="s">
        <v>419</v>
      </c>
      <c r="F1187" s="22" t="s">
        <v>19</v>
      </c>
      <c r="G1187" s="23" t="n">
        <v>1</v>
      </c>
      <c r="H1187" s="24" t="n">
        <v>401.5</v>
      </c>
      <c r="I1187" s="24" t="n">
        <v>401.5</v>
      </c>
      <c r="J1187" s="24" t="n">
        <v>0</v>
      </c>
      <c r="K1187" s="24" t="n">
        <v>0</v>
      </c>
      <c r="L1187" s="24" t="n">
        <v>0</v>
      </c>
      <c r="M1187" s="6" t="s">
        <f>=I1187+J1187+K1187+L1187</f>
      </c>
      <c r="N1187" s="22"/>
    </row>
    <row collapsed="false" customFormat="false" customHeight="false" hidden="false" ht="12.1" outlineLevel="0" r="1188">
      <c r="A1188" s="20" t="n">
        <v>45951.623564815</v>
      </c>
      <c r="B1188" s="16" t="s">
        <v>51</v>
      </c>
      <c r="C1188" s="16" t="s">
        <v>560</v>
      </c>
      <c r="D1188" s="16" t="s">
        <v>323</v>
      </c>
      <c r="E1188" s="16" t="s">
        <v>17</v>
      </c>
      <c r="F1188" s="16" t="s">
        <v>19</v>
      </c>
      <c r="G1188" s="7" t="n">
        <v>100</v>
      </c>
      <c r="H1188" s="6" t="n">
        <v>2.8145</v>
      </c>
      <c r="I1188" s="6" t="n">
        <v>-281.45</v>
      </c>
      <c r="J1188" s="6" t="n">
        <v>0</v>
      </c>
      <c r="K1188" s="6" t="n">
        <v>-0.21</v>
      </c>
      <c r="L1188" s="6" t="n">
        <v>0</v>
      </c>
      <c r="M1188" s="6" t="s">
        <f>=I1188+J1188+K1188+L1188</f>
      </c>
      <c r="N1188" s="16"/>
    </row>
    <row collapsed="false" customFormat="false" customHeight="false" hidden="false" ht="12.1" outlineLevel="0" r="1189">
      <c r="A1189" s="20" t="n">
        <v>45951.623726852</v>
      </c>
      <c r="B1189" s="16" t="s">
        <v>64</v>
      </c>
      <c r="C1189" s="16" t="s">
        <v>449</v>
      </c>
      <c r="D1189" s="16" t="s">
        <v>323</v>
      </c>
      <c r="E1189" s="16" t="s">
        <v>65</v>
      </c>
      <c r="F1189" s="16" t="s">
        <v>19</v>
      </c>
      <c r="G1189" s="7" t="n">
        <v>1</v>
      </c>
      <c r="H1189" s="6" t="n">
        <v>138.25</v>
      </c>
      <c r="I1189" s="6" t="n">
        <v>-138.25</v>
      </c>
      <c r="J1189" s="6" t="n">
        <v>0</v>
      </c>
      <c r="K1189" s="6" t="n">
        <v>-0.11</v>
      </c>
      <c r="L1189" s="6" t="n">
        <v>0</v>
      </c>
      <c r="M1189" s="6" t="s">
        <f>=I1189+J1189+K1189+L1189</f>
      </c>
      <c r="N1189" s="16"/>
    </row>
    <row collapsed="false" customFormat="false" customHeight="false" hidden="false" ht="12.1" outlineLevel="0" r="1190">
      <c r="A1190" s="21" t="n">
        <v>45957</v>
      </c>
      <c r="B1190" s="22" t="s">
        <v>419</v>
      </c>
      <c r="C1190" s="22" t="s">
        <v>566</v>
      </c>
      <c r="D1190" s="22" t="s">
        <v>419</v>
      </c>
      <c r="E1190" s="22" t="s">
        <v>419</v>
      </c>
      <c r="F1190" s="22" t="s">
        <v>19</v>
      </c>
      <c r="G1190" s="23" t="n">
        <v>1</v>
      </c>
      <c r="H1190" s="24" t="n">
        <v>904</v>
      </c>
      <c r="I1190" s="24" t="n">
        <v>904</v>
      </c>
      <c r="J1190" s="24" t="n">
        <v>0</v>
      </c>
      <c r="K1190" s="24" t="n">
        <v>0</v>
      </c>
      <c r="L1190" s="24" t="n">
        <v>0</v>
      </c>
      <c r="M1190" s="6" t="s">
        <f>=I1190+J1190+K1190+L1190</f>
      </c>
      <c r="N1190" s="22"/>
    </row>
    <row collapsed="false" customFormat="false" customHeight="false" hidden="false" ht="12.1" outlineLevel="0" r="1191">
      <c r="A1191" s="20" t="n">
        <v>45957.841134259</v>
      </c>
      <c r="B1191" s="16" t="s">
        <v>51</v>
      </c>
      <c r="C1191" s="16" t="s">
        <v>560</v>
      </c>
      <c r="D1191" s="16" t="s">
        <v>323</v>
      </c>
      <c r="E1191" s="16" t="s">
        <v>17</v>
      </c>
      <c r="F1191" s="16" t="s">
        <v>19</v>
      </c>
      <c r="G1191" s="7" t="n">
        <v>300</v>
      </c>
      <c r="H1191" s="6" t="n">
        <v>2.697</v>
      </c>
      <c r="I1191" s="6" t="n">
        <v>-809.1</v>
      </c>
      <c r="J1191" s="6" t="n">
        <v>0</v>
      </c>
      <c r="K1191" s="6" t="n">
        <v>-0.62</v>
      </c>
      <c r="L1191" s="6" t="n">
        <v>0</v>
      </c>
      <c r="M1191" s="6" t="s">
        <f>=I1191+J1191+K1191+L1191</f>
      </c>
      <c r="N1191" s="16"/>
    </row>
    <row collapsed="false" customFormat="false" customHeight="false" hidden="false" ht="12.1" outlineLevel="0" r="1192">
      <c r="A1192" s="20" t="n">
        <v>45957.84125</v>
      </c>
      <c r="B1192" s="16" t="s">
        <v>64</v>
      </c>
      <c r="C1192" s="16" t="s">
        <v>449</v>
      </c>
      <c r="D1192" s="16" t="s">
        <v>323</v>
      </c>
      <c r="E1192" s="16" t="s">
        <v>65</v>
      </c>
      <c r="F1192" s="16" t="s">
        <v>19</v>
      </c>
      <c r="G1192" s="7" t="n">
        <v>1</v>
      </c>
      <c r="H1192" s="6" t="n">
        <v>126.8</v>
      </c>
      <c r="I1192" s="6" t="n">
        <v>-126.8</v>
      </c>
      <c r="J1192" s="6" t="n">
        <v>0</v>
      </c>
      <c r="K1192" s="6" t="n">
        <v>-0.1</v>
      </c>
      <c r="L1192" s="6" t="n">
        <v>0</v>
      </c>
      <c r="M1192" s="6" t="s">
        <f>=I1192+J1192+K1192+L1192</f>
      </c>
      <c r="N1192" s="16"/>
    </row>
    <row collapsed="false" customFormat="false" customHeight="false" hidden="false" ht="12.1" outlineLevel="0" r="1193">
      <c r="A1193" s="21" t="n">
        <v>45961</v>
      </c>
      <c r="B1193" s="22" t="s">
        <v>412</v>
      </c>
      <c r="C1193" s="22" t="s">
        <v>81</v>
      </c>
      <c r="D1193" s="22" t="s">
        <v>412</v>
      </c>
      <c r="E1193" s="22" t="s">
        <v>412</v>
      </c>
      <c r="F1193" s="22" t="s">
        <v>19</v>
      </c>
      <c r="G1193" s="23" t="n">
        <v>1</v>
      </c>
      <c r="H1193" s="24" t="n">
        <v>10000</v>
      </c>
      <c r="I1193" s="24" t="n">
        <v>10000</v>
      </c>
      <c r="J1193" s="24" t="n">
        <v>0</v>
      </c>
      <c r="K1193" s="24" t="n">
        <v>0</v>
      </c>
      <c r="L1193" s="24" t="n">
        <v>0</v>
      </c>
      <c r="M1193" s="6" t="s">
        <f>=I1193+J1193+K1193+L1193</f>
      </c>
      <c r="N1193" s="22"/>
    </row>
    <row collapsed="false" customFormat="false" customHeight="false" hidden="false" ht="12.1" outlineLevel="0" r="1194">
      <c r="A1194" s="20" t="n">
        <v>45961.585949074</v>
      </c>
      <c r="B1194" s="16" t="s">
        <v>27</v>
      </c>
      <c r="C1194" s="16" t="s">
        <v>562</v>
      </c>
      <c r="D1194" s="16" t="s">
        <v>323</v>
      </c>
      <c r="E1194" s="16" t="s">
        <v>17</v>
      </c>
      <c r="F1194" s="16" t="s">
        <v>19</v>
      </c>
      <c r="G1194" s="7" t="n">
        <v>1</v>
      </c>
      <c r="H1194" s="6" t="n">
        <v>2968.6</v>
      </c>
      <c r="I1194" s="6" t="n">
        <v>-2968.6</v>
      </c>
      <c r="J1194" s="6" t="n">
        <v>0</v>
      </c>
      <c r="K1194" s="6" t="n">
        <v>-2.26</v>
      </c>
      <c r="L1194" s="6" t="n">
        <v>0</v>
      </c>
      <c r="M1194" s="6" t="s">
        <f>=I1194+J1194+K1194+L1194</f>
      </c>
      <c r="N1194" s="16"/>
    </row>
    <row collapsed="false" customFormat="false" customHeight="false" hidden="false" ht="12.1" outlineLevel="0" r="1195">
      <c r="A1195" s="20" t="n">
        <v>45961.586122685</v>
      </c>
      <c r="B1195" s="16" t="s">
        <v>36</v>
      </c>
      <c r="C1195" s="16" t="s">
        <v>558</v>
      </c>
      <c r="D1195" s="16" t="s">
        <v>323</v>
      </c>
      <c r="E1195" s="16" t="s">
        <v>17</v>
      </c>
      <c r="F1195" s="16" t="s">
        <v>19</v>
      </c>
      <c r="G1195" s="7" t="n">
        <v>1</v>
      </c>
      <c r="H1195" s="6" t="n">
        <v>2507</v>
      </c>
      <c r="I1195" s="6" t="n">
        <v>-2507</v>
      </c>
      <c r="J1195" s="6" t="n">
        <v>0</v>
      </c>
      <c r="K1195" s="6" t="n">
        <v>-1.92</v>
      </c>
      <c r="L1195" s="6" t="n">
        <v>0</v>
      </c>
      <c r="M1195" s="6" t="s">
        <f>=I1195+J1195+K1195+L1195</f>
      </c>
      <c r="N1195" s="16"/>
    </row>
    <row collapsed="false" customFormat="false" customHeight="false" hidden="false" ht="12.1" outlineLevel="0" r="1196">
      <c r="A1196" s="20" t="n">
        <v>45961.586296296</v>
      </c>
      <c r="B1196" s="16" t="s">
        <v>39</v>
      </c>
      <c r="C1196" s="16" t="s">
        <v>559</v>
      </c>
      <c r="D1196" s="16" t="s">
        <v>323</v>
      </c>
      <c r="E1196" s="16" t="s">
        <v>17</v>
      </c>
      <c r="F1196" s="16" t="s">
        <v>19</v>
      </c>
      <c r="G1196" s="7" t="n">
        <v>2</v>
      </c>
      <c r="H1196" s="6" t="n">
        <v>1226</v>
      </c>
      <c r="I1196" s="6" t="n">
        <v>-2452</v>
      </c>
      <c r="J1196" s="6" t="n">
        <v>0</v>
      </c>
      <c r="K1196" s="6" t="n">
        <v>-1.88</v>
      </c>
      <c r="L1196" s="6" t="n">
        <v>0</v>
      </c>
      <c r="M1196" s="6" t="s">
        <f>=I1196+J1196+K1196+L1196</f>
      </c>
      <c r="N1196" s="16"/>
    </row>
    <row collapsed="false" customFormat="false" customHeight="false" hidden="false" ht="12.1" outlineLevel="0" r="1197">
      <c r="A1197" s="20" t="n">
        <v>45961.586493056</v>
      </c>
      <c r="B1197" s="16" t="s">
        <v>53</v>
      </c>
      <c r="C1197" s="16" t="s">
        <v>561</v>
      </c>
      <c r="D1197" s="16" t="s">
        <v>323</v>
      </c>
      <c r="E1197" s="16" t="s">
        <v>17</v>
      </c>
      <c r="F1197" s="16" t="s">
        <v>19</v>
      </c>
      <c r="G1197" s="7" t="n">
        <v>10</v>
      </c>
      <c r="H1197" s="6" t="n">
        <v>125.2</v>
      </c>
      <c r="I1197" s="6" t="n">
        <v>-1252</v>
      </c>
      <c r="J1197" s="6" t="n">
        <v>0</v>
      </c>
      <c r="K1197" s="6" t="n">
        <v>-0.96</v>
      </c>
      <c r="L1197" s="6" t="n">
        <v>0</v>
      </c>
      <c r="M1197" s="6" t="s">
        <f>=I1197+J1197+K1197+L1197</f>
      </c>
      <c r="N1197" s="16"/>
    </row>
    <row collapsed="false" customFormat="false" customHeight="false" hidden="false" ht="12.1" outlineLevel="0" r="1198">
      <c r="A1198" s="20" t="n">
        <v>45961.587071759</v>
      </c>
      <c r="B1198" s="16" t="s">
        <v>51</v>
      </c>
      <c r="C1198" s="16" t="s">
        <v>560</v>
      </c>
      <c r="D1198" s="16" t="s">
        <v>323</v>
      </c>
      <c r="E1198" s="16" t="s">
        <v>17</v>
      </c>
      <c r="F1198" s="16" t="s">
        <v>19</v>
      </c>
      <c r="G1198" s="7" t="n">
        <v>200</v>
      </c>
      <c r="H1198" s="6" t="n">
        <v>2.751</v>
      </c>
      <c r="I1198" s="6" t="n">
        <v>-550.2</v>
      </c>
      <c r="J1198" s="6" t="n">
        <v>0</v>
      </c>
      <c r="K1198" s="6" t="n">
        <v>-0.42</v>
      </c>
      <c r="L1198" s="6" t="n">
        <v>0</v>
      </c>
      <c r="M1198" s="6" t="s">
        <f>=I1198+J1198+K1198+L1198</f>
      </c>
      <c r="N1198" s="16"/>
    </row>
    <row collapsed="false" customFormat="false" customHeight="false" hidden="false" ht="12.1" outlineLevel="0" r="1199">
      <c r="A1199" s="20" t="n">
        <v>45961.587222222</v>
      </c>
      <c r="B1199" s="16" t="s">
        <v>64</v>
      </c>
      <c r="C1199" s="16" t="s">
        <v>449</v>
      </c>
      <c r="D1199" s="16" t="s">
        <v>323</v>
      </c>
      <c r="E1199" s="16" t="s">
        <v>65</v>
      </c>
      <c r="F1199" s="16" t="s">
        <v>19</v>
      </c>
      <c r="G1199" s="7" t="n">
        <v>2</v>
      </c>
      <c r="H1199" s="6" t="n">
        <v>129.6</v>
      </c>
      <c r="I1199" s="6" t="n">
        <v>-259.2</v>
      </c>
      <c r="J1199" s="6" t="n">
        <v>0</v>
      </c>
      <c r="K1199" s="6" t="n">
        <v>-0.2</v>
      </c>
      <c r="L1199" s="6" t="n">
        <v>0</v>
      </c>
      <c r="M1199" s="6" t="s">
        <f>=I1199+J1199+K1199+L1199</f>
      </c>
      <c r="N1199" s="16"/>
    </row>
    <row collapsed="false" customFormat="false" customHeight="false" hidden="false" ht="12.1" outlineLevel="0" r="1200">
      <c r="A1200" s="25" t="n">
        <v>45966.424340278</v>
      </c>
      <c r="B1200" s="26" t="s">
        <v>16</v>
      </c>
      <c r="C1200" s="26" t="s">
        <v>461</v>
      </c>
      <c r="D1200" s="26" t="s">
        <v>324</v>
      </c>
      <c r="E1200" s="26" t="s">
        <v>17</v>
      </c>
      <c r="F1200" s="26" t="s">
        <v>19</v>
      </c>
      <c r="G1200" s="27" t="n">
        <v>-12</v>
      </c>
      <c r="H1200" s="28" t="n">
        <v>5525</v>
      </c>
      <c r="I1200" s="28" t="n">
        <v>66300</v>
      </c>
      <c r="J1200" s="28" t="n">
        <v>0</v>
      </c>
      <c r="K1200" s="28" t="n">
        <v>-50.72</v>
      </c>
      <c r="L1200" s="28" t="n">
        <v>0</v>
      </c>
      <c r="M1200" s="6" t="s">
        <f>=I1200+J1200+K1200+L1200</f>
      </c>
      <c r="N1200" s="26"/>
    </row>
    <row collapsed="false" customFormat="false" customHeight="false" hidden="false" ht="12.1" outlineLevel="0" r="1201">
      <c r="A1201" s="20" t="n">
        <v>45966.424641204</v>
      </c>
      <c r="B1201" s="16" t="s">
        <v>36</v>
      </c>
      <c r="C1201" s="16" t="s">
        <v>558</v>
      </c>
      <c r="D1201" s="16" t="s">
        <v>323</v>
      </c>
      <c r="E1201" s="16" t="s">
        <v>17</v>
      </c>
      <c r="F1201" s="16" t="s">
        <v>19</v>
      </c>
      <c r="G1201" s="7" t="n">
        <v>5</v>
      </c>
      <c r="H1201" s="6" t="n">
        <v>2524.5</v>
      </c>
      <c r="I1201" s="6" t="n">
        <v>-12622.5</v>
      </c>
      <c r="J1201" s="6" t="n">
        <v>0</v>
      </c>
      <c r="K1201" s="6" t="n">
        <v>-9.66</v>
      </c>
      <c r="L1201" s="6" t="n">
        <v>0</v>
      </c>
      <c r="M1201" s="6" t="s">
        <f>=I1201+J1201+K1201+L1201</f>
      </c>
      <c r="N1201" s="16"/>
    </row>
    <row collapsed="false" customFormat="false" customHeight="false" hidden="false" ht="12.1" outlineLevel="0" r="1202">
      <c r="A1202" s="20" t="n">
        <v>45966.424861111</v>
      </c>
      <c r="B1202" s="16" t="s">
        <v>27</v>
      </c>
      <c r="C1202" s="16" t="s">
        <v>562</v>
      </c>
      <c r="D1202" s="16" t="s">
        <v>323</v>
      </c>
      <c r="E1202" s="16" t="s">
        <v>17</v>
      </c>
      <c r="F1202" s="16" t="s">
        <v>19</v>
      </c>
      <c r="G1202" s="7" t="n">
        <v>6</v>
      </c>
      <c r="H1202" s="6" t="n">
        <v>2978.4</v>
      </c>
      <c r="I1202" s="6" t="n">
        <v>-17870.4</v>
      </c>
      <c r="J1202" s="6" t="n">
        <v>0</v>
      </c>
      <c r="K1202" s="6" t="n">
        <v>-13.67</v>
      </c>
      <c r="L1202" s="6" t="n">
        <v>0</v>
      </c>
      <c r="M1202" s="6" t="s">
        <f>=I1202+J1202+K1202+L1202</f>
      </c>
      <c r="N1202" s="16"/>
    </row>
    <row collapsed="false" customFormat="false" customHeight="false" hidden="false" ht="12.1" outlineLevel="0" r="1203">
      <c r="A1203" s="20" t="n">
        <v>45966.425046296</v>
      </c>
      <c r="B1203" s="16" t="s">
        <v>39</v>
      </c>
      <c r="C1203" s="16" t="s">
        <v>559</v>
      </c>
      <c r="D1203" s="16" t="s">
        <v>323</v>
      </c>
      <c r="E1203" s="16" t="s">
        <v>17</v>
      </c>
      <c r="F1203" s="16" t="s">
        <v>19</v>
      </c>
      <c r="G1203" s="7" t="n">
        <v>1</v>
      </c>
      <c r="H1203" s="6" t="n">
        <v>1233</v>
      </c>
      <c r="I1203" s="6" t="n">
        <v>-1233</v>
      </c>
      <c r="J1203" s="6" t="n">
        <v>0</v>
      </c>
      <c r="K1203" s="6" t="n">
        <v>-0.94</v>
      </c>
      <c r="L1203" s="6" t="n">
        <v>0</v>
      </c>
      <c r="M1203" s="6" t="s">
        <f>=I1203+J1203+K1203+L1203</f>
      </c>
      <c r="N1203" s="16"/>
    </row>
    <row collapsed="false" customFormat="false" customHeight="false" hidden="false" ht="12.1" outlineLevel="0" r="1204">
      <c r="A1204" s="20" t="n">
        <v>45966.425046296</v>
      </c>
      <c r="B1204" s="16" t="s">
        <v>39</v>
      </c>
      <c r="C1204" s="16" t="s">
        <v>559</v>
      </c>
      <c r="D1204" s="16" t="s">
        <v>323</v>
      </c>
      <c r="E1204" s="16" t="s">
        <v>17</v>
      </c>
      <c r="F1204" s="16" t="s">
        <v>19</v>
      </c>
      <c r="G1204" s="7" t="n">
        <v>3</v>
      </c>
      <c r="H1204" s="6" t="n">
        <v>1233</v>
      </c>
      <c r="I1204" s="6" t="n">
        <v>-3699</v>
      </c>
      <c r="J1204" s="6" t="n">
        <v>0</v>
      </c>
      <c r="K1204" s="6" t="n">
        <v>-2.83</v>
      </c>
      <c r="L1204" s="6" t="n">
        <v>0</v>
      </c>
      <c r="M1204" s="6" t="s">
        <f>=I1204+J1204+K1204+L1204</f>
      </c>
      <c r="N1204" s="16"/>
    </row>
    <row collapsed="false" customFormat="false" customHeight="false" hidden="false" ht="12.1" outlineLevel="0" r="1205">
      <c r="A1205" s="20" t="n">
        <v>45966.425219907</v>
      </c>
      <c r="B1205" s="16" t="s">
        <v>53</v>
      </c>
      <c r="C1205" s="16" t="s">
        <v>561</v>
      </c>
      <c r="D1205" s="16" t="s">
        <v>323</v>
      </c>
      <c r="E1205" s="16" t="s">
        <v>17</v>
      </c>
      <c r="F1205" s="16" t="s">
        <v>19</v>
      </c>
      <c r="G1205" s="7" t="n">
        <v>50</v>
      </c>
      <c r="H1205" s="6" t="n">
        <v>125.3</v>
      </c>
      <c r="I1205" s="6" t="n">
        <v>-6265</v>
      </c>
      <c r="J1205" s="6" t="n">
        <v>0</v>
      </c>
      <c r="K1205" s="6" t="n">
        <v>-4.79</v>
      </c>
      <c r="L1205" s="6" t="n">
        <v>0</v>
      </c>
      <c r="M1205" s="6" t="s">
        <f>=I1205+J1205+K1205+L1205</f>
      </c>
      <c r="N1205" s="16"/>
    </row>
    <row collapsed="false" customFormat="false" customHeight="false" hidden="false" ht="12.1" outlineLevel="0" r="1206">
      <c r="A1206" s="20" t="n">
        <v>45966.425509259</v>
      </c>
      <c r="B1206" s="16" t="s">
        <v>51</v>
      </c>
      <c r="C1206" s="16" t="s">
        <v>560</v>
      </c>
      <c r="D1206" s="16" t="s">
        <v>323</v>
      </c>
      <c r="E1206" s="16" t="s">
        <v>17</v>
      </c>
      <c r="F1206" s="16" t="s">
        <v>19</v>
      </c>
      <c r="G1206" s="7" t="n">
        <v>2700</v>
      </c>
      <c r="H1206" s="6" t="n">
        <v>2.762</v>
      </c>
      <c r="I1206" s="6" t="n">
        <v>-7457.4</v>
      </c>
      <c r="J1206" s="6" t="n">
        <v>0</v>
      </c>
      <c r="K1206" s="6" t="n">
        <v>-5.7</v>
      </c>
      <c r="L1206" s="6" t="n">
        <v>0</v>
      </c>
      <c r="M1206" s="6" t="s">
        <f>=I1206+J1206+K1206+L1206</f>
      </c>
      <c r="N1206" s="16"/>
    </row>
    <row collapsed="false" customFormat="false" customHeight="false" hidden="false" ht="12.1" outlineLevel="0" r="1207">
      <c r="A1207" s="20" t="n">
        <v>45966.426053241</v>
      </c>
      <c r="B1207" s="16" t="s">
        <v>39</v>
      </c>
      <c r="C1207" s="16" t="s">
        <v>559</v>
      </c>
      <c r="D1207" s="16" t="s">
        <v>323</v>
      </c>
      <c r="E1207" s="16" t="s">
        <v>17</v>
      </c>
      <c r="F1207" s="16" t="s">
        <v>19</v>
      </c>
      <c r="G1207" s="7" t="n">
        <v>2</v>
      </c>
      <c r="H1207" s="6" t="n">
        <v>1232.4</v>
      </c>
      <c r="I1207" s="6" t="n">
        <v>-2464.8</v>
      </c>
      <c r="J1207" s="6" t="n">
        <v>0</v>
      </c>
      <c r="K1207" s="6" t="n">
        <v>-1.89</v>
      </c>
      <c r="L1207" s="6" t="n">
        <v>0</v>
      </c>
      <c r="M1207" s="6" t="s">
        <f>=I1207+J1207+K1207+L1207</f>
      </c>
      <c r="N1207" s="16"/>
    </row>
    <row collapsed="false" customFormat="false" customHeight="false" hidden="false" ht="12.1" outlineLevel="0" r="1208">
      <c r="A1208" s="20" t="n">
        <v>45966.426053241</v>
      </c>
      <c r="B1208" s="16" t="s">
        <v>39</v>
      </c>
      <c r="C1208" s="16" t="s">
        <v>559</v>
      </c>
      <c r="D1208" s="16" t="s">
        <v>323</v>
      </c>
      <c r="E1208" s="16" t="s">
        <v>17</v>
      </c>
      <c r="F1208" s="16" t="s">
        <v>19</v>
      </c>
      <c r="G1208" s="7" t="n">
        <v>8</v>
      </c>
      <c r="H1208" s="6" t="n">
        <v>1232.4</v>
      </c>
      <c r="I1208" s="6" t="n">
        <v>-9859.2</v>
      </c>
      <c r="J1208" s="6" t="n">
        <v>0</v>
      </c>
      <c r="K1208" s="6" t="n">
        <v>-7.54</v>
      </c>
      <c r="L1208" s="6" t="n">
        <v>0</v>
      </c>
      <c r="M1208" s="6" t="s">
        <f>=I1208+J1208+K1208+L1208</f>
      </c>
      <c r="N1208" s="16"/>
    </row>
    <row collapsed="false" customFormat="false" customHeight="false" hidden="false" ht="12.1" outlineLevel="0" r="1209">
      <c r="A1209" s="20" t="n">
        <v>45966.426319444</v>
      </c>
      <c r="B1209" s="16" t="s">
        <v>45</v>
      </c>
      <c r="C1209" s="16" t="s">
        <v>436</v>
      </c>
      <c r="D1209" s="16" t="s">
        <v>323</v>
      </c>
      <c r="E1209" s="16" t="s">
        <v>17</v>
      </c>
      <c r="F1209" s="16" t="s">
        <v>19</v>
      </c>
      <c r="G1209" s="7" t="n">
        <v>5</v>
      </c>
      <c r="H1209" s="6" t="n">
        <v>854.4</v>
      </c>
      <c r="I1209" s="6" t="n">
        <v>-4272</v>
      </c>
      <c r="J1209" s="6" t="n">
        <v>0</v>
      </c>
      <c r="K1209" s="6" t="n">
        <v>-3.27</v>
      </c>
      <c r="L1209" s="6" t="n">
        <v>0</v>
      </c>
      <c r="M1209" s="6" t="s">
        <f>=I1209+J1209+K1209+L1209</f>
      </c>
      <c r="N1209" s="16"/>
    </row>
    <row collapsed="false" customFormat="false" customHeight="false" hidden="false" ht="12.1" outlineLevel="0" r="1210">
      <c r="A1210" s="20" t="n">
        <v>45966.426643519</v>
      </c>
      <c r="B1210" s="16" t="s">
        <v>64</v>
      </c>
      <c r="C1210" s="16" t="s">
        <v>449</v>
      </c>
      <c r="D1210" s="16" t="s">
        <v>323</v>
      </c>
      <c r="E1210" s="16" t="s">
        <v>65</v>
      </c>
      <c r="F1210" s="16" t="s">
        <v>19</v>
      </c>
      <c r="G1210" s="7" t="n">
        <v>3</v>
      </c>
      <c r="H1210" s="6" t="n">
        <v>130.2</v>
      </c>
      <c r="I1210" s="6" t="n">
        <v>-390.6</v>
      </c>
      <c r="J1210" s="6" t="n">
        <v>0</v>
      </c>
      <c r="K1210" s="6" t="n">
        <v>-0.3</v>
      </c>
      <c r="L1210" s="6" t="n">
        <v>0</v>
      </c>
      <c r="M1210" s="6" t="s">
        <f>=I1210+J1210+K1210+L1210</f>
      </c>
      <c r="N1210" s="16"/>
    </row>
    <row collapsed="false" customFormat="false" customHeight="false" hidden="false" ht="12.1" outlineLevel="0" r="1211">
      <c r="A1211" s="21" t="n">
        <v>45989</v>
      </c>
      <c r="B1211" s="22" t="s">
        <v>412</v>
      </c>
      <c r="C1211" s="22" t="s">
        <v>81</v>
      </c>
      <c r="D1211" s="22" t="s">
        <v>412</v>
      </c>
      <c r="E1211" s="22" t="s">
        <v>412</v>
      </c>
      <c r="F1211" s="22" t="s">
        <v>19</v>
      </c>
      <c r="G1211" s="23" t="n">
        <v>1</v>
      </c>
      <c r="H1211" s="24" t="n">
        <v>10000</v>
      </c>
      <c r="I1211" s="24" t="n">
        <v>10000</v>
      </c>
      <c r="J1211" s="24" t="n">
        <v>0</v>
      </c>
      <c r="K1211" s="24" t="n">
        <v>0</v>
      </c>
      <c r="L1211" s="24" t="n">
        <v>0</v>
      </c>
      <c r="M1211" s="6" t="s">
        <f>=I1211+J1211+K1211+L1211</f>
      </c>
      <c r="N1211" s="22"/>
    </row>
    <row collapsed="false" customFormat="false" customHeight="false" hidden="false" ht="12.1" outlineLevel="0" r="1212">
      <c r="A1212" s="20" t="n">
        <v>45989.547048611</v>
      </c>
      <c r="B1212" s="16" t="s">
        <v>56</v>
      </c>
      <c r="C1212" s="16" t="s">
        <v>567</v>
      </c>
      <c r="D1212" s="16" t="s">
        <v>323</v>
      </c>
      <c r="E1212" s="16" t="s">
        <v>17</v>
      </c>
      <c r="F1212" s="16" t="s">
        <v>19</v>
      </c>
      <c r="G1212" s="7" t="n">
        <v>20</v>
      </c>
      <c r="H1212" s="6" t="n">
        <v>271.15</v>
      </c>
      <c r="I1212" s="6" t="n">
        <v>-5423</v>
      </c>
      <c r="J1212" s="6" t="n">
        <v>0</v>
      </c>
      <c r="K1212" s="6" t="n">
        <v>-4.15</v>
      </c>
      <c r="L1212" s="6" t="n">
        <v>0</v>
      </c>
      <c r="M1212" s="6" t="s">
        <f>=I1212+J1212+K1212+L1212</f>
      </c>
      <c r="N1212" s="16"/>
    </row>
    <row collapsed="false" customFormat="false" customHeight="false" hidden="false" ht="12.1" outlineLevel="0" r="1213">
      <c r="A1213" s="20" t="n">
        <v>45989.547280093</v>
      </c>
      <c r="B1213" s="16" t="s">
        <v>59</v>
      </c>
      <c r="C1213" s="16" t="s">
        <v>568</v>
      </c>
      <c r="D1213" s="16" t="s">
        <v>323</v>
      </c>
      <c r="E1213" s="16" t="s">
        <v>17</v>
      </c>
      <c r="F1213" s="16" t="s">
        <v>19</v>
      </c>
      <c r="G1213" s="7" t="n">
        <v>120</v>
      </c>
      <c r="H1213" s="6" t="n">
        <v>38.305</v>
      </c>
      <c r="I1213" s="6" t="n">
        <v>-4596.6</v>
      </c>
      <c r="J1213" s="6" t="n">
        <v>0</v>
      </c>
      <c r="K1213" s="6" t="n">
        <v>-3.51</v>
      </c>
      <c r="L1213" s="6" t="n">
        <v>0</v>
      </c>
      <c r="M1213" s="6" t="s">
        <f>=I1213+J1213+K1213+L1213</f>
      </c>
      <c r="N1213" s="16"/>
    </row>
    <row collapsed="false" customFormat="false" customHeight="false" hidden="false" ht="12.1" outlineLevel="0" r="1214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 t="s">
        <v>569</v>
      </c>
      <c r="M1214" s="5" t="s">
        <f>=SUM(M2:M1213)</f>
      </c>
      <c r="N1214" s="4"/>
    </row>
  </sheetData>
  <autoFilter ref="A1:N12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73</v>
      </c>
      <c r="B1" s="38" t="s">
        <v>570</v>
      </c>
      <c r="C1" s="38" t="s">
        <v>0</v>
      </c>
      <c r="D1" s="38" t="s">
        <v>2</v>
      </c>
      <c r="E1" s="38" t="s">
        <v>571</v>
      </c>
      <c r="F1" s="38" t="s">
        <v>3</v>
      </c>
      <c r="G1" s="38" t="s">
        <v>572</v>
      </c>
      <c r="H1" s="38" t="s">
        <v>573</v>
      </c>
      <c r="I1" s="38" t="s">
        <v>574</v>
      </c>
      <c r="J1" s="38" t="s">
        <v>575</v>
      </c>
      <c r="K1" s="38" t="s">
        <v>576</v>
      </c>
      <c r="L1" s="38" t="s">
        <v>577</v>
      </c>
      <c r="M1" s="38" t="s">
        <v>578</v>
      </c>
      <c r="N1" s="38" t="s">
        <v>579</v>
      </c>
    </row>
    <row collapsed="false" customFormat="false" customHeight="false" hidden="false" ht="12.1" outlineLevel="0" r="2">
      <c r="A2" s="37" t="n">
        <v>43591</v>
      </c>
      <c r="B2" s="16" t="s">
        <v>580</v>
      </c>
      <c r="C2" s="16" t="s">
        <v>30</v>
      </c>
      <c r="D2" s="16" t="s">
        <v>31</v>
      </c>
      <c r="E2" s="7" t="n">
        <v>10</v>
      </c>
      <c r="F2" s="16" t="s">
        <v>19</v>
      </c>
      <c r="G2" s="6" t="n">
        <v>5.8</v>
      </c>
      <c r="H2" s="6" t="n">
        <v>170.36</v>
      </c>
      <c r="I2" s="6" t="n">
        <v>166.9</v>
      </c>
      <c r="J2" s="6" t="n">
        <v>8</v>
      </c>
      <c r="K2" s="6" t="n">
        <v>58</v>
      </c>
      <c r="L2" s="6" t="n">
        <v>50</v>
      </c>
      <c r="M2" s="6" t="n">
        <v>3</v>
      </c>
      <c r="N2" s="6" t="n">
        <v>2.93</v>
      </c>
    </row>
    <row collapsed="false" customFormat="false" customHeight="false" hidden="false" ht="12.1" outlineLevel="0" r="3">
      <c r="A3" s="37" t="n">
        <v>43635</v>
      </c>
      <c r="B3" s="16" t="s">
        <v>580</v>
      </c>
      <c r="C3" s="16" t="s">
        <v>30</v>
      </c>
      <c r="D3" s="16" t="s">
        <v>31</v>
      </c>
      <c r="E3" s="7" t="n">
        <v>20</v>
      </c>
      <c r="F3" s="16" t="s">
        <v>19</v>
      </c>
      <c r="G3" s="6" t="n">
        <v>7.34</v>
      </c>
      <c r="H3" s="6" t="n">
        <v>173.16</v>
      </c>
      <c r="I3" s="6" t="n">
        <v>162.47</v>
      </c>
      <c r="J3" s="6" t="n">
        <v>19</v>
      </c>
      <c r="K3" s="6" t="n">
        <v>146.8</v>
      </c>
      <c r="L3" s="6" t="n">
        <v>127.8</v>
      </c>
      <c r="M3" s="6" t="n">
        <v>3.93</v>
      </c>
      <c r="N3" s="6" t="n">
        <v>3.69</v>
      </c>
    </row>
    <row collapsed="false" customFormat="false" customHeight="false" hidden="false" ht="12.1" outlineLevel="0" r="4">
      <c r="A4" s="37" t="n">
        <v>43640</v>
      </c>
      <c r="B4" s="16" t="s">
        <v>580</v>
      </c>
      <c r="C4" s="16" t="s">
        <v>331</v>
      </c>
      <c r="D4" s="16" t="s">
        <v>581</v>
      </c>
      <c r="E4" s="7" t="n">
        <v>2</v>
      </c>
      <c r="F4" s="16" t="s">
        <v>19</v>
      </c>
      <c r="G4" s="6" t="n">
        <v>158.95</v>
      </c>
      <c r="H4" s="6" t="n">
        <v>1665</v>
      </c>
      <c r="I4" s="6" t="n">
        <v>1766.56</v>
      </c>
      <c r="J4" s="6" t="n">
        <v>41</v>
      </c>
      <c r="K4" s="6" t="n">
        <v>317.9</v>
      </c>
      <c r="L4" s="6" t="n">
        <v>276.9</v>
      </c>
      <c r="M4" s="6" t="n">
        <v>7.84</v>
      </c>
      <c r="N4" s="6" t="n">
        <v>8.32</v>
      </c>
    </row>
    <row collapsed="false" customFormat="false" customHeight="false" hidden="false" ht="12.1" outlineLevel="0" r="5">
      <c r="A5" s="37" t="n">
        <v>43661</v>
      </c>
      <c r="B5" s="16" t="s">
        <v>580</v>
      </c>
      <c r="C5" s="16" t="s">
        <v>332</v>
      </c>
      <c r="D5" s="16" t="s">
        <v>582</v>
      </c>
      <c r="E5" s="7" t="n">
        <v>40</v>
      </c>
      <c r="F5" s="16" t="s">
        <v>19</v>
      </c>
      <c r="G5" s="6" t="n">
        <v>4.11</v>
      </c>
      <c r="H5" s="6" t="n">
        <v>80.12</v>
      </c>
      <c r="I5" s="6" t="n">
        <v>90.58</v>
      </c>
      <c r="J5" s="6" t="n">
        <v>21</v>
      </c>
      <c r="K5" s="6" t="n">
        <v>164.4</v>
      </c>
      <c r="L5" s="6" t="n">
        <v>143.4</v>
      </c>
      <c r="M5" s="6" t="n">
        <v>3.96</v>
      </c>
      <c r="N5" s="6" t="n">
        <v>4.47</v>
      </c>
    </row>
    <row collapsed="false" customFormat="false" customHeight="false" hidden="false" ht="12.1" outlineLevel="0" r="6">
      <c r="A6" s="37" t="n">
        <v>43662</v>
      </c>
      <c r="B6" s="16" t="s">
        <v>580</v>
      </c>
      <c r="C6" s="16" t="s">
        <v>329</v>
      </c>
      <c r="D6" s="16" t="s">
        <v>583</v>
      </c>
      <c r="E6" s="7" t="n">
        <v>10000</v>
      </c>
      <c r="F6" s="16" t="s">
        <v>19</v>
      </c>
      <c r="G6" s="6" t="n">
        <v>0.016</v>
      </c>
      <c r="H6" s="6" t="n">
        <v>0.176</v>
      </c>
      <c r="I6" s="6" t="n">
        <v>0.17</v>
      </c>
      <c r="J6" s="6" t="n">
        <v>21</v>
      </c>
      <c r="K6" s="6" t="n">
        <v>160.429</v>
      </c>
      <c r="L6" s="6" t="n">
        <v>139.43</v>
      </c>
      <c r="M6" s="6" t="n">
        <v>8.44</v>
      </c>
      <c r="N6" s="6" t="n">
        <v>7.92</v>
      </c>
    </row>
    <row collapsed="false" customFormat="false" customHeight="false" hidden="false" ht="12.1" outlineLevel="0" r="7">
      <c r="A7" s="37" t="n">
        <v>43664</v>
      </c>
      <c r="B7" s="16" t="s">
        <v>580</v>
      </c>
      <c r="C7" s="16" t="s">
        <v>327</v>
      </c>
      <c r="D7" s="16" t="s">
        <v>584</v>
      </c>
      <c r="E7" s="7" t="n">
        <v>20</v>
      </c>
      <c r="F7" s="16" t="s">
        <v>19</v>
      </c>
      <c r="G7" s="6" t="n">
        <v>16.61</v>
      </c>
      <c r="H7" s="6" t="n">
        <v>218.3</v>
      </c>
      <c r="I7" s="6" t="n">
        <v>160.2</v>
      </c>
      <c r="J7" s="6" t="n">
        <v>43</v>
      </c>
      <c r="K7" s="6" t="n">
        <v>332.2</v>
      </c>
      <c r="L7" s="6" t="n">
        <v>289.2</v>
      </c>
      <c r="M7" s="6" t="n">
        <v>9.03</v>
      </c>
      <c r="N7" s="6" t="n">
        <v>6.62</v>
      </c>
    </row>
    <row collapsed="false" customFormat="false" customHeight="false" hidden="false" ht="12.1" outlineLevel="0" r="8">
      <c r="A8" s="37" t="n">
        <v>43748</v>
      </c>
      <c r="B8" s="16" t="s">
        <v>580</v>
      </c>
      <c r="C8" s="16" t="s">
        <v>30</v>
      </c>
      <c r="D8" s="16" t="s">
        <v>31</v>
      </c>
      <c r="E8" s="7" t="n">
        <v>20</v>
      </c>
      <c r="F8" s="16" t="s">
        <v>19</v>
      </c>
      <c r="G8" s="6" t="n">
        <v>3.68</v>
      </c>
      <c r="H8" s="6" t="n">
        <v>130.94</v>
      </c>
      <c r="I8" s="6" t="n">
        <v>162.47</v>
      </c>
      <c r="J8" s="6" t="n">
        <v>10</v>
      </c>
      <c r="K8" s="6" t="n">
        <v>73.6</v>
      </c>
      <c r="L8" s="6" t="n">
        <v>63.6</v>
      </c>
      <c r="M8" s="6" t="n">
        <v>1.96</v>
      </c>
      <c r="N8" s="6" t="n">
        <v>2.43</v>
      </c>
    </row>
    <row collapsed="false" customFormat="false" customHeight="false" hidden="false" ht="12.1" outlineLevel="0" r="9">
      <c r="A9" s="37" t="n">
        <v>43752</v>
      </c>
      <c r="B9" s="16" t="s">
        <v>580</v>
      </c>
      <c r="C9" s="16" t="s">
        <v>332</v>
      </c>
      <c r="D9" s="16" t="s">
        <v>582</v>
      </c>
      <c r="E9" s="7" t="n">
        <v>50</v>
      </c>
      <c r="F9" s="16" t="s">
        <v>19</v>
      </c>
      <c r="G9" s="6" t="n">
        <v>3.84</v>
      </c>
      <c r="H9" s="6" t="n">
        <v>68.88</v>
      </c>
      <c r="I9" s="6" t="n">
        <v>88.04</v>
      </c>
      <c r="J9" s="6" t="n">
        <v>25</v>
      </c>
      <c r="K9" s="6" t="n">
        <v>192</v>
      </c>
      <c r="L9" s="6" t="n">
        <v>167</v>
      </c>
      <c r="M9" s="6" t="n">
        <v>3.79</v>
      </c>
      <c r="N9" s="6" t="n">
        <v>4.85</v>
      </c>
    </row>
    <row collapsed="false" customFormat="false" customHeight="false" hidden="false" ht="12.1" outlineLevel="0" r="10">
      <c r="A10" s="37" t="n">
        <v>43839</v>
      </c>
      <c r="B10" s="16" t="s">
        <v>580</v>
      </c>
      <c r="C10" s="16" t="s">
        <v>30</v>
      </c>
      <c r="D10" s="16" t="s">
        <v>31</v>
      </c>
      <c r="E10" s="7" t="n">
        <v>30</v>
      </c>
      <c r="F10" s="16" t="s">
        <v>19</v>
      </c>
      <c r="G10" s="6" t="n">
        <v>3.22</v>
      </c>
      <c r="H10" s="6" t="n">
        <v>141.96</v>
      </c>
      <c r="I10" s="6" t="n">
        <v>150.46</v>
      </c>
      <c r="J10" s="6" t="n">
        <v>13</v>
      </c>
      <c r="K10" s="6" t="n">
        <v>96.6</v>
      </c>
      <c r="L10" s="6" t="n">
        <v>83.6</v>
      </c>
      <c r="M10" s="6" t="n">
        <v>1.85</v>
      </c>
      <c r="N10" s="6" t="n">
        <v>1.96</v>
      </c>
    </row>
    <row collapsed="false" customFormat="false" customHeight="false" hidden="false" ht="12.1" outlineLevel="0" r="11">
      <c r="A11" s="37" t="n">
        <v>43843</v>
      </c>
      <c r="B11" s="16" t="s">
        <v>580</v>
      </c>
      <c r="C11" s="16" t="s">
        <v>329</v>
      </c>
      <c r="D11" s="16" t="s">
        <v>583</v>
      </c>
      <c r="E11" s="7" t="n">
        <v>20000</v>
      </c>
      <c r="F11" s="16" t="s">
        <v>19</v>
      </c>
      <c r="G11" s="6" t="n">
        <v>0.0088</v>
      </c>
      <c r="H11" s="6" t="n">
        <v>0.206</v>
      </c>
      <c r="I11" s="6" t="n">
        <v>0.17</v>
      </c>
      <c r="J11" s="6" t="n">
        <v>23</v>
      </c>
      <c r="K11" s="6" t="n">
        <v>176.1922</v>
      </c>
      <c r="L11" s="6" t="n">
        <v>153.19</v>
      </c>
      <c r="M11" s="6" t="n">
        <v>4.44</v>
      </c>
      <c r="N11" s="6" t="n">
        <v>3.72</v>
      </c>
    </row>
    <row collapsed="false" customFormat="false" customHeight="false" hidden="false" ht="12.1" outlineLevel="0" r="12">
      <c r="A12" s="37" t="n">
        <v>43980</v>
      </c>
      <c r="B12" s="16" t="s">
        <v>580</v>
      </c>
      <c r="C12" s="16" t="s">
        <v>329</v>
      </c>
      <c r="D12" s="16" t="s">
        <v>583</v>
      </c>
      <c r="E12" s="7" t="n">
        <v>30000</v>
      </c>
      <c r="F12" s="16" t="s">
        <v>19</v>
      </c>
      <c r="G12" s="6" t="n">
        <v>0.0095</v>
      </c>
      <c r="H12" s="6" t="n">
        <v>0.18354</v>
      </c>
      <c r="I12" s="6" t="n">
        <v>0.17</v>
      </c>
      <c r="J12" s="6" t="n">
        <v>37</v>
      </c>
      <c r="K12" s="6" t="n">
        <v>284.8301</v>
      </c>
      <c r="L12" s="6" t="n">
        <v>247.83</v>
      </c>
      <c r="M12" s="6" t="n">
        <v>4.73</v>
      </c>
      <c r="N12" s="6" t="n">
        <v>4.5</v>
      </c>
    </row>
    <row collapsed="false" customFormat="false" customHeight="false" hidden="false" ht="12.1" outlineLevel="0" r="13">
      <c r="A13" s="37" t="n">
        <v>43991</v>
      </c>
      <c r="B13" s="16" t="s">
        <v>580</v>
      </c>
      <c r="C13" s="16" t="s">
        <v>30</v>
      </c>
      <c r="D13" s="16" t="s">
        <v>31</v>
      </c>
      <c r="E13" s="7" t="n">
        <v>40</v>
      </c>
      <c r="F13" s="16" t="s">
        <v>19</v>
      </c>
      <c r="G13" s="6" t="n">
        <v>3.12</v>
      </c>
      <c r="H13" s="6" t="n">
        <v>137</v>
      </c>
      <c r="I13" s="6" t="n">
        <v>145.32</v>
      </c>
      <c r="J13" s="6" t="n">
        <v>16</v>
      </c>
      <c r="K13" s="6" t="n">
        <v>124.8</v>
      </c>
      <c r="L13" s="6" t="n">
        <v>108.8</v>
      </c>
      <c r="M13" s="6" t="n">
        <v>1.87</v>
      </c>
      <c r="N13" s="6" t="n">
        <v>1.99</v>
      </c>
    </row>
    <row collapsed="false" customFormat="false" customHeight="false" hidden="false" ht="12.1" outlineLevel="0" r="14">
      <c r="A14" s="37" t="n">
        <v>43998</v>
      </c>
      <c r="B14" s="16" t="s">
        <v>580</v>
      </c>
      <c r="C14" s="16" t="s">
        <v>45</v>
      </c>
      <c r="D14" s="16" t="s">
        <v>46</v>
      </c>
      <c r="E14" s="7" t="n">
        <v>5</v>
      </c>
      <c r="F14" s="16" t="s">
        <v>19</v>
      </c>
      <c r="G14" s="6" t="n">
        <v>26.26</v>
      </c>
      <c r="H14" s="6" t="n">
        <v>880</v>
      </c>
      <c r="I14" s="6" t="n">
        <v>894.69</v>
      </c>
      <c r="J14" s="6" t="n">
        <v>17</v>
      </c>
      <c r="K14" s="6" t="n">
        <v>131.3</v>
      </c>
      <c r="L14" s="6" t="n">
        <v>114.3</v>
      </c>
      <c r="M14" s="6" t="n">
        <v>2.56</v>
      </c>
      <c r="N14" s="6" t="n">
        <v>2.6</v>
      </c>
    </row>
    <row collapsed="false" customFormat="false" customHeight="false" hidden="false" ht="12.1" outlineLevel="0" r="15">
      <c r="A15" s="37" t="n">
        <v>43998</v>
      </c>
      <c r="B15" s="16" t="s">
        <v>580</v>
      </c>
      <c r="C15" s="16" t="s">
        <v>45</v>
      </c>
      <c r="D15" s="16" t="s">
        <v>46</v>
      </c>
      <c r="E15" s="7" t="n">
        <v>5</v>
      </c>
      <c r="F15" s="16" t="s">
        <v>19</v>
      </c>
      <c r="G15" s="6" t="n">
        <v>27.35</v>
      </c>
      <c r="H15" s="6" t="n">
        <v>880</v>
      </c>
      <c r="I15" s="6" t="n">
        <v>894.69</v>
      </c>
      <c r="J15" s="6" t="n">
        <v>18</v>
      </c>
      <c r="K15" s="6" t="n">
        <v>136.75</v>
      </c>
      <c r="L15" s="6" t="n">
        <v>118.75</v>
      </c>
      <c r="M15" s="6" t="n">
        <v>2.65</v>
      </c>
      <c r="N15" s="6" t="n">
        <v>2.7</v>
      </c>
    </row>
    <row collapsed="false" customFormat="false" customHeight="false" hidden="false" ht="12.1" outlineLevel="0" r="16">
      <c r="A16" s="37" t="n">
        <v>44008</v>
      </c>
      <c r="B16" s="16" t="s">
        <v>580</v>
      </c>
      <c r="C16" s="16" t="s">
        <v>338</v>
      </c>
      <c r="D16" s="16" t="s">
        <v>585</v>
      </c>
      <c r="E16" s="7" t="n">
        <v>100</v>
      </c>
      <c r="F16" s="16" t="s">
        <v>19</v>
      </c>
      <c r="G16" s="6" t="n">
        <v>1.42</v>
      </c>
      <c r="H16" s="6" t="n">
        <v>25.6</v>
      </c>
      <c r="I16" s="6" t="n">
        <v>14.71</v>
      </c>
      <c r="J16" s="6" t="n">
        <v>18</v>
      </c>
      <c r="K16" s="6" t="n">
        <v>142</v>
      </c>
      <c r="L16" s="6" t="n">
        <v>124</v>
      </c>
      <c r="M16" s="6" t="n">
        <v>8.43</v>
      </c>
      <c r="N16" s="6" t="n">
        <v>4.84</v>
      </c>
    </row>
    <row collapsed="false" customFormat="false" customHeight="false" hidden="false" ht="12.1" outlineLevel="0" r="17">
      <c r="A17" s="37" t="n">
        <v>44012</v>
      </c>
      <c r="B17" s="16" t="s">
        <v>580</v>
      </c>
      <c r="C17" s="16" t="s">
        <v>335</v>
      </c>
      <c r="D17" s="16" t="s">
        <v>586</v>
      </c>
      <c r="E17" s="7" t="n">
        <v>4</v>
      </c>
      <c r="F17" s="16" t="s">
        <v>19</v>
      </c>
      <c r="G17" s="6" t="n">
        <v>1</v>
      </c>
      <c r="H17" s="6" t="n">
        <v>539.9</v>
      </c>
      <c r="I17" s="6" t="n">
        <v>576.64</v>
      </c>
      <c r="J17" s="6" t="n">
        <v>1</v>
      </c>
      <c r="K17" s="6" t="n">
        <v>4</v>
      </c>
      <c r="L17" s="6" t="n">
        <v>3</v>
      </c>
      <c r="M17" s="6" t="n">
        <v>0.13</v>
      </c>
      <c r="N17" s="6" t="n">
        <v>0.14</v>
      </c>
    </row>
    <row collapsed="false" customFormat="false" customHeight="false" hidden="false" ht="12.1" outlineLevel="0" r="18">
      <c r="A18" s="37" t="n">
        <v>44018</v>
      </c>
      <c r="B18" s="16" t="s">
        <v>580</v>
      </c>
      <c r="C18" s="16" t="s">
        <v>331</v>
      </c>
      <c r="D18" s="16" t="s">
        <v>581</v>
      </c>
      <c r="E18" s="7" t="n">
        <v>4</v>
      </c>
      <c r="F18" s="16" t="s">
        <v>19</v>
      </c>
      <c r="G18" s="6" t="n">
        <v>107.81</v>
      </c>
      <c r="H18" s="6" t="n">
        <v>1385.5</v>
      </c>
      <c r="I18" s="6" t="n">
        <v>1603.45</v>
      </c>
      <c r="J18" s="6" t="n">
        <v>56</v>
      </c>
      <c r="K18" s="6" t="n">
        <v>431.24</v>
      </c>
      <c r="L18" s="6" t="n">
        <v>375.24</v>
      </c>
      <c r="M18" s="6" t="n">
        <v>5.85</v>
      </c>
      <c r="N18" s="6" t="n">
        <v>6.77</v>
      </c>
    </row>
    <row collapsed="false" customFormat="false" customHeight="false" hidden="false" ht="12.1" outlineLevel="0" r="19">
      <c r="A19" s="37" t="n">
        <v>44025</v>
      </c>
      <c r="B19" s="16" t="s">
        <v>580</v>
      </c>
      <c r="C19" s="16" t="s">
        <v>30</v>
      </c>
      <c r="D19" s="16" t="s">
        <v>31</v>
      </c>
      <c r="E19" s="7" t="n">
        <v>50</v>
      </c>
      <c r="F19" s="16" t="s">
        <v>19</v>
      </c>
      <c r="G19" s="6" t="n">
        <v>3.21</v>
      </c>
      <c r="H19" s="6" t="n">
        <v>135.64</v>
      </c>
      <c r="I19" s="6" t="n">
        <v>144.31</v>
      </c>
      <c r="J19" s="6" t="n">
        <v>21</v>
      </c>
      <c r="K19" s="6" t="n">
        <v>160.5</v>
      </c>
      <c r="L19" s="6" t="n">
        <v>139.5</v>
      </c>
      <c r="M19" s="6" t="n">
        <v>1.93</v>
      </c>
      <c r="N19" s="6" t="n">
        <v>2.06</v>
      </c>
    </row>
    <row collapsed="false" customFormat="false" customHeight="false" hidden="false" ht="12.1" outlineLevel="0" r="20">
      <c r="A20" s="37" t="n">
        <v>44025</v>
      </c>
      <c r="B20" s="16" t="s">
        <v>580</v>
      </c>
      <c r="C20" s="16" t="s">
        <v>332</v>
      </c>
      <c r="D20" s="16" t="s">
        <v>582</v>
      </c>
      <c r="E20" s="7" t="n">
        <v>80</v>
      </c>
      <c r="F20" s="16" t="s">
        <v>19</v>
      </c>
      <c r="G20" s="6" t="n">
        <v>2.63</v>
      </c>
      <c r="H20" s="6" t="n">
        <v>63.55</v>
      </c>
      <c r="I20" s="6" t="n">
        <v>80.22</v>
      </c>
      <c r="J20" s="6" t="n">
        <v>27</v>
      </c>
      <c r="K20" s="6" t="n">
        <v>210.4</v>
      </c>
      <c r="L20" s="6" t="n">
        <v>183.4</v>
      </c>
      <c r="M20" s="6" t="n">
        <v>2.86</v>
      </c>
      <c r="N20" s="6" t="n">
        <v>3.61</v>
      </c>
    </row>
    <row collapsed="false" customFormat="false" customHeight="false" hidden="false" ht="12.1" outlineLevel="0" r="21">
      <c r="A21" s="37" t="n">
        <v>44028</v>
      </c>
      <c r="B21" s="16" t="s">
        <v>580</v>
      </c>
      <c r="C21" s="16" t="s">
        <v>327</v>
      </c>
      <c r="D21" s="16" t="s">
        <v>584</v>
      </c>
      <c r="E21" s="7" t="n">
        <v>20</v>
      </c>
      <c r="F21" s="16" t="s">
        <v>19</v>
      </c>
      <c r="G21" s="6" t="n">
        <v>15.24</v>
      </c>
      <c r="H21" s="6" t="n">
        <v>183.32</v>
      </c>
      <c r="I21" s="6" t="n">
        <v>160.2</v>
      </c>
      <c r="J21" s="6" t="n">
        <v>40</v>
      </c>
      <c r="K21" s="6" t="n">
        <v>304.8</v>
      </c>
      <c r="L21" s="6" t="n">
        <v>264.8</v>
      </c>
      <c r="M21" s="6" t="n">
        <v>8.26</v>
      </c>
      <c r="N21" s="6" t="n">
        <v>7.22</v>
      </c>
    </row>
    <row collapsed="false" customFormat="false" customHeight="false" hidden="false" ht="12.1" outlineLevel="0" r="22">
      <c r="A22" s="37" t="n">
        <v>44029</v>
      </c>
      <c r="B22" s="16" t="s">
        <v>580</v>
      </c>
      <c r="C22" s="16" t="s">
        <v>339</v>
      </c>
      <c r="D22" s="16" t="s">
        <v>587</v>
      </c>
      <c r="E22" s="7" t="n">
        <v>20</v>
      </c>
      <c r="F22" s="16" t="s">
        <v>19</v>
      </c>
      <c r="G22" s="6" t="n">
        <v>3.48</v>
      </c>
      <c r="H22" s="6" t="n">
        <v>81.75</v>
      </c>
      <c r="I22" s="6" t="n">
        <v>63.04</v>
      </c>
      <c r="J22" s="6" t="n">
        <v>9</v>
      </c>
      <c r="K22" s="6" t="n">
        <v>69.6</v>
      </c>
      <c r="L22" s="6" t="n">
        <v>60.6</v>
      </c>
      <c r="M22" s="6" t="n">
        <v>4.81</v>
      </c>
      <c r="N22" s="6" t="n">
        <v>3.71</v>
      </c>
    </row>
    <row collapsed="false" customFormat="false" customHeight="false" hidden="false" ht="12.1" outlineLevel="0" r="23">
      <c r="A23" s="37" t="n">
        <v>44082</v>
      </c>
      <c r="B23" s="16" t="s">
        <v>580</v>
      </c>
      <c r="C23" s="16" t="s">
        <v>45</v>
      </c>
      <c r="D23" s="16" t="s">
        <v>46</v>
      </c>
      <c r="E23" s="7" t="n">
        <v>5</v>
      </c>
      <c r="F23" s="16" t="s">
        <v>19</v>
      </c>
      <c r="G23" s="6" t="n">
        <v>15.44</v>
      </c>
      <c r="H23" s="6" t="n">
        <v>928.6</v>
      </c>
      <c r="I23" s="6" t="n">
        <v>894.69</v>
      </c>
      <c r="J23" s="6" t="n">
        <v>10</v>
      </c>
      <c r="K23" s="6" t="n">
        <v>77.2</v>
      </c>
      <c r="L23" s="6" t="n">
        <v>67.2</v>
      </c>
      <c r="M23" s="6" t="n">
        <v>1.5</v>
      </c>
      <c r="N23" s="6" t="n">
        <v>1.45</v>
      </c>
    </row>
    <row collapsed="false" customFormat="false" customHeight="false" hidden="false" ht="12.1" outlineLevel="0" r="24">
      <c r="A24" s="37" t="n">
        <v>44109</v>
      </c>
      <c r="B24" s="16" t="s">
        <v>580</v>
      </c>
      <c r="C24" s="16" t="s">
        <v>341</v>
      </c>
      <c r="D24" s="16" t="s">
        <v>588</v>
      </c>
      <c r="E24" s="7" t="n">
        <v>20</v>
      </c>
      <c r="F24" s="16" t="s">
        <v>19</v>
      </c>
      <c r="G24" s="6" t="n">
        <v>18.7</v>
      </c>
      <c r="H24" s="6" t="n">
        <v>202.62</v>
      </c>
      <c r="I24" s="6" t="n">
        <v>180.33</v>
      </c>
      <c r="J24" s="6" t="n">
        <v>49</v>
      </c>
      <c r="K24" s="6" t="n">
        <v>374</v>
      </c>
      <c r="L24" s="6" t="n">
        <v>325</v>
      </c>
      <c r="M24" s="6" t="n">
        <v>9.01</v>
      </c>
      <c r="N24" s="6" t="n">
        <v>8.02</v>
      </c>
    </row>
    <row collapsed="false" customFormat="false" customHeight="false" hidden="false" ht="12.1" outlineLevel="0" r="25">
      <c r="A25" s="37" t="n">
        <v>44114</v>
      </c>
      <c r="B25" s="16" t="s">
        <v>580</v>
      </c>
      <c r="C25" s="16" t="s">
        <v>336</v>
      </c>
      <c r="D25" s="16" t="s">
        <v>589</v>
      </c>
      <c r="E25" s="7" t="n">
        <v>5000</v>
      </c>
      <c r="F25" s="16" t="s">
        <v>19</v>
      </c>
      <c r="G25" s="6" t="n">
        <v>0.0357</v>
      </c>
      <c r="H25" s="6" t="n">
        <v>0.7168</v>
      </c>
      <c r="I25" s="6" t="n">
        <v>0.6</v>
      </c>
      <c r="J25" s="6" t="n">
        <v>23</v>
      </c>
      <c r="K25" s="6" t="n">
        <v>178.5</v>
      </c>
      <c r="L25" s="6" t="n">
        <v>155.5</v>
      </c>
      <c r="M25" s="6" t="n">
        <v>5.16</v>
      </c>
      <c r="N25" s="6" t="n">
        <v>4.34</v>
      </c>
    </row>
    <row collapsed="false" customFormat="false" customHeight="false" hidden="false" ht="12.1" outlineLevel="0" r="26">
      <c r="A26" s="37" t="n">
        <v>44116</v>
      </c>
      <c r="B26" s="16" t="s">
        <v>580</v>
      </c>
      <c r="C26" s="16" t="s">
        <v>335</v>
      </c>
      <c r="D26" s="16" t="s">
        <v>586</v>
      </c>
      <c r="E26" s="7" t="n">
        <v>9</v>
      </c>
      <c r="F26" s="16" t="s">
        <v>19</v>
      </c>
      <c r="G26" s="6" t="n">
        <v>9.94</v>
      </c>
      <c r="H26" s="6" t="n">
        <v>438</v>
      </c>
      <c r="I26" s="6" t="n">
        <v>556.74</v>
      </c>
      <c r="J26" s="6" t="n">
        <v>12</v>
      </c>
      <c r="K26" s="6" t="n">
        <v>89.46</v>
      </c>
      <c r="L26" s="6" t="n">
        <v>77.46</v>
      </c>
      <c r="M26" s="6" t="n">
        <v>1.55</v>
      </c>
      <c r="N26" s="6" t="n">
        <v>1.96</v>
      </c>
    </row>
    <row collapsed="false" customFormat="false" customHeight="false" hidden="false" ht="12.1" outlineLevel="0" r="27">
      <c r="A27" s="37" t="n">
        <v>44116</v>
      </c>
      <c r="B27" s="16" t="s">
        <v>580</v>
      </c>
      <c r="C27" s="16" t="s">
        <v>30</v>
      </c>
      <c r="D27" s="16" t="s">
        <v>31</v>
      </c>
      <c r="E27" s="7" t="n">
        <v>50</v>
      </c>
      <c r="F27" s="16" t="s">
        <v>19</v>
      </c>
      <c r="G27" s="6" t="n">
        <v>4.75</v>
      </c>
      <c r="H27" s="6" t="n">
        <v>173.28</v>
      </c>
      <c r="I27" s="6" t="n">
        <v>144.31</v>
      </c>
      <c r="J27" s="6" t="n">
        <v>31</v>
      </c>
      <c r="K27" s="6" t="n">
        <v>237.5</v>
      </c>
      <c r="L27" s="6" t="n">
        <v>206.5</v>
      </c>
      <c r="M27" s="6" t="n">
        <v>2.86</v>
      </c>
      <c r="N27" s="6" t="n">
        <v>2.38</v>
      </c>
    </row>
    <row collapsed="false" customFormat="false" customHeight="false" hidden="false" ht="12.1" outlineLevel="0" r="28">
      <c r="A28" s="37" t="n">
        <v>44116</v>
      </c>
      <c r="B28" s="16" t="s">
        <v>580</v>
      </c>
      <c r="C28" s="16" t="s">
        <v>343</v>
      </c>
      <c r="D28" s="16" t="s">
        <v>590</v>
      </c>
      <c r="E28" s="7" t="n">
        <v>10</v>
      </c>
      <c r="F28" s="16" t="s">
        <v>19</v>
      </c>
      <c r="G28" s="6" t="n">
        <v>8.93</v>
      </c>
      <c r="H28" s="6" t="n">
        <v>330.8</v>
      </c>
      <c r="I28" s="6" t="n">
        <v>330.34</v>
      </c>
      <c r="J28" s="6" t="n">
        <v>12</v>
      </c>
      <c r="K28" s="6" t="n">
        <v>89.3</v>
      </c>
      <c r="L28" s="6" t="n">
        <v>77.3</v>
      </c>
      <c r="M28" s="6" t="n">
        <v>2.34</v>
      </c>
      <c r="N28" s="6" t="n">
        <v>2.34</v>
      </c>
    </row>
    <row collapsed="false" customFormat="false" customHeight="false" hidden="false" ht="12.1" outlineLevel="0" r="29">
      <c r="A29" s="37" t="n">
        <v>44165</v>
      </c>
      <c r="B29" s="16" t="s">
        <v>580</v>
      </c>
      <c r="C29" s="16" t="s">
        <v>338</v>
      </c>
      <c r="D29" s="16" t="s">
        <v>585</v>
      </c>
      <c r="E29" s="7" t="n">
        <v>100</v>
      </c>
      <c r="F29" s="16" t="s">
        <v>19</v>
      </c>
      <c r="G29" s="6" t="n">
        <v>2.55</v>
      </c>
      <c r="H29" s="6" t="n">
        <v>45.04</v>
      </c>
      <c r="I29" s="6" t="n">
        <v>14.71</v>
      </c>
      <c r="J29" s="6" t="n">
        <v>33</v>
      </c>
      <c r="K29" s="6" t="n">
        <v>255</v>
      </c>
      <c r="L29" s="6" t="n">
        <v>222</v>
      </c>
      <c r="M29" s="6" t="n">
        <v>15.09</v>
      </c>
      <c r="N29" s="6" t="n">
        <v>4.93</v>
      </c>
    </row>
    <row collapsed="false" customFormat="false" customHeight="false" hidden="false" ht="12.1" outlineLevel="0" r="30">
      <c r="A30" s="37" t="n">
        <v>44173</v>
      </c>
      <c r="B30" s="16" t="s">
        <v>580</v>
      </c>
      <c r="C30" s="16" t="s">
        <v>45</v>
      </c>
      <c r="D30" s="16" t="s">
        <v>46</v>
      </c>
      <c r="E30" s="7" t="n">
        <v>5</v>
      </c>
      <c r="F30" s="16" t="s">
        <v>19</v>
      </c>
      <c r="G30" s="6" t="n">
        <v>37.34</v>
      </c>
      <c r="H30" s="6" t="n">
        <v>1165.8</v>
      </c>
      <c r="I30" s="6" t="n">
        <v>894.69</v>
      </c>
      <c r="J30" s="6" t="n">
        <v>24</v>
      </c>
      <c r="K30" s="6" t="n">
        <v>186.7</v>
      </c>
      <c r="L30" s="6" t="n">
        <v>162.7</v>
      </c>
      <c r="M30" s="6" t="n">
        <v>3.64</v>
      </c>
      <c r="N30" s="6" t="n">
        <v>2.79</v>
      </c>
    </row>
    <row collapsed="false" customFormat="false" customHeight="false" hidden="false" ht="12.1" outlineLevel="0" r="31">
      <c r="A31" s="37" t="n">
        <v>44194</v>
      </c>
      <c r="B31" s="16" t="s">
        <v>580</v>
      </c>
      <c r="C31" s="16" t="s">
        <v>30</v>
      </c>
      <c r="D31" s="16" t="s">
        <v>31</v>
      </c>
      <c r="E31" s="7" t="n">
        <v>50</v>
      </c>
      <c r="F31" s="16" t="s">
        <v>19</v>
      </c>
      <c r="G31" s="6" t="n">
        <v>6.43</v>
      </c>
      <c r="H31" s="6" t="n">
        <v>209.8</v>
      </c>
      <c r="I31" s="6" t="n">
        <v>144.31</v>
      </c>
      <c r="J31" s="6" t="n">
        <v>42</v>
      </c>
      <c r="K31" s="6" t="n">
        <v>321.5</v>
      </c>
      <c r="L31" s="6" t="n">
        <v>279.5</v>
      </c>
      <c r="M31" s="6" t="n">
        <v>3.87</v>
      </c>
      <c r="N31" s="6" t="n">
        <v>2.66</v>
      </c>
    </row>
    <row collapsed="false" customFormat="false" customHeight="false" hidden="false" ht="12.1" outlineLevel="0" r="32">
      <c r="A32" s="37" t="n">
        <v>44312</v>
      </c>
      <c r="B32" s="16" t="s">
        <v>580</v>
      </c>
      <c r="C32" s="16" t="s">
        <v>346</v>
      </c>
      <c r="D32" s="16" t="s">
        <v>591</v>
      </c>
      <c r="E32" s="7" t="n">
        <v>1</v>
      </c>
      <c r="F32" s="16" t="s">
        <v>19</v>
      </c>
      <c r="G32" s="6" t="n">
        <v>18.59</v>
      </c>
      <c r="H32" s="6" t="n">
        <v>1120</v>
      </c>
      <c r="I32" s="6" t="n">
        <v>1220.7</v>
      </c>
      <c r="J32" s="6" t="n">
        <v>2</v>
      </c>
      <c r="K32" s="6" t="n">
        <v>18.59</v>
      </c>
      <c r="L32" s="6" t="n">
        <v>16.59</v>
      </c>
      <c r="M32" s="6" t="n">
        <v>1.36</v>
      </c>
      <c r="N32" s="6" t="n">
        <v>1.48</v>
      </c>
    </row>
    <row collapsed="false" customFormat="false" customHeight="false" hidden="false" ht="12.1" outlineLevel="0" r="33">
      <c r="A33" s="37" t="n">
        <v>44327</v>
      </c>
      <c r="B33" s="16" t="s">
        <v>580</v>
      </c>
      <c r="C33" s="16" t="s">
        <v>30</v>
      </c>
      <c r="D33" s="16" t="s">
        <v>31</v>
      </c>
      <c r="E33" s="7" t="n">
        <v>50</v>
      </c>
      <c r="F33" s="16" t="s">
        <v>19</v>
      </c>
      <c r="G33" s="6" t="n">
        <v>7.25</v>
      </c>
      <c r="H33" s="6" t="n">
        <v>272.86</v>
      </c>
      <c r="I33" s="6" t="n">
        <v>144.31</v>
      </c>
      <c r="J33" s="6" t="n">
        <v>47</v>
      </c>
      <c r="K33" s="6" t="n">
        <v>362.5</v>
      </c>
      <c r="L33" s="6" t="n">
        <v>315.5</v>
      </c>
      <c r="M33" s="6" t="n">
        <v>4.37</v>
      </c>
      <c r="N33" s="6" t="n">
        <v>2.31</v>
      </c>
    </row>
    <row collapsed="false" customFormat="false" customHeight="false" hidden="false" ht="12.1" outlineLevel="0" r="34">
      <c r="A34" s="37" t="n">
        <v>44327</v>
      </c>
      <c r="B34" s="16" t="s">
        <v>580</v>
      </c>
      <c r="C34" s="16" t="s">
        <v>347</v>
      </c>
      <c r="D34" s="16" t="s">
        <v>592</v>
      </c>
      <c r="E34" s="7" t="n">
        <v>2</v>
      </c>
      <c r="F34" s="16" t="s">
        <v>19</v>
      </c>
      <c r="G34" s="6" t="n">
        <v>39</v>
      </c>
      <c r="H34" s="6" t="n">
        <v>781</v>
      </c>
      <c r="I34" s="6" t="n">
        <v>859.3</v>
      </c>
      <c r="J34" s="6" t="n">
        <v>10</v>
      </c>
      <c r="K34" s="6" t="n">
        <v>78</v>
      </c>
      <c r="L34" s="6" t="n">
        <v>68</v>
      </c>
      <c r="M34" s="6" t="n">
        <v>3.96</v>
      </c>
      <c r="N34" s="6" t="n">
        <v>4.35</v>
      </c>
    </row>
    <row collapsed="false" customFormat="false" customHeight="false" hidden="false" ht="12.1" outlineLevel="0" r="35">
      <c r="A35" s="37" t="n">
        <v>44328</v>
      </c>
      <c r="B35" s="16" t="s">
        <v>580</v>
      </c>
      <c r="C35" s="16" t="s">
        <v>341</v>
      </c>
      <c r="D35" s="16" t="s">
        <v>588</v>
      </c>
      <c r="E35" s="7" t="n">
        <v>20</v>
      </c>
      <c r="F35" s="16" t="s">
        <v>19</v>
      </c>
      <c r="G35" s="6" t="n">
        <v>18.7</v>
      </c>
      <c r="H35" s="6" t="n">
        <v>280.59</v>
      </c>
      <c r="I35" s="6" t="n">
        <v>180.33</v>
      </c>
      <c r="J35" s="6" t="n">
        <v>49</v>
      </c>
      <c r="K35" s="6" t="n">
        <v>374</v>
      </c>
      <c r="L35" s="6" t="n">
        <v>325</v>
      </c>
      <c r="M35" s="6" t="n">
        <v>9.01</v>
      </c>
      <c r="N35" s="6" t="n">
        <v>5.79</v>
      </c>
    </row>
    <row collapsed="false" customFormat="false" customHeight="false" hidden="false" ht="12.1" outlineLevel="0" r="36">
      <c r="A36" s="37" t="n">
        <v>44348</v>
      </c>
      <c r="B36" s="16" t="s">
        <v>580</v>
      </c>
      <c r="C36" s="16" t="s">
        <v>45</v>
      </c>
      <c r="D36" s="16" t="s">
        <v>46</v>
      </c>
      <c r="E36" s="7" t="n">
        <v>5</v>
      </c>
      <c r="F36" s="16" t="s">
        <v>19</v>
      </c>
      <c r="G36" s="6" t="n">
        <v>46.77</v>
      </c>
      <c r="H36" s="6" t="n">
        <v>1695.2</v>
      </c>
      <c r="I36" s="6" t="n">
        <v>894.69</v>
      </c>
      <c r="J36" s="6" t="n">
        <v>30</v>
      </c>
      <c r="K36" s="6" t="n">
        <v>233.85</v>
      </c>
      <c r="L36" s="6" t="n">
        <v>203.85</v>
      </c>
      <c r="M36" s="6" t="n">
        <v>4.56</v>
      </c>
      <c r="N36" s="6" t="n">
        <v>2.41</v>
      </c>
    </row>
    <row collapsed="false" customFormat="false" customHeight="false" hidden="false" ht="12.1" outlineLevel="0" r="37">
      <c r="A37" s="37" t="n">
        <v>44348</v>
      </c>
      <c r="B37" s="16" t="s">
        <v>580</v>
      </c>
      <c r="C37" s="16" t="s">
        <v>45</v>
      </c>
      <c r="D37" s="16" t="s">
        <v>46</v>
      </c>
      <c r="E37" s="7" t="n">
        <v>5</v>
      </c>
      <c r="F37" s="16" t="s">
        <v>19</v>
      </c>
      <c r="G37" s="6" t="n">
        <v>36.27</v>
      </c>
      <c r="H37" s="6" t="n">
        <v>1695.2</v>
      </c>
      <c r="I37" s="6" t="n">
        <v>894.69</v>
      </c>
      <c r="J37" s="6" t="n">
        <v>24</v>
      </c>
      <c r="K37" s="6" t="n">
        <v>181.35</v>
      </c>
      <c r="L37" s="6" t="n">
        <v>157.35</v>
      </c>
      <c r="M37" s="6" t="n">
        <v>3.52</v>
      </c>
      <c r="N37" s="6" t="n">
        <v>1.86</v>
      </c>
    </row>
    <row collapsed="false" customFormat="false" customHeight="false" hidden="false" ht="12.1" outlineLevel="0" r="38">
      <c r="A38" s="37" t="n">
        <v>44370</v>
      </c>
      <c r="B38" s="16" t="s">
        <v>580</v>
      </c>
      <c r="C38" s="16" t="s">
        <v>30</v>
      </c>
      <c r="D38" s="16" t="s">
        <v>31</v>
      </c>
      <c r="E38" s="7" t="n">
        <v>50</v>
      </c>
      <c r="F38" s="16" t="s">
        <v>19</v>
      </c>
      <c r="G38" s="6" t="n">
        <v>7.71</v>
      </c>
      <c r="H38" s="6" t="n">
        <v>246.7</v>
      </c>
      <c r="I38" s="6" t="n">
        <v>144.31</v>
      </c>
      <c r="J38" s="6" t="n">
        <v>50</v>
      </c>
      <c r="K38" s="6" t="n">
        <v>385.5</v>
      </c>
      <c r="L38" s="6" t="n">
        <v>335.5</v>
      </c>
      <c r="M38" s="6" t="n">
        <v>4.65</v>
      </c>
      <c r="N38" s="6" t="n">
        <v>2.72</v>
      </c>
    </row>
    <row collapsed="false" customFormat="false" customHeight="false" hidden="false" ht="12.1" outlineLevel="0" r="39">
      <c r="A39" s="37" t="n">
        <v>44372</v>
      </c>
      <c r="B39" s="16" t="s">
        <v>580</v>
      </c>
      <c r="C39" s="16" t="s">
        <v>33</v>
      </c>
      <c r="D39" s="16" t="s">
        <v>34</v>
      </c>
      <c r="E39" s="7" t="n">
        <v>10</v>
      </c>
      <c r="F39" s="16" t="s">
        <v>19</v>
      </c>
      <c r="G39" s="6" t="n">
        <v>10</v>
      </c>
      <c r="H39" s="6" t="n">
        <v>430.05</v>
      </c>
      <c r="I39" s="6" t="n">
        <v>358.66</v>
      </c>
      <c r="J39" s="6" t="n">
        <v>13</v>
      </c>
      <c r="K39" s="6" t="n">
        <v>100</v>
      </c>
      <c r="L39" s="6" t="n">
        <v>87</v>
      </c>
      <c r="M39" s="6" t="n">
        <v>2.43</v>
      </c>
      <c r="N39" s="6" t="n">
        <v>2.02</v>
      </c>
    </row>
    <row collapsed="false" customFormat="false" customHeight="false" hidden="false" ht="12.1" outlineLevel="0" r="40">
      <c r="A40" s="37" t="n">
        <v>44372</v>
      </c>
      <c r="B40" s="16" t="s">
        <v>580</v>
      </c>
      <c r="C40" s="16" t="s">
        <v>338</v>
      </c>
      <c r="D40" s="16" t="s">
        <v>585</v>
      </c>
      <c r="E40" s="7" t="n">
        <v>100</v>
      </c>
      <c r="F40" s="16" t="s">
        <v>19</v>
      </c>
      <c r="G40" s="6" t="n">
        <v>1.95</v>
      </c>
      <c r="H40" s="6" t="n">
        <v>44.51</v>
      </c>
      <c r="I40" s="6" t="n">
        <v>14.71</v>
      </c>
      <c r="J40" s="6" t="n">
        <v>25</v>
      </c>
      <c r="K40" s="6" t="n">
        <v>195</v>
      </c>
      <c r="L40" s="6" t="n">
        <v>170</v>
      </c>
      <c r="M40" s="6" t="n">
        <v>11.56</v>
      </c>
      <c r="N40" s="6" t="n">
        <v>3.82</v>
      </c>
    </row>
    <row collapsed="false" customFormat="false" customHeight="false" hidden="false" ht="12.1" outlineLevel="0" r="41">
      <c r="A41" s="37" t="n">
        <v>44381</v>
      </c>
      <c r="B41" s="16" t="s">
        <v>580</v>
      </c>
      <c r="C41" s="16" t="s">
        <v>332</v>
      </c>
      <c r="D41" s="16" t="s">
        <v>582</v>
      </c>
      <c r="E41" s="7" t="n">
        <v>80</v>
      </c>
      <c r="F41" s="16" t="s">
        <v>19</v>
      </c>
      <c r="G41" s="6" t="n">
        <v>9.54</v>
      </c>
      <c r="H41" s="6" t="n">
        <v>126.14</v>
      </c>
      <c r="I41" s="6" t="n">
        <v>80.22</v>
      </c>
      <c r="J41" s="6" t="n">
        <v>99</v>
      </c>
      <c r="K41" s="6" t="n">
        <v>763.2</v>
      </c>
      <c r="L41" s="6" t="n">
        <v>664.2</v>
      </c>
      <c r="M41" s="6" t="n">
        <v>10.35</v>
      </c>
      <c r="N41" s="6" t="n">
        <v>6.58</v>
      </c>
    </row>
    <row collapsed="false" customFormat="false" customHeight="false" hidden="false" ht="12.1" outlineLevel="0" r="42">
      <c r="A42" s="37" t="n">
        <v>44382</v>
      </c>
      <c r="B42" s="16" t="s">
        <v>580</v>
      </c>
      <c r="C42" s="16" t="s">
        <v>16</v>
      </c>
      <c r="D42" s="16" t="s">
        <v>18</v>
      </c>
      <c r="E42" s="7" t="n">
        <v>1</v>
      </c>
      <c r="F42" s="16" t="s">
        <v>19</v>
      </c>
      <c r="G42" s="6" t="n">
        <v>213</v>
      </c>
      <c r="H42" s="6" t="n">
        <v>6845</v>
      </c>
      <c r="I42" s="6" t="n">
        <v>5971.94</v>
      </c>
      <c r="J42" s="6" t="n">
        <v>28</v>
      </c>
      <c r="K42" s="6" t="n">
        <v>213</v>
      </c>
      <c r="L42" s="6" t="n">
        <v>185</v>
      </c>
      <c r="M42" s="6" t="n">
        <v>3.1</v>
      </c>
      <c r="N42" s="6" t="n">
        <v>2.7</v>
      </c>
    </row>
    <row collapsed="false" customFormat="false" customHeight="false" hidden="false" ht="12.1" outlineLevel="0" r="43">
      <c r="A43" s="37" t="n">
        <v>44385</v>
      </c>
      <c r="B43" s="16" t="s">
        <v>580</v>
      </c>
      <c r="C43" s="16" t="s">
        <v>343</v>
      </c>
      <c r="D43" s="16" t="s">
        <v>590</v>
      </c>
      <c r="E43" s="7" t="n">
        <v>10</v>
      </c>
      <c r="F43" s="16" t="s">
        <v>19</v>
      </c>
      <c r="G43" s="6" t="n">
        <v>26.51</v>
      </c>
      <c r="H43" s="6" t="n">
        <v>318.2</v>
      </c>
      <c r="I43" s="6" t="n">
        <v>330.34</v>
      </c>
      <c r="J43" s="6" t="n">
        <v>34</v>
      </c>
      <c r="K43" s="6" t="n">
        <v>265.1</v>
      </c>
      <c r="L43" s="6" t="n">
        <v>231.1</v>
      </c>
      <c r="M43" s="6" t="n">
        <v>7</v>
      </c>
      <c r="N43" s="6" t="n">
        <v>7.26</v>
      </c>
    </row>
    <row collapsed="false" customFormat="false" customHeight="false" hidden="false" ht="12.1" outlineLevel="0" r="44">
      <c r="A44" s="37" t="n">
        <v>44386</v>
      </c>
      <c r="B44" s="16" t="s">
        <v>580</v>
      </c>
      <c r="C44" s="16" t="s">
        <v>335</v>
      </c>
      <c r="D44" s="16" t="s">
        <v>586</v>
      </c>
      <c r="E44" s="7" t="n">
        <v>14</v>
      </c>
      <c r="F44" s="16" t="s">
        <v>19</v>
      </c>
      <c r="G44" s="6" t="n">
        <v>12.3</v>
      </c>
      <c r="H44" s="6" t="n">
        <v>486.4</v>
      </c>
      <c r="I44" s="6" t="n">
        <v>518.37</v>
      </c>
      <c r="J44" s="6" t="n">
        <v>22</v>
      </c>
      <c r="K44" s="6" t="n">
        <v>172.2</v>
      </c>
      <c r="L44" s="6" t="n">
        <v>150.2</v>
      </c>
      <c r="M44" s="6" t="n">
        <v>2.07</v>
      </c>
      <c r="N44" s="6" t="n">
        <v>2.21</v>
      </c>
    </row>
    <row collapsed="false" customFormat="false" customHeight="false" hidden="false" ht="12.1" outlineLevel="0" r="45">
      <c r="A45" s="37" t="n">
        <v>44387</v>
      </c>
      <c r="B45" s="16" t="s">
        <v>580</v>
      </c>
      <c r="C45" s="16" t="s">
        <v>336</v>
      </c>
      <c r="D45" s="16" t="s">
        <v>589</v>
      </c>
      <c r="E45" s="7" t="n">
        <v>7000</v>
      </c>
      <c r="F45" s="16" t="s">
        <v>19</v>
      </c>
      <c r="G45" s="6" t="n">
        <v>0.053</v>
      </c>
      <c r="H45" s="6" t="n">
        <v>0.8339</v>
      </c>
      <c r="I45" s="6" t="n">
        <v>0.66</v>
      </c>
      <c r="J45" s="6" t="n">
        <v>48</v>
      </c>
      <c r="K45" s="6" t="n">
        <v>371</v>
      </c>
      <c r="L45" s="6" t="n">
        <v>323</v>
      </c>
      <c r="M45" s="6" t="n">
        <v>6.98</v>
      </c>
      <c r="N45" s="6" t="n">
        <v>5.53</v>
      </c>
    </row>
    <row collapsed="false" customFormat="false" customHeight="false" hidden="false" ht="12.1" outlineLevel="0" r="46">
      <c r="A46" s="37" t="n">
        <v>44392</v>
      </c>
      <c r="B46" s="16" t="s">
        <v>580</v>
      </c>
      <c r="C46" s="16" t="s">
        <v>327</v>
      </c>
      <c r="D46" s="16" t="s">
        <v>584</v>
      </c>
      <c r="E46" s="7" t="n">
        <v>30</v>
      </c>
      <c r="F46" s="16" t="s">
        <v>19</v>
      </c>
      <c r="G46" s="6" t="n">
        <v>12.55</v>
      </c>
      <c r="H46" s="6" t="n">
        <v>280.01</v>
      </c>
      <c r="I46" s="6" t="n">
        <v>167.37</v>
      </c>
      <c r="J46" s="6" t="n">
        <v>49</v>
      </c>
      <c r="K46" s="6" t="n">
        <v>376.5</v>
      </c>
      <c r="L46" s="6" t="n">
        <v>327.5</v>
      </c>
      <c r="M46" s="6" t="n">
        <v>6.52</v>
      </c>
      <c r="N46" s="6" t="n">
        <v>3.9</v>
      </c>
    </row>
    <row collapsed="false" customFormat="false" customHeight="false" hidden="false" ht="12.1" outlineLevel="0" r="47">
      <c r="A47" s="37" t="n">
        <v>44393</v>
      </c>
      <c r="B47" s="16" t="s">
        <v>580</v>
      </c>
      <c r="C47" s="16" t="s">
        <v>329</v>
      </c>
      <c r="D47" s="16" t="s">
        <v>583</v>
      </c>
      <c r="E47" s="7" t="n">
        <v>40000</v>
      </c>
      <c r="F47" s="16" t="s">
        <v>19</v>
      </c>
      <c r="G47" s="6" t="n">
        <v>0.0161</v>
      </c>
      <c r="H47" s="6" t="n">
        <v>0.20736</v>
      </c>
      <c r="I47" s="6" t="n">
        <v>0.19</v>
      </c>
      <c r="J47" s="6" t="n">
        <v>84</v>
      </c>
      <c r="K47" s="6" t="n">
        <v>644</v>
      </c>
      <c r="L47" s="6" t="n">
        <v>560</v>
      </c>
      <c r="M47" s="6" t="n">
        <v>7.54</v>
      </c>
      <c r="N47" s="6" t="n">
        <v>6.75</v>
      </c>
    </row>
    <row collapsed="false" customFormat="false" customHeight="false" hidden="false" ht="12.1" outlineLevel="0" r="48">
      <c r="A48" s="37" t="n">
        <v>44441</v>
      </c>
      <c r="B48" s="16" t="s">
        <v>580</v>
      </c>
      <c r="C48" s="16" t="s">
        <v>45</v>
      </c>
      <c r="D48" s="16" t="s">
        <v>46</v>
      </c>
      <c r="E48" s="7" t="n">
        <v>5</v>
      </c>
      <c r="F48" s="16" t="s">
        <v>19</v>
      </c>
      <c r="G48" s="6" t="n">
        <v>84.45</v>
      </c>
      <c r="H48" s="6" t="n">
        <v>1671.8</v>
      </c>
      <c r="I48" s="6" t="n">
        <v>894.69</v>
      </c>
      <c r="J48" s="6" t="n">
        <v>55</v>
      </c>
      <c r="K48" s="6" t="n">
        <v>422.25</v>
      </c>
      <c r="L48" s="6" t="n">
        <v>367.25</v>
      </c>
      <c r="M48" s="6" t="n">
        <v>8.21</v>
      </c>
      <c r="N48" s="6" t="n">
        <v>4.39</v>
      </c>
    </row>
    <row collapsed="false" customFormat="false" customHeight="false" hidden="false" ht="12.1" outlineLevel="0" r="49">
      <c r="A49" s="37" t="n">
        <v>44445</v>
      </c>
      <c r="B49" s="16" t="s">
        <v>580</v>
      </c>
      <c r="C49" s="16" t="s">
        <v>346</v>
      </c>
      <c r="D49" s="16" t="s">
        <v>591</v>
      </c>
      <c r="E49" s="7" t="n">
        <v>1</v>
      </c>
      <c r="F49" s="16" t="s">
        <v>19</v>
      </c>
      <c r="G49" s="6" t="n">
        <v>24.78</v>
      </c>
      <c r="H49" s="6" t="n">
        <v>1150</v>
      </c>
      <c r="I49" s="6" t="n">
        <v>1220.7</v>
      </c>
      <c r="J49" s="6" t="n">
        <v>3</v>
      </c>
      <c r="K49" s="6" t="n">
        <v>24.78</v>
      </c>
      <c r="L49" s="6" t="n">
        <v>21.78</v>
      </c>
      <c r="M49" s="6" t="n">
        <v>1.78</v>
      </c>
      <c r="N49" s="6" t="n">
        <v>1.89</v>
      </c>
    </row>
    <row collapsed="false" customFormat="false" customHeight="false" hidden="false" ht="12.1" outlineLevel="0" r="50">
      <c r="A50" s="37" t="n">
        <v>44446</v>
      </c>
      <c r="B50" s="16" t="s">
        <v>580</v>
      </c>
      <c r="C50" s="16" t="s">
        <v>30</v>
      </c>
      <c r="D50" s="16" t="s">
        <v>31</v>
      </c>
      <c r="E50" s="7" t="n">
        <v>50</v>
      </c>
      <c r="F50" s="16" t="s">
        <v>19</v>
      </c>
      <c r="G50" s="6" t="n">
        <v>13.62</v>
      </c>
      <c r="H50" s="6" t="n">
        <v>236.2</v>
      </c>
      <c r="I50" s="6" t="n">
        <v>144.31</v>
      </c>
      <c r="J50" s="6" t="n">
        <v>89</v>
      </c>
      <c r="K50" s="6" t="n">
        <v>681</v>
      </c>
      <c r="L50" s="6" t="n">
        <v>592</v>
      </c>
      <c r="M50" s="6" t="n">
        <v>8.2</v>
      </c>
      <c r="N50" s="6" t="n">
        <v>5.01</v>
      </c>
    </row>
    <row collapsed="false" customFormat="false" customHeight="false" hidden="false" ht="12.1" outlineLevel="0" r="51">
      <c r="A51" s="37" t="n">
        <v>44480</v>
      </c>
      <c r="B51" s="16" t="s">
        <v>580</v>
      </c>
      <c r="C51" s="16" t="s">
        <v>48</v>
      </c>
      <c r="D51" s="16" t="s">
        <v>49</v>
      </c>
      <c r="E51" s="7" t="n">
        <v>2</v>
      </c>
      <c r="F51" s="16" t="s">
        <v>19</v>
      </c>
      <c r="G51" s="6" t="n">
        <v>27.67</v>
      </c>
      <c r="H51" s="6" t="n">
        <v>1905</v>
      </c>
      <c r="I51" s="6" t="n">
        <v>1601.12</v>
      </c>
      <c r="J51" s="6" t="n">
        <v>7</v>
      </c>
      <c r="K51" s="6" t="n">
        <v>55.34</v>
      </c>
      <c r="L51" s="6" t="n">
        <v>48.34</v>
      </c>
      <c r="M51" s="6" t="n">
        <v>1.51</v>
      </c>
      <c r="N51" s="6" t="n">
        <v>1.27</v>
      </c>
    </row>
    <row collapsed="false" customFormat="false" customHeight="false" hidden="false" ht="12.1" outlineLevel="0" r="52">
      <c r="A52" s="37" t="n">
        <v>44481</v>
      </c>
      <c r="B52" s="16" t="s">
        <v>580</v>
      </c>
      <c r="C52" s="16" t="s">
        <v>343</v>
      </c>
      <c r="D52" s="16" t="s">
        <v>590</v>
      </c>
      <c r="E52" s="7" t="n">
        <v>10</v>
      </c>
      <c r="F52" s="16" t="s">
        <v>19</v>
      </c>
      <c r="G52" s="6" t="n">
        <v>10.55</v>
      </c>
      <c r="H52" s="6" t="n">
        <v>318.05</v>
      </c>
      <c r="I52" s="6" t="n">
        <v>330.34</v>
      </c>
      <c r="J52" s="6" t="n">
        <v>14</v>
      </c>
      <c r="K52" s="6" t="n">
        <v>105.5</v>
      </c>
      <c r="L52" s="6" t="n">
        <v>91.5</v>
      </c>
      <c r="M52" s="6" t="n">
        <v>2.77</v>
      </c>
      <c r="N52" s="6" t="n">
        <v>2.88</v>
      </c>
    </row>
    <row collapsed="false" customFormat="false" customHeight="false" hidden="false" ht="12.1" outlineLevel="0" r="53">
      <c r="A53" s="37" t="n">
        <v>44481</v>
      </c>
      <c r="B53" s="16" t="s">
        <v>580</v>
      </c>
      <c r="C53" s="16" t="s">
        <v>335</v>
      </c>
      <c r="D53" s="16" t="s">
        <v>586</v>
      </c>
      <c r="E53" s="7" t="n">
        <v>1</v>
      </c>
      <c r="F53" s="16" t="s">
        <v>19</v>
      </c>
      <c r="G53" s="6" t="n">
        <v>16.52</v>
      </c>
      <c r="H53" s="6" t="n">
        <v>526.1</v>
      </c>
      <c r="I53" s="6" t="n">
        <v>517.39</v>
      </c>
      <c r="J53" s="6" t="n">
        <v>2</v>
      </c>
      <c r="K53" s="6" t="n">
        <v>16.52</v>
      </c>
      <c r="L53" s="6" t="n">
        <v>14.52</v>
      </c>
      <c r="M53" s="6" t="n">
        <v>2.81</v>
      </c>
      <c r="N53" s="6" t="n">
        <v>2.76</v>
      </c>
    </row>
    <row collapsed="false" customFormat="false" customHeight="false" hidden="false" ht="12.1" outlineLevel="0" r="54">
      <c r="A54" s="37" t="n">
        <v>44488</v>
      </c>
      <c r="B54" s="16" t="s">
        <v>580</v>
      </c>
      <c r="C54" s="16" t="s">
        <v>332</v>
      </c>
      <c r="D54" s="16" t="s">
        <v>582</v>
      </c>
      <c r="E54" s="7" t="n">
        <v>80</v>
      </c>
      <c r="F54" s="16" t="s">
        <v>19</v>
      </c>
      <c r="G54" s="6" t="n">
        <v>8.79</v>
      </c>
      <c r="H54" s="6" t="n">
        <v>132.76</v>
      </c>
      <c r="I54" s="6" t="n">
        <v>80.22</v>
      </c>
      <c r="J54" s="6" t="n">
        <v>91</v>
      </c>
      <c r="K54" s="6" t="n">
        <v>703.2</v>
      </c>
      <c r="L54" s="6" t="n">
        <v>612.2</v>
      </c>
      <c r="M54" s="6" t="n">
        <v>9.54</v>
      </c>
      <c r="N54" s="6" t="n">
        <v>5.76</v>
      </c>
    </row>
    <row collapsed="false" customFormat="false" customHeight="false" hidden="false" ht="12.1" outlineLevel="0" r="55">
      <c r="A55" s="37" t="n">
        <v>44537</v>
      </c>
      <c r="B55" s="16" t="s">
        <v>580</v>
      </c>
      <c r="C55" s="16" t="s">
        <v>30</v>
      </c>
      <c r="D55" s="16" t="s">
        <v>31</v>
      </c>
      <c r="E55" s="7" t="n">
        <v>50</v>
      </c>
      <c r="F55" s="16" t="s">
        <v>19</v>
      </c>
      <c r="G55" s="6" t="n">
        <v>13.33</v>
      </c>
      <c r="H55" s="6" t="n">
        <v>208.36</v>
      </c>
      <c r="I55" s="6" t="n">
        <v>144.31</v>
      </c>
      <c r="J55" s="6" t="n">
        <v>87</v>
      </c>
      <c r="K55" s="6" t="n">
        <v>666.5</v>
      </c>
      <c r="L55" s="6" t="n">
        <v>579.5</v>
      </c>
      <c r="M55" s="6" t="n">
        <v>8.03</v>
      </c>
      <c r="N55" s="6" t="n">
        <v>5.56</v>
      </c>
    </row>
    <row collapsed="false" customFormat="false" customHeight="false" hidden="false" ht="12.1" outlineLevel="0" r="56">
      <c r="A56" s="37" t="n">
        <v>44542</v>
      </c>
      <c r="B56" s="16" t="s">
        <v>580</v>
      </c>
      <c r="C56" s="16" t="s">
        <v>346</v>
      </c>
      <c r="D56" s="16" t="s">
        <v>591</v>
      </c>
      <c r="E56" s="7" t="n">
        <v>3</v>
      </c>
      <c r="F56" s="16" t="s">
        <v>19</v>
      </c>
      <c r="G56" s="6" t="n">
        <v>18.59</v>
      </c>
      <c r="H56" s="6" t="n">
        <v>1055</v>
      </c>
      <c r="I56" s="6" t="n">
        <v>1179.01</v>
      </c>
      <c r="J56" s="6" t="n">
        <v>7</v>
      </c>
      <c r="K56" s="6" t="n">
        <v>55.77</v>
      </c>
      <c r="L56" s="6" t="n">
        <v>48.77</v>
      </c>
      <c r="M56" s="6" t="n">
        <v>1.38</v>
      </c>
      <c r="N56" s="6" t="n">
        <v>1.54</v>
      </c>
    </row>
    <row collapsed="false" customFormat="false" customHeight="false" hidden="false" ht="12.1" outlineLevel="0" r="57">
      <c r="A57" s="37" t="n">
        <v>44544</v>
      </c>
      <c r="B57" s="16" t="s">
        <v>580</v>
      </c>
      <c r="C57" s="16" t="s">
        <v>45</v>
      </c>
      <c r="D57" s="16" t="s">
        <v>46</v>
      </c>
      <c r="E57" s="7" t="n">
        <v>6</v>
      </c>
      <c r="F57" s="16" t="s">
        <v>19</v>
      </c>
      <c r="G57" s="6" t="n">
        <v>85.93</v>
      </c>
      <c r="H57" s="6" t="n">
        <v>1466.2</v>
      </c>
      <c r="I57" s="6" t="n">
        <v>1014.79</v>
      </c>
      <c r="J57" s="6" t="n">
        <v>67</v>
      </c>
      <c r="K57" s="6" t="n">
        <v>515.58</v>
      </c>
      <c r="L57" s="6" t="n">
        <v>448.58</v>
      </c>
      <c r="M57" s="6" t="n">
        <v>7.37</v>
      </c>
      <c r="N57" s="6" t="n">
        <v>5.1</v>
      </c>
    </row>
    <row collapsed="false" customFormat="false" customHeight="false" hidden="false" ht="12.1" outlineLevel="0" r="58">
      <c r="A58" s="37" t="n">
        <v>44551</v>
      </c>
      <c r="B58" s="16" t="s">
        <v>580</v>
      </c>
      <c r="C58" s="16" t="s">
        <v>16</v>
      </c>
      <c r="D58" s="16" t="s">
        <v>18</v>
      </c>
      <c r="E58" s="7" t="n">
        <v>2</v>
      </c>
      <c r="F58" s="16" t="s">
        <v>19</v>
      </c>
      <c r="G58" s="6" t="n">
        <v>340</v>
      </c>
      <c r="H58" s="6" t="n">
        <v>6348.5</v>
      </c>
      <c r="I58" s="6" t="n">
        <v>6626.3</v>
      </c>
      <c r="J58" s="6" t="n">
        <v>88</v>
      </c>
      <c r="K58" s="6" t="n">
        <v>680</v>
      </c>
      <c r="L58" s="6" t="n">
        <v>592</v>
      </c>
      <c r="M58" s="6" t="n">
        <v>4.47</v>
      </c>
      <c r="N58" s="6" t="n">
        <v>4.66</v>
      </c>
    </row>
    <row collapsed="false" customFormat="false" customHeight="false" hidden="false" ht="12.1" outlineLevel="0" r="59">
      <c r="A59" s="37" t="n">
        <v>44558</v>
      </c>
      <c r="B59" s="16" t="s">
        <v>580</v>
      </c>
      <c r="C59" s="16" t="s">
        <v>33</v>
      </c>
      <c r="D59" s="16" t="s">
        <v>34</v>
      </c>
      <c r="E59" s="7" t="n">
        <v>10</v>
      </c>
      <c r="F59" s="16" t="s">
        <v>19</v>
      </c>
      <c r="G59" s="6" t="n">
        <v>40</v>
      </c>
      <c r="H59" s="6" t="n">
        <v>540.7</v>
      </c>
      <c r="I59" s="6" t="n">
        <v>358.66</v>
      </c>
      <c r="J59" s="6" t="n">
        <v>52</v>
      </c>
      <c r="K59" s="6" t="n">
        <v>400</v>
      </c>
      <c r="L59" s="6" t="n">
        <v>348</v>
      </c>
      <c r="M59" s="6" t="n">
        <v>9.7</v>
      </c>
      <c r="N59" s="6" t="n">
        <v>6.44</v>
      </c>
    </row>
    <row collapsed="false" customFormat="false" customHeight="false" hidden="false" ht="12.1" outlineLevel="0" r="60">
      <c r="A60" s="37" t="n">
        <v>44561</v>
      </c>
      <c r="B60" s="16" t="s">
        <v>580</v>
      </c>
      <c r="C60" s="16" t="s">
        <v>356</v>
      </c>
      <c r="D60" s="16" t="s">
        <v>593</v>
      </c>
      <c r="E60" s="7" t="n">
        <v>5</v>
      </c>
      <c r="F60" s="16" t="s">
        <v>19</v>
      </c>
      <c r="G60" s="6" t="n">
        <v>45.73</v>
      </c>
      <c r="H60" s="6" t="n">
        <v>1711</v>
      </c>
      <c r="I60" s="6" t="n">
        <v>1714.41</v>
      </c>
      <c r="J60" s="6" t="n">
        <v>30</v>
      </c>
      <c r="K60" s="6" t="n">
        <v>228.65</v>
      </c>
      <c r="L60" s="6" t="n">
        <v>198.65</v>
      </c>
      <c r="M60" s="6" t="n">
        <v>2.32</v>
      </c>
      <c r="N60" s="6" t="n">
        <v>2.32</v>
      </c>
    </row>
    <row collapsed="false" customFormat="false" customHeight="false" hidden="false" ht="12.1" outlineLevel="0" r="61">
      <c r="A61" s="37" t="n">
        <v>44571</v>
      </c>
      <c r="B61" s="16" t="s">
        <v>580</v>
      </c>
      <c r="C61" s="16" t="s">
        <v>335</v>
      </c>
      <c r="D61" s="16" t="s">
        <v>586</v>
      </c>
      <c r="E61" s="7" t="n">
        <v>2</v>
      </c>
      <c r="F61" s="16" t="s">
        <v>19</v>
      </c>
      <c r="G61" s="6" t="n">
        <v>9.98</v>
      </c>
      <c r="H61" s="6" t="n">
        <v>460</v>
      </c>
      <c r="I61" s="6" t="n">
        <v>519.15</v>
      </c>
      <c r="J61" s="6" t="n">
        <v>3</v>
      </c>
      <c r="K61" s="6" t="n">
        <v>19.96</v>
      </c>
      <c r="L61" s="6" t="n">
        <v>16.96</v>
      </c>
      <c r="M61" s="6" t="n">
        <v>1.63</v>
      </c>
      <c r="N61" s="6" t="n">
        <v>1.84</v>
      </c>
    </row>
    <row collapsed="false" customFormat="false" customHeight="false" hidden="false" ht="12.1" outlineLevel="0" r="62">
      <c r="A62" s="37" t="n">
        <v>44651</v>
      </c>
      <c r="B62" s="16" t="s">
        <v>580</v>
      </c>
      <c r="C62" s="16" t="s">
        <v>356</v>
      </c>
      <c r="D62" s="16" t="s">
        <v>593</v>
      </c>
      <c r="E62" s="7" t="n">
        <v>7</v>
      </c>
      <c r="F62" s="16" t="s">
        <v>19</v>
      </c>
      <c r="G62" s="6" t="n">
        <v>48.02</v>
      </c>
      <c r="H62" s="6" t="n">
        <v>1736.2</v>
      </c>
      <c r="I62" s="6" t="n">
        <v>1716.15</v>
      </c>
      <c r="J62" s="6" t="n">
        <v>44</v>
      </c>
      <c r="K62" s="6" t="n">
        <v>336.14</v>
      </c>
      <c r="L62" s="6" t="n">
        <v>292.14</v>
      </c>
      <c r="M62" s="6" t="n">
        <v>2.43</v>
      </c>
      <c r="N62" s="6" t="n">
        <v>2.4</v>
      </c>
    </row>
    <row collapsed="false" customFormat="false" customHeight="false" hidden="false" ht="12.1" outlineLevel="0" r="63">
      <c r="A63" s="37" t="n">
        <v>44686</v>
      </c>
      <c r="B63" s="16" t="s">
        <v>580</v>
      </c>
      <c r="C63" s="16" t="s">
        <v>48</v>
      </c>
      <c r="D63" s="16" t="s">
        <v>49</v>
      </c>
      <c r="E63" s="7" t="n">
        <v>4</v>
      </c>
      <c r="F63" s="16" t="s">
        <v>19</v>
      </c>
      <c r="G63" s="6" t="n">
        <v>43.77</v>
      </c>
      <c r="H63" s="6" t="n">
        <v>1009.2</v>
      </c>
      <c r="I63" s="6" t="n">
        <v>1469.29</v>
      </c>
      <c r="J63" s="6" t="n">
        <v>23</v>
      </c>
      <c r="K63" s="6" t="n">
        <v>175.08</v>
      </c>
      <c r="L63" s="6" t="n">
        <v>152.08</v>
      </c>
      <c r="M63" s="6" t="n">
        <v>2.59</v>
      </c>
      <c r="N63" s="6" t="n">
        <v>3.77</v>
      </c>
    </row>
    <row collapsed="false" customFormat="false" customHeight="false" hidden="false" ht="12.1" outlineLevel="0" r="64">
      <c r="A64" s="37" t="n">
        <v>44733</v>
      </c>
      <c r="B64" s="16" t="s">
        <v>580</v>
      </c>
      <c r="C64" s="16" t="s">
        <v>338</v>
      </c>
      <c r="D64" s="16" t="s">
        <v>585</v>
      </c>
      <c r="E64" s="7" t="n">
        <v>100</v>
      </c>
      <c r="F64" s="16" t="s">
        <v>19</v>
      </c>
      <c r="G64" s="6" t="n">
        <v>4.5</v>
      </c>
      <c r="H64" s="6" t="n">
        <v>46.38</v>
      </c>
      <c r="I64" s="6" t="n">
        <v>14.71</v>
      </c>
      <c r="J64" s="6" t="n">
        <v>59</v>
      </c>
      <c r="K64" s="6" t="n">
        <v>450</v>
      </c>
      <c r="L64" s="6" t="n">
        <v>391</v>
      </c>
      <c r="M64" s="6" t="n">
        <v>26.58</v>
      </c>
      <c r="N64" s="6" t="n">
        <v>8.43</v>
      </c>
    </row>
    <row collapsed="false" customFormat="false" customHeight="false" hidden="false" ht="12.1" outlineLevel="0" r="65">
      <c r="A65" s="37" t="n">
        <v>44742</v>
      </c>
      <c r="B65" s="16" t="s">
        <v>580</v>
      </c>
      <c r="C65" s="16" t="s">
        <v>356</v>
      </c>
      <c r="D65" s="16" t="s">
        <v>593</v>
      </c>
      <c r="E65" s="7" t="n">
        <v>7</v>
      </c>
      <c r="F65" s="16" t="s">
        <v>19</v>
      </c>
      <c r="G65" s="6" t="n">
        <v>52.13</v>
      </c>
      <c r="H65" s="6" t="n">
        <v>1728</v>
      </c>
      <c r="I65" s="6" t="n">
        <v>1716.15</v>
      </c>
      <c r="J65" s="6" t="n">
        <v>47</v>
      </c>
      <c r="K65" s="6" t="n">
        <v>364.91</v>
      </c>
      <c r="L65" s="6" t="n">
        <v>317.91</v>
      </c>
      <c r="M65" s="6" t="n">
        <v>2.65</v>
      </c>
      <c r="N65" s="6" t="n">
        <v>2.63</v>
      </c>
    </row>
    <row collapsed="false" customFormat="false" customHeight="false" hidden="false" ht="12.1" outlineLevel="0" r="66">
      <c r="A66" s="37" t="n">
        <v>44750</v>
      </c>
      <c r="B66" s="16" t="s">
        <v>580</v>
      </c>
      <c r="C66" s="16" t="s">
        <v>33</v>
      </c>
      <c r="D66" s="16" t="s">
        <v>34</v>
      </c>
      <c r="E66" s="7" t="n">
        <v>12</v>
      </c>
      <c r="F66" s="16" t="s">
        <v>19</v>
      </c>
      <c r="G66" s="6" t="n">
        <v>16</v>
      </c>
      <c r="H66" s="6" t="n">
        <v>390.3</v>
      </c>
      <c r="I66" s="6" t="n">
        <v>369.62</v>
      </c>
      <c r="J66" s="6" t="n">
        <v>25</v>
      </c>
      <c r="K66" s="6" t="n">
        <v>192</v>
      </c>
      <c r="L66" s="6" t="n">
        <v>167</v>
      </c>
      <c r="M66" s="6" t="n">
        <v>3.77</v>
      </c>
      <c r="N66" s="6" t="n">
        <v>3.57</v>
      </c>
    </row>
    <row collapsed="false" customFormat="false" customHeight="false" hidden="false" ht="12.1" outlineLevel="0" r="67">
      <c r="A67" s="37" t="n">
        <v>44750</v>
      </c>
      <c r="B67" s="16" t="s">
        <v>580</v>
      </c>
      <c r="C67" s="16" t="s">
        <v>335</v>
      </c>
      <c r="D67" s="16" t="s">
        <v>586</v>
      </c>
      <c r="E67" s="7" t="n">
        <v>4</v>
      </c>
      <c r="F67" s="16" t="s">
        <v>19</v>
      </c>
      <c r="G67" s="6" t="n">
        <v>16.14</v>
      </c>
      <c r="H67" s="6" t="n">
        <v>361.9</v>
      </c>
      <c r="I67" s="6" t="n">
        <v>434.55</v>
      </c>
      <c r="J67" s="6" t="n">
        <v>8</v>
      </c>
      <c r="K67" s="6" t="n">
        <v>64.56</v>
      </c>
      <c r="L67" s="6" t="n">
        <v>56.56</v>
      </c>
      <c r="M67" s="6" t="n">
        <v>3.25</v>
      </c>
      <c r="N67" s="6" t="n">
        <v>3.91</v>
      </c>
    </row>
    <row collapsed="false" customFormat="false" customHeight="false" hidden="false" ht="12.1" outlineLevel="0" r="68">
      <c r="A68" s="37" t="n">
        <v>44752</v>
      </c>
      <c r="B68" s="16" t="s">
        <v>580</v>
      </c>
      <c r="C68" s="16" t="s">
        <v>336</v>
      </c>
      <c r="D68" s="16" t="s">
        <v>589</v>
      </c>
      <c r="E68" s="7" t="n">
        <v>10000</v>
      </c>
      <c r="F68" s="16" t="s">
        <v>19</v>
      </c>
      <c r="G68" s="6" t="n">
        <v>0.053</v>
      </c>
      <c r="H68" s="6" t="n">
        <v>0.803</v>
      </c>
      <c r="I68" s="6" t="n">
        <v>0.71</v>
      </c>
      <c r="J68" s="6" t="n">
        <v>69</v>
      </c>
      <c r="K68" s="6" t="n">
        <v>530.4937</v>
      </c>
      <c r="L68" s="6" t="n">
        <v>461.49</v>
      </c>
      <c r="M68" s="6" t="n">
        <v>6.51</v>
      </c>
      <c r="N68" s="6" t="n">
        <v>5.75</v>
      </c>
    </row>
    <row collapsed="false" customFormat="false" customHeight="false" hidden="false" ht="12.1" outlineLevel="0" r="69">
      <c r="A69" s="37" t="n">
        <v>44753</v>
      </c>
      <c r="B69" s="16" t="s">
        <v>580</v>
      </c>
      <c r="C69" s="16" t="s">
        <v>352</v>
      </c>
      <c r="D69" s="16" t="s">
        <v>594</v>
      </c>
      <c r="E69" s="7" t="n">
        <v>6000</v>
      </c>
      <c r="F69" s="16" t="s">
        <v>19</v>
      </c>
      <c r="G69" s="6" t="n">
        <v>0.0966</v>
      </c>
      <c r="H69" s="6" t="n">
        <v>0.555</v>
      </c>
      <c r="I69" s="6" t="n">
        <v>0.63</v>
      </c>
      <c r="J69" s="6" t="n">
        <v>75</v>
      </c>
      <c r="K69" s="6" t="n">
        <v>579.3216</v>
      </c>
      <c r="L69" s="6" t="n">
        <v>504.32</v>
      </c>
      <c r="M69" s="6" t="n">
        <v>13.45</v>
      </c>
      <c r="N69" s="6" t="n">
        <v>15.14</v>
      </c>
    </row>
    <row collapsed="false" customFormat="false" customHeight="false" hidden="false" ht="12.1" outlineLevel="0" r="70">
      <c r="A70" s="37" t="n">
        <v>44753</v>
      </c>
      <c r="B70" s="16" t="s">
        <v>580</v>
      </c>
      <c r="C70" s="16" t="s">
        <v>24</v>
      </c>
      <c r="D70" s="16" t="s">
        <v>25</v>
      </c>
      <c r="E70" s="7" t="n">
        <v>2</v>
      </c>
      <c r="F70" s="16" t="s">
        <v>19</v>
      </c>
      <c r="G70" s="6" t="n">
        <v>23.63</v>
      </c>
      <c r="H70" s="6" t="n">
        <v>343.8</v>
      </c>
      <c r="I70" s="6" t="n">
        <v>417.2</v>
      </c>
      <c r="J70" s="6" t="n">
        <v>6</v>
      </c>
      <c r="K70" s="6" t="n">
        <v>47.26</v>
      </c>
      <c r="L70" s="6" t="n">
        <v>41.26</v>
      </c>
      <c r="M70" s="6" t="n">
        <v>4.94</v>
      </c>
      <c r="N70" s="6" t="n">
        <v>6</v>
      </c>
    </row>
    <row collapsed="false" customFormat="false" customHeight="false" hidden="false" ht="12.1" outlineLevel="0" r="71">
      <c r="A71" s="37" t="n">
        <v>44754</v>
      </c>
      <c r="B71" s="16" t="s">
        <v>580</v>
      </c>
      <c r="C71" s="16" t="s">
        <v>343</v>
      </c>
      <c r="D71" s="16" t="s">
        <v>590</v>
      </c>
      <c r="E71" s="7" t="n">
        <v>10</v>
      </c>
      <c r="F71" s="16" t="s">
        <v>19</v>
      </c>
      <c r="G71" s="6" t="n">
        <v>33.85</v>
      </c>
      <c r="H71" s="6" t="n">
        <v>236.85</v>
      </c>
      <c r="I71" s="6" t="n">
        <v>330.34</v>
      </c>
      <c r="J71" s="6" t="n">
        <v>44</v>
      </c>
      <c r="K71" s="6" t="n">
        <v>338.5</v>
      </c>
      <c r="L71" s="6" t="n">
        <v>294.5</v>
      </c>
      <c r="M71" s="6" t="n">
        <v>8.91</v>
      </c>
      <c r="N71" s="6" t="n">
        <v>12.43</v>
      </c>
    </row>
    <row collapsed="false" customFormat="false" customHeight="false" hidden="false" ht="12.1" outlineLevel="0" r="72">
      <c r="A72" s="37" t="n">
        <v>44834</v>
      </c>
      <c r="B72" s="16" t="s">
        <v>580</v>
      </c>
      <c r="C72" s="16" t="s">
        <v>356</v>
      </c>
      <c r="D72" s="16" t="s">
        <v>593</v>
      </c>
      <c r="E72" s="7" t="n">
        <v>10</v>
      </c>
      <c r="F72" s="16" t="s">
        <v>19</v>
      </c>
      <c r="G72" s="6" t="n">
        <v>52.86</v>
      </c>
      <c r="H72" s="6" t="n">
        <v>1730</v>
      </c>
      <c r="I72" s="6" t="n">
        <v>1722.95</v>
      </c>
      <c r="J72" s="6" t="n">
        <v>69</v>
      </c>
      <c r="K72" s="6" t="n">
        <v>528.6</v>
      </c>
      <c r="L72" s="6" t="n">
        <v>459.6</v>
      </c>
      <c r="M72" s="6" t="n">
        <v>2.67</v>
      </c>
      <c r="N72" s="6" t="n">
        <v>2.66</v>
      </c>
    </row>
    <row collapsed="false" customFormat="false" customHeight="false" hidden="false" ht="12.1" outlineLevel="0" r="73">
      <c r="A73" s="37" t="n">
        <v>44843</v>
      </c>
      <c r="B73" s="16" t="s">
        <v>580</v>
      </c>
      <c r="C73" s="16" t="s">
        <v>48</v>
      </c>
      <c r="D73" s="16" t="s">
        <v>49</v>
      </c>
      <c r="E73" s="7" t="n">
        <v>7</v>
      </c>
      <c r="F73" s="16" t="s">
        <v>19</v>
      </c>
      <c r="G73" s="6" t="n">
        <v>45</v>
      </c>
      <c r="H73" s="6" t="n">
        <v>906.4</v>
      </c>
      <c r="I73" s="6" t="n">
        <v>1273.98</v>
      </c>
      <c r="J73" s="6" t="n">
        <v>41</v>
      </c>
      <c r="K73" s="6" t="n">
        <v>315</v>
      </c>
      <c r="L73" s="6" t="n">
        <v>274</v>
      </c>
      <c r="M73" s="6" t="n">
        <v>3.07</v>
      </c>
      <c r="N73" s="6" t="n">
        <v>4.32</v>
      </c>
    </row>
    <row collapsed="false" customFormat="false" customHeight="false" hidden="false" ht="12.1" outlineLevel="0" r="74">
      <c r="A74" s="37" t="n">
        <v>44845</v>
      </c>
      <c r="B74" s="16" t="s">
        <v>580</v>
      </c>
      <c r="C74" s="16" t="s">
        <v>335</v>
      </c>
      <c r="D74" s="16" t="s">
        <v>586</v>
      </c>
      <c r="E74" s="7" t="n">
        <v>5</v>
      </c>
      <c r="F74" s="16" t="s">
        <v>19</v>
      </c>
      <c r="G74" s="6" t="n">
        <v>32.71</v>
      </c>
      <c r="H74" s="6" t="n">
        <v>339.4</v>
      </c>
      <c r="I74" s="6" t="n">
        <v>422.26</v>
      </c>
      <c r="J74" s="6" t="n">
        <v>21</v>
      </c>
      <c r="K74" s="6" t="n">
        <v>163.55</v>
      </c>
      <c r="L74" s="6" t="n">
        <v>142.55</v>
      </c>
      <c r="M74" s="6" t="n">
        <v>6.75</v>
      </c>
      <c r="N74" s="6" t="n">
        <v>8.4</v>
      </c>
    </row>
    <row collapsed="false" customFormat="false" customHeight="false" hidden="false" ht="12.1" outlineLevel="0" r="75">
      <c r="A75" s="37" t="n">
        <v>44845</v>
      </c>
      <c r="B75" s="16" t="s">
        <v>580</v>
      </c>
      <c r="C75" s="16" t="s">
        <v>327</v>
      </c>
      <c r="D75" s="16" t="s">
        <v>584</v>
      </c>
      <c r="E75" s="7" t="n">
        <v>30</v>
      </c>
      <c r="F75" s="16" t="s">
        <v>19</v>
      </c>
      <c r="G75" s="6" t="n">
        <v>51.03</v>
      </c>
      <c r="H75" s="6" t="n">
        <v>162.89</v>
      </c>
      <c r="I75" s="6" t="n">
        <v>167.37</v>
      </c>
      <c r="J75" s="6" t="n">
        <v>199</v>
      </c>
      <c r="K75" s="6" t="n">
        <v>1530.9</v>
      </c>
      <c r="L75" s="6" t="n">
        <v>1331.9</v>
      </c>
      <c r="M75" s="6" t="n">
        <v>26.53</v>
      </c>
      <c r="N75" s="6" t="n">
        <v>27.26</v>
      </c>
    </row>
    <row collapsed="false" customFormat="false" customHeight="false" hidden="false" ht="12.1" outlineLevel="0" r="76">
      <c r="A76" s="37" t="n">
        <v>44865</v>
      </c>
      <c r="B76" s="16" t="s">
        <v>580</v>
      </c>
      <c r="C76" s="16" t="s">
        <v>356</v>
      </c>
      <c r="D76" s="16" t="s">
        <v>593</v>
      </c>
      <c r="E76" s="7" t="n">
        <v>10</v>
      </c>
      <c r="F76" s="16" t="s">
        <v>19</v>
      </c>
      <c r="G76" s="6" t="n">
        <v>19.44</v>
      </c>
      <c r="H76" s="6" t="n">
        <v>1929</v>
      </c>
      <c r="I76" s="6" t="n">
        <v>1722.95</v>
      </c>
      <c r="J76" s="6" t="n">
        <v>25</v>
      </c>
      <c r="K76" s="6" t="n">
        <v>194.4</v>
      </c>
      <c r="L76" s="6" t="n">
        <v>169.4</v>
      </c>
      <c r="M76" s="6" t="n">
        <v>0.98</v>
      </c>
      <c r="N76" s="6" t="n">
        <v>0.88</v>
      </c>
    </row>
    <row collapsed="false" customFormat="false" customHeight="false" hidden="false" ht="12.1" outlineLevel="0" r="77">
      <c r="A77" s="37" t="n">
        <v>44893</v>
      </c>
      <c r="B77" s="16" t="s">
        <v>580</v>
      </c>
      <c r="C77" s="16" t="s">
        <v>346</v>
      </c>
      <c r="D77" s="16" t="s">
        <v>591</v>
      </c>
      <c r="E77" s="7" t="n">
        <v>1</v>
      </c>
      <c r="F77" s="16" t="s">
        <v>19</v>
      </c>
      <c r="G77" s="6" t="n">
        <v>17.34</v>
      </c>
      <c r="H77" s="6" t="n">
        <v>980</v>
      </c>
      <c r="I77" s="6" t="n">
        <v>920.54</v>
      </c>
      <c r="J77" s="6" t="n">
        <v>2</v>
      </c>
      <c r="K77" s="6" t="n">
        <v>17.34</v>
      </c>
      <c r="L77" s="6" t="n">
        <v>15.34</v>
      </c>
      <c r="M77" s="6" t="n">
        <v>1.67</v>
      </c>
      <c r="N77" s="6" t="n">
        <v>1.57</v>
      </c>
    </row>
    <row collapsed="false" customFormat="false" customHeight="false" hidden="false" ht="12.1" outlineLevel="0" r="78">
      <c r="A78" s="37" t="n">
        <v>44895</v>
      </c>
      <c r="B78" s="16" t="s">
        <v>580</v>
      </c>
      <c r="C78" s="16" t="s">
        <v>356</v>
      </c>
      <c r="D78" s="16" t="s">
        <v>593</v>
      </c>
      <c r="E78" s="7" t="n">
        <v>10</v>
      </c>
      <c r="F78" s="16" t="s">
        <v>19</v>
      </c>
      <c r="G78" s="6" t="n">
        <v>18.05</v>
      </c>
      <c r="H78" s="6" t="n">
        <v>1950</v>
      </c>
      <c r="I78" s="6" t="n">
        <v>1722.95</v>
      </c>
      <c r="J78" s="6" t="n">
        <v>23</v>
      </c>
      <c r="K78" s="6" t="n">
        <v>180.5</v>
      </c>
      <c r="L78" s="6" t="n">
        <v>157.5</v>
      </c>
      <c r="M78" s="6" t="n">
        <v>0.91</v>
      </c>
      <c r="N78" s="6" t="n">
        <v>0.81</v>
      </c>
    </row>
    <row collapsed="false" customFormat="false" customHeight="false" hidden="false" ht="12.1" outlineLevel="0" r="79">
      <c r="A79" s="37" t="n">
        <v>44916</v>
      </c>
      <c r="B79" s="16" t="s">
        <v>580</v>
      </c>
      <c r="C79" s="16" t="s">
        <v>16</v>
      </c>
      <c r="D79" s="16" t="s">
        <v>18</v>
      </c>
      <c r="E79" s="7" t="n">
        <v>6</v>
      </c>
      <c r="F79" s="16" t="s">
        <v>19</v>
      </c>
      <c r="G79" s="6" t="n">
        <v>256</v>
      </c>
      <c r="H79" s="6" t="n">
        <v>4040.5</v>
      </c>
      <c r="I79" s="6" t="n">
        <v>6216.11</v>
      </c>
      <c r="J79" s="6" t="n">
        <v>200</v>
      </c>
      <c r="K79" s="6" t="n">
        <v>1536</v>
      </c>
      <c r="L79" s="6" t="n">
        <v>1336</v>
      </c>
      <c r="M79" s="6" t="n">
        <v>3.58</v>
      </c>
      <c r="N79" s="6" t="n">
        <v>5.51</v>
      </c>
    </row>
    <row collapsed="false" customFormat="false" customHeight="false" hidden="false" ht="12.1" outlineLevel="0" r="80">
      <c r="A80" s="37" t="n">
        <v>44916</v>
      </c>
      <c r="B80" s="16" t="s">
        <v>580</v>
      </c>
      <c r="C80" s="16" t="s">
        <v>16</v>
      </c>
      <c r="D80" s="16" t="s">
        <v>18</v>
      </c>
      <c r="E80" s="7" t="n">
        <v>6</v>
      </c>
      <c r="F80" s="16" t="s">
        <v>19</v>
      </c>
      <c r="G80" s="6" t="n">
        <v>537</v>
      </c>
      <c r="H80" s="6" t="n">
        <v>4040.5</v>
      </c>
      <c r="I80" s="6" t="n">
        <v>6216.11</v>
      </c>
      <c r="J80" s="6" t="n">
        <v>419</v>
      </c>
      <c r="K80" s="6" t="n">
        <v>3222</v>
      </c>
      <c r="L80" s="6" t="n">
        <v>2803</v>
      </c>
      <c r="M80" s="6" t="n">
        <v>7.52</v>
      </c>
      <c r="N80" s="6" t="n">
        <v>11.56</v>
      </c>
    </row>
    <row collapsed="false" customFormat="false" customHeight="false" hidden="false" ht="12.1" outlineLevel="0" r="81">
      <c r="A81" s="37" t="n">
        <v>44925</v>
      </c>
      <c r="B81" s="16" t="s">
        <v>580</v>
      </c>
      <c r="C81" s="16" t="s">
        <v>33</v>
      </c>
      <c r="D81" s="16" t="s">
        <v>34</v>
      </c>
      <c r="E81" s="7" t="n">
        <v>12</v>
      </c>
      <c r="F81" s="16" t="s">
        <v>19</v>
      </c>
      <c r="G81" s="6" t="n">
        <v>69.78</v>
      </c>
      <c r="H81" s="6" t="n">
        <v>459.5</v>
      </c>
      <c r="I81" s="6" t="n">
        <v>369.62</v>
      </c>
      <c r="J81" s="6" t="n">
        <v>109</v>
      </c>
      <c r="K81" s="6" t="n">
        <v>837.36</v>
      </c>
      <c r="L81" s="6" t="n">
        <v>728.36</v>
      </c>
      <c r="M81" s="6" t="n">
        <v>16.42</v>
      </c>
      <c r="N81" s="6" t="n">
        <v>13.21</v>
      </c>
    </row>
    <row collapsed="false" customFormat="false" customHeight="false" hidden="false" ht="12.1" outlineLevel="0" r="82">
      <c r="A82" s="37" t="n">
        <v>44926</v>
      </c>
      <c r="B82" s="16" t="s">
        <v>580</v>
      </c>
      <c r="C82" s="16" t="s">
        <v>356</v>
      </c>
      <c r="D82" s="16" t="s">
        <v>593</v>
      </c>
      <c r="E82" s="7" t="n">
        <v>10</v>
      </c>
      <c r="F82" s="16" t="s">
        <v>19</v>
      </c>
      <c r="G82" s="6" t="n">
        <v>17.92</v>
      </c>
      <c r="H82" s="6" t="n">
        <v>2035</v>
      </c>
      <c r="I82" s="6" t="n">
        <v>1722.95</v>
      </c>
      <c r="J82" s="6" t="n">
        <v>23</v>
      </c>
      <c r="K82" s="6" t="n">
        <v>179.2</v>
      </c>
      <c r="L82" s="6" t="n">
        <v>156.2</v>
      </c>
      <c r="M82" s="6" t="n">
        <v>0.91</v>
      </c>
      <c r="N82" s="6" t="n">
        <v>0.77</v>
      </c>
    </row>
    <row collapsed="false" customFormat="false" customHeight="false" hidden="false" ht="12.1" outlineLevel="0" r="83">
      <c r="A83" s="37" t="n">
        <v>44936</v>
      </c>
      <c r="B83" s="16" t="s">
        <v>580</v>
      </c>
      <c r="C83" s="16" t="s">
        <v>335</v>
      </c>
      <c r="D83" s="16" t="s">
        <v>586</v>
      </c>
      <c r="E83" s="7" t="n">
        <v>16</v>
      </c>
      <c r="F83" s="16" t="s">
        <v>19</v>
      </c>
      <c r="G83" s="6" t="n">
        <v>6.86</v>
      </c>
      <c r="H83" s="6" t="n">
        <v>336.7</v>
      </c>
      <c r="I83" s="6" t="n">
        <v>346.62</v>
      </c>
      <c r="J83" s="6" t="n">
        <v>14</v>
      </c>
      <c r="K83" s="6" t="n">
        <v>109.76</v>
      </c>
      <c r="L83" s="6" t="n">
        <v>95.76</v>
      </c>
      <c r="M83" s="6" t="n">
        <v>1.73</v>
      </c>
      <c r="N83" s="6" t="n">
        <v>1.78</v>
      </c>
    </row>
    <row collapsed="false" customFormat="false" customHeight="false" hidden="false" ht="12.1" outlineLevel="0" r="84">
      <c r="A84" s="37" t="n">
        <v>44938</v>
      </c>
      <c r="B84" s="16" t="s">
        <v>580</v>
      </c>
      <c r="C84" s="16" t="s">
        <v>24</v>
      </c>
      <c r="D84" s="16" t="s">
        <v>25</v>
      </c>
      <c r="E84" s="7" t="n">
        <v>29</v>
      </c>
      <c r="F84" s="16" t="s">
        <v>19</v>
      </c>
      <c r="G84" s="6" t="n">
        <v>20.39</v>
      </c>
      <c r="H84" s="6" t="n">
        <v>346.85</v>
      </c>
      <c r="I84" s="6" t="n">
        <v>340.96</v>
      </c>
      <c r="J84" s="6" t="n">
        <v>77</v>
      </c>
      <c r="K84" s="6" t="n">
        <v>591.31</v>
      </c>
      <c r="L84" s="6" t="n">
        <v>514.31</v>
      </c>
      <c r="M84" s="6" t="n">
        <v>5.2</v>
      </c>
      <c r="N84" s="6" t="n">
        <v>5.11</v>
      </c>
    </row>
    <row collapsed="false" customFormat="false" customHeight="false" hidden="false" ht="12.1" outlineLevel="0" r="85">
      <c r="A85" s="37" t="n">
        <v>44957</v>
      </c>
      <c r="B85" s="16" t="s">
        <v>580</v>
      </c>
      <c r="C85" s="16" t="s">
        <v>356</v>
      </c>
      <c r="D85" s="16" t="s">
        <v>593</v>
      </c>
      <c r="E85" s="7" t="n">
        <v>10</v>
      </c>
      <c r="F85" s="16" t="s">
        <v>19</v>
      </c>
      <c r="G85" s="6" t="n">
        <v>18.2</v>
      </c>
      <c r="H85" s="6" t="n">
        <v>1971.4</v>
      </c>
      <c r="I85" s="6" t="n">
        <v>1722.95</v>
      </c>
      <c r="J85" s="6" t="n">
        <v>24</v>
      </c>
      <c r="K85" s="6" t="n">
        <v>182</v>
      </c>
      <c r="L85" s="6" t="n">
        <v>158</v>
      </c>
      <c r="M85" s="6" t="n">
        <v>0.92</v>
      </c>
      <c r="N85" s="6" t="n">
        <v>0.8</v>
      </c>
    </row>
    <row collapsed="false" customFormat="false" customHeight="false" hidden="false" ht="12.1" outlineLevel="0" r="86">
      <c r="A86" s="37" t="n">
        <v>44971</v>
      </c>
      <c r="B86" s="16" t="s">
        <v>580</v>
      </c>
      <c r="C86" s="16" t="s">
        <v>346</v>
      </c>
      <c r="D86" s="16" t="s">
        <v>591</v>
      </c>
      <c r="E86" s="7" t="n">
        <v>1</v>
      </c>
      <c r="F86" s="16" t="s">
        <v>19</v>
      </c>
      <c r="G86" s="6" t="n">
        <v>31.66</v>
      </c>
      <c r="H86" s="6" t="n">
        <v>1425</v>
      </c>
      <c r="I86" s="6" t="n">
        <v>920.54</v>
      </c>
      <c r="J86" s="6" t="n">
        <v>4</v>
      </c>
      <c r="K86" s="6" t="n">
        <v>31.66</v>
      </c>
      <c r="L86" s="6" t="n">
        <v>27.66</v>
      </c>
      <c r="M86" s="6" t="n">
        <v>3</v>
      </c>
      <c r="N86" s="6" t="n">
        <v>1.94</v>
      </c>
    </row>
    <row collapsed="false" customFormat="false" customHeight="false" hidden="false" ht="12.1" outlineLevel="0" r="87">
      <c r="A87" s="37" t="n">
        <v>44981</v>
      </c>
      <c r="B87" s="16" t="s">
        <v>580</v>
      </c>
      <c r="C87" s="16" t="s">
        <v>356</v>
      </c>
      <c r="D87" s="16" t="s">
        <v>593</v>
      </c>
      <c r="E87" s="7" t="n">
        <v>10</v>
      </c>
      <c r="F87" s="16" t="s">
        <v>19</v>
      </c>
      <c r="G87" s="6" t="n">
        <v>18.09</v>
      </c>
      <c r="H87" s="6" t="n">
        <v>2005.2</v>
      </c>
      <c r="I87" s="6" t="n">
        <v>1722.95</v>
      </c>
      <c r="J87" s="6" t="n">
        <v>24</v>
      </c>
      <c r="K87" s="6" t="n">
        <v>180.9</v>
      </c>
      <c r="L87" s="6" t="n">
        <v>156.9</v>
      </c>
      <c r="M87" s="6" t="n">
        <v>0.91</v>
      </c>
      <c r="N87" s="6" t="n">
        <v>0.78</v>
      </c>
    </row>
    <row collapsed="false" customFormat="false" customHeight="false" hidden="false" ht="12.1" outlineLevel="0" r="88">
      <c r="A88" s="37" t="n">
        <v>45020</v>
      </c>
      <c r="B88" s="16" t="s">
        <v>580</v>
      </c>
      <c r="C88" s="16" t="s">
        <v>374</v>
      </c>
      <c r="D88" s="16" t="s">
        <v>595</v>
      </c>
      <c r="E88" s="7" t="n">
        <v>1</v>
      </c>
      <c r="F88" s="16" t="s">
        <v>19</v>
      </c>
      <c r="G88" s="6" t="n">
        <v>465</v>
      </c>
      <c r="H88" s="6" t="n">
        <v>7301</v>
      </c>
      <c r="I88" s="6" t="n">
        <v>6743.43</v>
      </c>
      <c r="J88" s="6" t="n">
        <v>60</v>
      </c>
      <c r="K88" s="6" t="n">
        <v>465</v>
      </c>
      <c r="L88" s="6" t="n">
        <v>405</v>
      </c>
      <c r="M88" s="6" t="n">
        <v>6.01</v>
      </c>
      <c r="N88" s="6" t="n">
        <v>5.55</v>
      </c>
    </row>
    <row collapsed="false" customFormat="false" customHeight="false" hidden="false" ht="12.1" outlineLevel="0" r="89">
      <c r="A89" s="37" t="n">
        <v>45016</v>
      </c>
      <c r="B89" s="16" t="s">
        <v>580</v>
      </c>
      <c r="C89" s="16" t="s">
        <v>356</v>
      </c>
      <c r="D89" s="16" t="s">
        <v>593</v>
      </c>
      <c r="E89" s="7" t="n">
        <v>10</v>
      </c>
      <c r="F89" s="16" t="s">
        <v>19</v>
      </c>
      <c r="G89" s="6" t="n">
        <v>16.09</v>
      </c>
      <c r="H89" s="6" t="n">
        <v>1990.4</v>
      </c>
      <c r="I89" s="6" t="n">
        <v>1722.95</v>
      </c>
      <c r="J89" s="6" t="n">
        <v>21</v>
      </c>
      <c r="K89" s="6" t="n">
        <v>160.9</v>
      </c>
      <c r="L89" s="6" t="n">
        <v>139.9</v>
      </c>
      <c r="M89" s="6" t="n">
        <v>0.81</v>
      </c>
      <c r="N89" s="6" t="n">
        <v>0.7</v>
      </c>
    </row>
    <row collapsed="false" customFormat="false" customHeight="false" hidden="false" ht="12.1" outlineLevel="0" r="90">
      <c r="A90" s="37" t="n">
        <v>45049</v>
      </c>
      <c r="B90" s="16" t="s">
        <v>580</v>
      </c>
      <c r="C90" s="16" t="s">
        <v>48</v>
      </c>
      <c r="D90" s="16" t="s">
        <v>49</v>
      </c>
      <c r="E90" s="7" t="n">
        <v>10</v>
      </c>
      <c r="F90" s="16" t="s">
        <v>19</v>
      </c>
      <c r="G90" s="6" t="n">
        <v>60.58</v>
      </c>
      <c r="H90" s="6" t="n">
        <v>1223.8</v>
      </c>
      <c r="I90" s="6" t="n">
        <v>1205.29</v>
      </c>
      <c r="J90" s="6" t="n">
        <v>79</v>
      </c>
      <c r="K90" s="6" t="n">
        <v>605.8</v>
      </c>
      <c r="L90" s="6" t="n">
        <v>526.8</v>
      </c>
      <c r="M90" s="6" t="n">
        <v>4.37</v>
      </c>
      <c r="N90" s="6" t="n">
        <v>4.3</v>
      </c>
    </row>
    <row collapsed="false" customFormat="false" customHeight="false" hidden="false" ht="12.1" outlineLevel="0" r="91">
      <c r="A91" s="37" t="n">
        <v>45044</v>
      </c>
      <c r="B91" s="16" t="s">
        <v>580</v>
      </c>
      <c r="C91" s="16" t="s">
        <v>356</v>
      </c>
      <c r="D91" s="16" t="s">
        <v>593</v>
      </c>
      <c r="E91" s="7" t="n">
        <v>10</v>
      </c>
      <c r="F91" s="16" t="s">
        <v>19</v>
      </c>
      <c r="G91" s="6" t="n">
        <v>14.15</v>
      </c>
      <c r="H91" s="6" t="n">
        <v>1990.4</v>
      </c>
      <c r="I91" s="6" t="n">
        <v>1722.95</v>
      </c>
      <c r="J91" s="6" t="n">
        <v>18</v>
      </c>
      <c r="K91" s="6" t="n">
        <v>141.5</v>
      </c>
      <c r="L91" s="6" t="n">
        <v>123.5</v>
      </c>
      <c r="M91" s="6" t="n">
        <v>0.72</v>
      </c>
      <c r="N91" s="6" t="n">
        <v>0.62</v>
      </c>
    </row>
    <row collapsed="false" customFormat="false" customHeight="false" hidden="false" ht="12.1" outlineLevel="0" r="92">
      <c r="A92" s="37" t="n">
        <v>45057</v>
      </c>
      <c r="B92" s="16" t="s">
        <v>580</v>
      </c>
      <c r="C92" s="16" t="s">
        <v>21</v>
      </c>
      <c r="D92" s="16" t="s">
        <v>22</v>
      </c>
      <c r="E92" s="7" t="n">
        <v>30</v>
      </c>
      <c r="F92" s="16" t="s">
        <v>19</v>
      </c>
      <c r="G92" s="6" t="n">
        <v>25</v>
      </c>
      <c r="H92" s="6" t="n">
        <v>229.32</v>
      </c>
      <c r="I92" s="6" t="n">
        <v>123.35</v>
      </c>
      <c r="J92" s="6" t="n">
        <v>98</v>
      </c>
      <c r="K92" s="6" t="n">
        <v>750</v>
      </c>
      <c r="L92" s="6" t="n">
        <v>652</v>
      </c>
      <c r="M92" s="6" t="n">
        <v>17.62</v>
      </c>
      <c r="N92" s="6" t="n">
        <v>9.48</v>
      </c>
    </row>
    <row collapsed="false" customFormat="false" customHeight="false" hidden="false" ht="12.1" outlineLevel="0" r="93">
      <c r="A93" s="37" t="n">
        <v>45057</v>
      </c>
      <c r="B93" s="16" t="s">
        <v>580</v>
      </c>
      <c r="C93" s="16" t="s">
        <v>341</v>
      </c>
      <c r="D93" s="16" t="s">
        <v>588</v>
      </c>
      <c r="E93" s="7" t="n">
        <v>100</v>
      </c>
      <c r="F93" s="16" t="s">
        <v>19</v>
      </c>
      <c r="G93" s="6" t="n">
        <v>25</v>
      </c>
      <c r="H93" s="6" t="n">
        <v>226.55</v>
      </c>
      <c r="I93" s="6" t="n">
        <v>178.98</v>
      </c>
      <c r="J93" s="6" t="n">
        <v>325</v>
      </c>
      <c r="K93" s="6" t="n">
        <v>2500</v>
      </c>
      <c r="L93" s="6" t="n">
        <v>2175</v>
      </c>
      <c r="M93" s="6" t="n">
        <v>12.15</v>
      </c>
      <c r="N93" s="6" t="n">
        <v>9.6</v>
      </c>
    </row>
    <row collapsed="false" customFormat="false" customHeight="false" hidden="false" ht="12.1" outlineLevel="0" r="94">
      <c r="A94" s="37" t="n">
        <v>45082</v>
      </c>
      <c r="B94" s="16" t="s">
        <v>580</v>
      </c>
      <c r="C94" s="16" t="s">
        <v>16</v>
      </c>
      <c r="D94" s="16" t="s">
        <v>18</v>
      </c>
      <c r="E94" s="7" t="n">
        <v>8</v>
      </c>
      <c r="F94" s="16" t="s">
        <v>19</v>
      </c>
      <c r="G94" s="6" t="n">
        <v>438</v>
      </c>
      <c r="H94" s="6" t="n">
        <v>5166.5</v>
      </c>
      <c r="I94" s="6" t="n">
        <v>5690.66</v>
      </c>
      <c r="J94" s="6" t="n">
        <v>456</v>
      </c>
      <c r="K94" s="6" t="n">
        <v>3504</v>
      </c>
      <c r="L94" s="6" t="n">
        <v>3048</v>
      </c>
      <c r="M94" s="6" t="n">
        <v>6.7</v>
      </c>
      <c r="N94" s="6" t="n">
        <v>7.37</v>
      </c>
    </row>
    <row collapsed="false" customFormat="false" customHeight="false" hidden="false" ht="12.1" outlineLevel="0" r="95">
      <c r="A95" s="37" t="n">
        <v>45106</v>
      </c>
      <c r="B95" s="16" t="s">
        <v>580</v>
      </c>
      <c r="C95" s="16" t="s">
        <v>343</v>
      </c>
      <c r="D95" s="16" t="s">
        <v>590</v>
      </c>
      <c r="E95" s="7" t="n">
        <v>20</v>
      </c>
      <c r="F95" s="16" t="s">
        <v>19</v>
      </c>
      <c r="G95" s="6" t="n">
        <v>34.29</v>
      </c>
      <c r="H95" s="6" t="n">
        <v>303.5</v>
      </c>
      <c r="I95" s="6" t="n">
        <v>295.33</v>
      </c>
      <c r="J95" s="6" t="n">
        <v>89</v>
      </c>
      <c r="K95" s="6" t="n">
        <v>685.8</v>
      </c>
      <c r="L95" s="6" t="n">
        <v>596.8</v>
      </c>
      <c r="M95" s="6" t="n">
        <v>10.1</v>
      </c>
      <c r="N95" s="6" t="n">
        <v>9.83</v>
      </c>
    </row>
    <row collapsed="false" customFormat="false" customHeight="false" hidden="false" ht="12.1" outlineLevel="0" r="96">
      <c r="A96" s="37" t="n">
        <v>45117</v>
      </c>
      <c r="B96" s="16" t="s">
        <v>580</v>
      </c>
      <c r="C96" s="16" t="s">
        <v>33</v>
      </c>
      <c r="D96" s="16" t="s">
        <v>34</v>
      </c>
      <c r="E96" s="7" t="n">
        <v>42</v>
      </c>
      <c r="F96" s="16" t="s">
        <v>19</v>
      </c>
      <c r="G96" s="6" t="n">
        <v>12.16</v>
      </c>
      <c r="H96" s="6" t="n">
        <v>524.55</v>
      </c>
      <c r="I96" s="6" t="n">
        <v>440.92</v>
      </c>
      <c r="J96" s="6" t="n">
        <v>66</v>
      </c>
      <c r="K96" s="6" t="n">
        <v>510.72</v>
      </c>
      <c r="L96" s="6" t="n">
        <v>444.72</v>
      </c>
      <c r="M96" s="6" t="n">
        <v>2.4</v>
      </c>
      <c r="N96" s="6" t="n">
        <v>2.02</v>
      </c>
    </row>
    <row collapsed="false" customFormat="false" customHeight="false" hidden="false" ht="12.1" outlineLevel="0" r="97">
      <c r="A97" s="37" t="n">
        <v>45117</v>
      </c>
      <c r="B97" s="16" t="s">
        <v>580</v>
      </c>
      <c r="C97" s="16" t="s">
        <v>352</v>
      </c>
      <c r="D97" s="16" t="s">
        <v>594</v>
      </c>
      <c r="E97" s="7" t="n">
        <v>10000</v>
      </c>
      <c r="F97" s="16" t="s">
        <v>19</v>
      </c>
      <c r="G97" s="6" t="n">
        <v>0.0581</v>
      </c>
      <c r="H97" s="6" t="n">
        <v>0.6688</v>
      </c>
      <c r="I97" s="6" t="n">
        <v>0.59</v>
      </c>
      <c r="J97" s="6" t="n">
        <v>75</v>
      </c>
      <c r="K97" s="6" t="n">
        <v>580.7585</v>
      </c>
      <c r="L97" s="6" t="n">
        <v>505.76</v>
      </c>
      <c r="M97" s="6" t="n">
        <v>8.56</v>
      </c>
      <c r="N97" s="6" t="n">
        <v>7.56</v>
      </c>
    </row>
    <row collapsed="false" customFormat="false" customHeight="false" hidden="false" ht="12.1" outlineLevel="0" r="98">
      <c r="A98" s="37" t="n">
        <v>45118</v>
      </c>
      <c r="B98" s="16" t="s">
        <v>580</v>
      </c>
      <c r="C98" s="16" t="s">
        <v>336</v>
      </c>
      <c r="D98" s="16" t="s">
        <v>589</v>
      </c>
      <c r="E98" s="7" t="n">
        <v>10000</v>
      </c>
      <c r="F98" s="16" t="s">
        <v>19</v>
      </c>
      <c r="G98" s="6" t="n">
        <v>0.0503</v>
      </c>
      <c r="H98" s="6" t="n">
        <v>0.8293</v>
      </c>
      <c r="I98" s="6" t="n">
        <v>0.71</v>
      </c>
      <c r="J98" s="6" t="n">
        <v>65</v>
      </c>
      <c r="K98" s="6" t="n">
        <v>502.548</v>
      </c>
      <c r="L98" s="6" t="n">
        <v>437.55</v>
      </c>
      <c r="M98" s="6" t="n">
        <v>6.17</v>
      </c>
      <c r="N98" s="6" t="n">
        <v>5.28</v>
      </c>
    </row>
    <row collapsed="false" customFormat="false" customHeight="false" hidden="false" ht="12.1" outlineLevel="0" r="99">
      <c r="A99" s="37" t="n">
        <v>45118</v>
      </c>
      <c r="B99" s="16" t="s">
        <v>580</v>
      </c>
      <c r="C99" s="16" t="s">
        <v>24</v>
      </c>
      <c r="D99" s="16" t="s">
        <v>25</v>
      </c>
      <c r="E99" s="7" t="n">
        <v>38</v>
      </c>
      <c r="F99" s="16" t="s">
        <v>19</v>
      </c>
      <c r="G99" s="6" t="n">
        <v>17.97</v>
      </c>
      <c r="H99" s="6" t="n">
        <v>478.8</v>
      </c>
      <c r="I99" s="6" t="n">
        <v>364.58</v>
      </c>
      <c r="J99" s="6" t="n">
        <v>89</v>
      </c>
      <c r="K99" s="6" t="n">
        <v>682.86</v>
      </c>
      <c r="L99" s="6" t="n">
        <v>593.86</v>
      </c>
      <c r="M99" s="6" t="n">
        <v>4.29</v>
      </c>
      <c r="N99" s="6" t="n">
        <v>3.26</v>
      </c>
    </row>
    <row collapsed="false" customFormat="false" customHeight="false" hidden="false" ht="12.1" outlineLevel="0" r="100">
      <c r="A100" s="37" t="n">
        <v>45118</v>
      </c>
      <c r="B100" s="16" t="s">
        <v>580</v>
      </c>
      <c r="C100" s="16" t="s">
        <v>374</v>
      </c>
      <c r="D100" s="16" t="s">
        <v>595</v>
      </c>
      <c r="E100" s="7" t="n">
        <v>1</v>
      </c>
      <c r="F100" s="16" t="s">
        <v>19</v>
      </c>
      <c r="G100" s="6" t="n">
        <v>264</v>
      </c>
      <c r="H100" s="6" t="n">
        <v>7278</v>
      </c>
      <c r="I100" s="6" t="n">
        <v>6743.43</v>
      </c>
      <c r="J100" s="6" t="n">
        <v>34</v>
      </c>
      <c r="K100" s="6" t="n">
        <v>264</v>
      </c>
      <c r="L100" s="6" t="n">
        <v>230</v>
      </c>
      <c r="M100" s="6" t="n">
        <v>3.41</v>
      </c>
      <c r="N100" s="6" t="n">
        <v>3.16</v>
      </c>
    </row>
    <row collapsed="false" customFormat="false" customHeight="false" hidden="false" ht="12.1" outlineLevel="0" r="101">
      <c r="A101" s="37" t="n">
        <v>45118</v>
      </c>
      <c r="B101" s="16" t="s">
        <v>580</v>
      </c>
      <c r="C101" s="16" t="s">
        <v>373</v>
      </c>
      <c r="D101" s="16" t="s">
        <v>596</v>
      </c>
      <c r="E101" s="7" t="n">
        <v>30</v>
      </c>
      <c r="F101" s="16" t="s">
        <v>19</v>
      </c>
      <c r="G101" s="6" t="n">
        <v>27.71</v>
      </c>
      <c r="H101" s="6" t="n">
        <v>490.7</v>
      </c>
      <c r="I101" s="6" t="n">
        <v>346.9</v>
      </c>
      <c r="J101" s="6" t="n">
        <v>108</v>
      </c>
      <c r="K101" s="6" t="n">
        <v>831.3</v>
      </c>
      <c r="L101" s="6" t="n">
        <v>723.3</v>
      </c>
      <c r="M101" s="6" t="n">
        <v>6.95</v>
      </c>
      <c r="N101" s="6" t="n">
        <v>4.91</v>
      </c>
    </row>
    <row collapsed="false" customFormat="false" customHeight="false" hidden="false" ht="12.1" outlineLevel="0" r="102">
      <c r="A102" s="37" t="n">
        <v>45277</v>
      </c>
      <c r="B102" s="16" t="s">
        <v>580</v>
      </c>
      <c r="C102" s="16" t="s">
        <v>16</v>
      </c>
      <c r="D102" s="16" t="s">
        <v>18</v>
      </c>
      <c r="E102" s="7" t="n">
        <v>11</v>
      </c>
      <c r="F102" s="16" t="s">
        <v>19</v>
      </c>
      <c r="G102" s="6" t="n">
        <v>447</v>
      </c>
      <c r="H102" s="6" t="n">
        <v>6560</v>
      </c>
      <c r="I102" s="6" t="n">
        <v>6506.7</v>
      </c>
      <c r="J102" s="6" t="n">
        <v>639</v>
      </c>
      <c r="K102" s="6" t="n">
        <v>4917</v>
      </c>
      <c r="L102" s="6" t="n">
        <v>4278</v>
      </c>
      <c r="M102" s="6" t="n">
        <v>5.98</v>
      </c>
      <c r="N102" s="6" t="n">
        <v>5.93</v>
      </c>
    </row>
    <row collapsed="false" customFormat="false" customHeight="false" hidden="false" ht="12.1" outlineLevel="0" r="103">
      <c r="A103" s="37" t="n">
        <v>45287</v>
      </c>
      <c r="B103" s="16" t="s">
        <v>580</v>
      </c>
      <c r="C103" s="16" t="s">
        <v>33</v>
      </c>
      <c r="D103" s="16" t="s">
        <v>34</v>
      </c>
      <c r="E103" s="7" t="n">
        <v>50</v>
      </c>
      <c r="F103" s="16" t="s">
        <v>19</v>
      </c>
      <c r="G103" s="6" t="n">
        <v>82.94</v>
      </c>
      <c r="H103" s="6" t="n">
        <v>857.05</v>
      </c>
      <c r="I103" s="6" t="n">
        <v>620.31</v>
      </c>
      <c r="J103" s="6" t="n">
        <v>539</v>
      </c>
      <c r="K103" s="6" t="n">
        <v>4147</v>
      </c>
      <c r="L103" s="6" t="n">
        <v>3608</v>
      </c>
      <c r="M103" s="6" t="n">
        <v>11.63</v>
      </c>
      <c r="N103" s="6" t="n">
        <v>8.42</v>
      </c>
    </row>
    <row collapsed="false" customFormat="false" customHeight="false" hidden="false" ht="12.1" outlineLevel="0" r="104">
      <c r="A104" s="37" t="n">
        <v>45289</v>
      </c>
      <c r="B104" s="16" t="s">
        <v>580</v>
      </c>
      <c r="C104" s="16" t="s">
        <v>381</v>
      </c>
      <c r="D104" s="16" t="s">
        <v>597</v>
      </c>
      <c r="E104" s="7" t="n">
        <v>1</v>
      </c>
      <c r="F104" s="16" t="s">
        <v>19</v>
      </c>
      <c r="G104" s="6" t="n">
        <v>2322.29</v>
      </c>
      <c r="H104" s="6" t="n">
        <v>88000</v>
      </c>
      <c r="I104" s="6" t="n">
        <v>88569.96</v>
      </c>
      <c r="J104" s="6" t="n">
        <v>302</v>
      </c>
      <c r="K104" s="6" t="n">
        <v>2322.29</v>
      </c>
      <c r="L104" s="6" t="n">
        <v>2020.29</v>
      </c>
      <c r="M104" s="6" t="n">
        <v>2.28</v>
      </c>
      <c r="N104" s="6" t="n">
        <v>2.3</v>
      </c>
    </row>
    <row collapsed="false" customFormat="false" customHeight="false" hidden="false" ht="12.1" outlineLevel="0" r="105">
      <c r="A105" s="37" t="n">
        <v>45380</v>
      </c>
      <c r="B105" s="16" t="s">
        <v>580</v>
      </c>
      <c r="C105" s="16" t="s">
        <v>381</v>
      </c>
      <c r="D105" s="16" t="s">
        <v>597</v>
      </c>
      <c r="E105" s="7" t="n">
        <v>1</v>
      </c>
      <c r="F105" s="16" t="s">
        <v>19</v>
      </c>
      <c r="G105" s="6" t="n">
        <v>2394.19</v>
      </c>
      <c r="H105" s="6" t="n">
        <v>84200</v>
      </c>
      <c r="I105" s="6" t="n">
        <v>88569.96</v>
      </c>
      <c r="J105" s="6" t="n">
        <v>311</v>
      </c>
      <c r="K105" s="6" t="n">
        <v>2394.19</v>
      </c>
      <c r="L105" s="6" t="n">
        <v>2083.19</v>
      </c>
      <c r="M105" s="6" t="n">
        <v>2.35</v>
      </c>
      <c r="N105" s="6" t="n">
        <v>2.47</v>
      </c>
    </row>
    <row collapsed="false" customFormat="false" customHeight="false" hidden="false" ht="12.1" outlineLevel="0" r="106">
      <c r="A106" s="37" t="n">
        <v>45419</v>
      </c>
      <c r="B106" s="16" t="s">
        <v>580</v>
      </c>
      <c r="C106" s="16" t="s">
        <v>16</v>
      </c>
      <c r="D106" s="16" t="s">
        <v>18</v>
      </c>
      <c r="E106" s="7" t="n">
        <v>12</v>
      </c>
      <c r="F106" s="16" t="s">
        <v>19</v>
      </c>
      <c r="G106" s="6" t="n">
        <v>498</v>
      </c>
      <c r="H106" s="6" t="n">
        <v>7722.5</v>
      </c>
      <c r="I106" s="6" t="n">
        <v>6495.17</v>
      </c>
      <c r="J106" s="6" t="n">
        <v>777</v>
      </c>
      <c r="K106" s="6" t="n">
        <v>5976</v>
      </c>
      <c r="L106" s="6" t="n">
        <v>5199</v>
      </c>
      <c r="M106" s="6" t="n">
        <v>6.67</v>
      </c>
      <c r="N106" s="6" t="n">
        <v>5.61</v>
      </c>
    </row>
    <row collapsed="false" customFormat="false" customHeight="false" hidden="false" ht="12.1" outlineLevel="0" r="107">
      <c r="A107" s="37" t="n">
        <v>45439</v>
      </c>
      <c r="B107" s="16" t="s">
        <v>580</v>
      </c>
      <c r="C107" s="16" t="s">
        <v>30</v>
      </c>
      <c r="D107" s="16" t="s">
        <v>31</v>
      </c>
      <c r="E107" s="7" t="n">
        <v>120</v>
      </c>
      <c r="F107" s="16" t="s">
        <v>19</v>
      </c>
      <c r="G107" s="6" t="n">
        <v>25.43</v>
      </c>
      <c r="H107" s="6" t="n">
        <v>219.22</v>
      </c>
      <c r="I107" s="6" t="n">
        <v>164.97</v>
      </c>
      <c r="J107" s="6" t="n">
        <v>397</v>
      </c>
      <c r="K107" s="6" t="n">
        <v>3051.6</v>
      </c>
      <c r="L107" s="6" t="n">
        <v>2654.6</v>
      </c>
      <c r="M107" s="6" t="n">
        <v>13.41</v>
      </c>
      <c r="N107" s="6" t="n">
        <v>10.09</v>
      </c>
    </row>
    <row collapsed="false" customFormat="false" customHeight="false" hidden="false" ht="12.1" outlineLevel="0" r="108">
      <c r="A108" s="37" t="n">
        <v>45461</v>
      </c>
      <c r="B108" s="16" t="s">
        <v>580</v>
      </c>
      <c r="C108" s="16" t="s">
        <v>45</v>
      </c>
      <c r="D108" s="16" t="s">
        <v>46</v>
      </c>
      <c r="E108" s="7" t="n">
        <v>10</v>
      </c>
      <c r="F108" s="16" t="s">
        <v>19</v>
      </c>
      <c r="G108" s="6" t="n">
        <v>38.3</v>
      </c>
      <c r="H108" s="6" t="n">
        <v>1555.6</v>
      </c>
      <c r="I108" s="6" t="n">
        <v>1239.78</v>
      </c>
      <c r="J108" s="6" t="n">
        <v>50</v>
      </c>
      <c r="K108" s="6" t="n">
        <v>383</v>
      </c>
      <c r="L108" s="6" t="n">
        <v>333</v>
      </c>
      <c r="M108" s="6" t="n">
        <v>2.69</v>
      </c>
      <c r="N108" s="6" t="n">
        <v>2.14</v>
      </c>
    </row>
    <row collapsed="false" customFormat="false" customHeight="false" hidden="false" ht="12.1" outlineLevel="0" r="109">
      <c r="A109" s="37" t="n">
        <v>45461</v>
      </c>
      <c r="B109" s="16" t="s">
        <v>580</v>
      </c>
      <c r="C109" s="16" t="s">
        <v>45</v>
      </c>
      <c r="D109" s="16" t="s">
        <v>46</v>
      </c>
      <c r="E109" s="7" t="n">
        <v>10</v>
      </c>
      <c r="F109" s="16" t="s">
        <v>19</v>
      </c>
      <c r="G109" s="6" t="n">
        <v>191.51</v>
      </c>
      <c r="H109" s="6" t="n">
        <v>1555.6</v>
      </c>
      <c r="I109" s="6" t="n">
        <v>1239.78</v>
      </c>
      <c r="J109" s="6" t="n">
        <v>249</v>
      </c>
      <c r="K109" s="6" t="n">
        <v>1915.1</v>
      </c>
      <c r="L109" s="6" t="n">
        <v>1666.1</v>
      </c>
      <c r="M109" s="6" t="n">
        <v>13.44</v>
      </c>
      <c r="N109" s="6" t="n">
        <v>10.71</v>
      </c>
    </row>
    <row collapsed="false" customFormat="false" customHeight="false" hidden="false" ht="12.1" outlineLevel="0" r="110">
      <c r="A110" s="37" t="n">
        <v>45471</v>
      </c>
      <c r="B110" s="16" t="s">
        <v>580</v>
      </c>
      <c r="C110" s="16" t="s">
        <v>381</v>
      </c>
      <c r="D110" s="16" t="s">
        <v>597</v>
      </c>
      <c r="E110" s="7" t="n">
        <v>1</v>
      </c>
      <c r="F110" s="16" t="s">
        <v>19</v>
      </c>
      <c r="G110" s="6" t="n">
        <v>2515.86</v>
      </c>
      <c r="H110" s="6" t="n">
        <v>71800</v>
      </c>
      <c r="I110" s="6" t="n">
        <v>88569.96</v>
      </c>
      <c r="J110" s="6" t="n">
        <v>327</v>
      </c>
      <c r="K110" s="6" t="n">
        <v>2515.86</v>
      </c>
      <c r="L110" s="6" t="n">
        <v>2188.86</v>
      </c>
      <c r="M110" s="6" t="n">
        <v>2.47</v>
      </c>
      <c r="N110" s="6" t="n">
        <v>3.05</v>
      </c>
    </row>
    <row collapsed="false" customFormat="false" customHeight="false" hidden="false" ht="12.1" outlineLevel="0" r="111">
      <c r="A111" s="37" t="n">
        <v>45481</v>
      </c>
      <c r="B111" s="16" t="s">
        <v>580</v>
      </c>
      <c r="C111" s="16" t="s">
        <v>33</v>
      </c>
      <c r="D111" s="16" t="s">
        <v>34</v>
      </c>
      <c r="E111" s="7" t="n">
        <v>50</v>
      </c>
      <c r="F111" s="16" t="s">
        <v>19</v>
      </c>
      <c r="G111" s="6" t="n">
        <v>19.49</v>
      </c>
      <c r="H111" s="6" t="n">
        <v>671.3</v>
      </c>
      <c r="I111" s="6" t="n">
        <v>620.31</v>
      </c>
      <c r="J111" s="6" t="n">
        <v>127</v>
      </c>
      <c r="K111" s="6" t="n">
        <v>974.5</v>
      </c>
      <c r="L111" s="6" t="n">
        <v>847.5</v>
      </c>
      <c r="M111" s="6" t="n">
        <v>2.73</v>
      </c>
      <c r="N111" s="6" t="n">
        <v>2.52</v>
      </c>
    </row>
    <row collapsed="false" customFormat="false" customHeight="false" hidden="false" ht="12.1" outlineLevel="0" r="112">
      <c r="A112" s="37" t="n">
        <v>45482</v>
      </c>
      <c r="B112" s="16" t="s">
        <v>580</v>
      </c>
      <c r="C112" s="16" t="s">
        <v>24</v>
      </c>
      <c r="D112" s="16" t="s">
        <v>25</v>
      </c>
      <c r="E112" s="7" t="n">
        <v>20</v>
      </c>
      <c r="F112" s="16" t="s">
        <v>19</v>
      </c>
      <c r="G112" s="6" t="n">
        <v>29.01</v>
      </c>
      <c r="H112" s="6" t="n">
        <v>524.6</v>
      </c>
      <c r="I112" s="6" t="n">
        <v>575.4</v>
      </c>
      <c r="J112" s="6" t="n">
        <v>75</v>
      </c>
      <c r="K112" s="6" t="n">
        <v>580.2</v>
      </c>
      <c r="L112" s="6" t="n">
        <v>505.2</v>
      </c>
      <c r="M112" s="6" t="n">
        <v>4.39</v>
      </c>
      <c r="N112" s="6" t="n">
        <v>4.82</v>
      </c>
    </row>
    <row collapsed="false" customFormat="false" customHeight="false" hidden="false" ht="12.1" outlineLevel="0" r="113">
      <c r="A113" s="37" t="n">
        <v>45484</v>
      </c>
      <c r="B113" s="16" t="s">
        <v>580</v>
      </c>
      <c r="C113" s="16" t="s">
        <v>21</v>
      </c>
      <c r="D113" s="16" t="s">
        <v>22</v>
      </c>
      <c r="E113" s="7" t="n">
        <v>130</v>
      </c>
      <c r="F113" s="16" t="s">
        <v>19</v>
      </c>
      <c r="G113" s="6" t="n">
        <v>33.3</v>
      </c>
      <c r="H113" s="6" t="n">
        <v>295.87</v>
      </c>
      <c r="I113" s="6" t="n">
        <v>253.93</v>
      </c>
      <c r="J113" s="6" t="n">
        <v>563</v>
      </c>
      <c r="K113" s="6" t="n">
        <v>4329</v>
      </c>
      <c r="L113" s="6" t="n">
        <v>3766</v>
      </c>
      <c r="M113" s="6" t="n">
        <v>11.41</v>
      </c>
      <c r="N113" s="6" t="n">
        <v>9.79</v>
      </c>
    </row>
    <row collapsed="false" customFormat="false" customHeight="false" hidden="false" ht="12.1" outlineLevel="0" r="114">
      <c r="A114" s="37" t="n">
        <v>45545</v>
      </c>
      <c r="B114" s="16" t="s">
        <v>580</v>
      </c>
      <c r="C114" s="16" t="s">
        <v>45</v>
      </c>
      <c r="D114" s="16" t="s">
        <v>46</v>
      </c>
      <c r="E114" s="7" t="n">
        <v>10</v>
      </c>
      <c r="F114" s="16" t="s">
        <v>19</v>
      </c>
      <c r="G114" s="6" t="n">
        <v>31.06</v>
      </c>
      <c r="H114" s="6" t="n">
        <v>1254.2</v>
      </c>
      <c r="I114" s="6" t="n">
        <v>1239.78</v>
      </c>
      <c r="J114" s="6" t="n">
        <v>40</v>
      </c>
      <c r="K114" s="6" t="n">
        <v>310.6</v>
      </c>
      <c r="L114" s="6" t="n">
        <v>270.6</v>
      </c>
      <c r="M114" s="6" t="n">
        <v>2.18</v>
      </c>
      <c r="N114" s="6" t="n">
        <v>2.16</v>
      </c>
    </row>
    <row collapsed="false" customFormat="false" customHeight="false" hidden="false" ht="12.1" outlineLevel="0" r="115">
      <c r="A115" s="37" t="n">
        <v>45565</v>
      </c>
      <c r="B115" s="16" t="s">
        <v>580</v>
      </c>
      <c r="C115" s="16" t="s">
        <v>381</v>
      </c>
      <c r="D115" s="16" t="s">
        <v>597</v>
      </c>
      <c r="E115" s="7" t="n">
        <v>1</v>
      </c>
      <c r="F115" s="16" t="s">
        <v>19</v>
      </c>
      <c r="G115" s="6" t="n">
        <v>2754.7164</v>
      </c>
      <c r="H115" s="6" t="n">
        <v>73000</v>
      </c>
      <c r="I115" s="6" t="n">
        <v>88569.96</v>
      </c>
      <c r="J115" s="6" t="n">
        <v>358</v>
      </c>
      <c r="K115" s="6" t="n">
        <v>2754.7164</v>
      </c>
      <c r="L115" s="6" t="n">
        <v>2396.72</v>
      </c>
      <c r="M115" s="6" t="n">
        <v>2.71</v>
      </c>
      <c r="N115" s="6" t="n">
        <v>3.28</v>
      </c>
    </row>
    <row collapsed="false" customFormat="false" customHeight="false" hidden="false" ht="12.1" outlineLevel="0" r="116">
      <c r="A116" s="37" t="n">
        <v>45576</v>
      </c>
      <c r="B116" s="16" t="s">
        <v>580</v>
      </c>
      <c r="C116" s="16" t="s">
        <v>48</v>
      </c>
      <c r="D116" s="16" t="s">
        <v>49</v>
      </c>
      <c r="E116" s="7" t="n">
        <v>11</v>
      </c>
      <c r="F116" s="16" t="s">
        <v>19</v>
      </c>
      <c r="G116" s="6" t="n">
        <v>35.5</v>
      </c>
      <c r="H116" s="6" t="n">
        <v>957.8</v>
      </c>
      <c r="I116" s="6" t="n">
        <v>1124.79</v>
      </c>
      <c r="J116" s="6" t="n">
        <v>51</v>
      </c>
      <c r="K116" s="6" t="n">
        <v>390.5</v>
      </c>
      <c r="L116" s="6" t="n">
        <v>339.5</v>
      </c>
      <c r="M116" s="6" t="n">
        <v>2.74</v>
      </c>
      <c r="N116" s="6" t="n">
        <v>3.22</v>
      </c>
    </row>
    <row collapsed="false" customFormat="false" customHeight="false" hidden="false" ht="12.1" outlineLevel="0" r="117">
      <c r="A117" s="37" t="n">
        <v>45579</v>
      </c>
      <c r="B117" s="16" t="s">
        <v>580</v>
      </c>
      <c r="C117" s="16" t="s">
        <v>33</v>
      </c>
      <c r="D117" s="16" t="s">
        <v>34</v>
      </c>
      <c r="E117" s="7" t="n">
        <v>50</v>
      </c>
      <c r="F117" s="16" t="s">
        <v>19</v>
      </c>
      <c r="G117" s="6" t="n">
        <v>51.96</v>
      </c>
      <c r="H117" s="6" t="n">
        <v>652.1</v>
      </c>
      <c r="I117" s="6" t="n">
        <v>620.31</v>
      </c>
      <c r="J117" s="6" t="n">
        <v>338</v>
      </c>
      <c r="K117" s="6" t="n">
        <v>2598</v>
      </c>
      <c r="L117" s="6" t="n">
        <v>2260</v>
      </c>
      <c r="M117" s="6" t="n">
        <v>7.29</v>
      </c>
      <c r="N117" s="6" t="n">
        <v>6.93</v>
      </c>
    </row>
    <row collapsed="false" customFormat="false" customHeight="false" hidden="false" ht="12.1" outlineLevel="0" r="118">
      <c r="A118" s="37" t="n">
        <v>45639</v>
      </c>
      <c r="B118" s="16" t="s">
        <v>580</v>
      </c>
      <c r="C118" s="16" t="s">
        <v>42</v>
      </c>
      <c r="D118" s="16" t="s">
        <v>43</v>
      </c>
      <c r="E118" s="7" t="n">
        <v>1</v>
      </c>
      <c r="F118" s="16" t="s">
        <v>19</v>
      </c>
      <c r="G118" s="6" t="n">
        <v>1301.75</v>
      </c>
      <c r="H118" s="6" t="n">
        <v>13692.5</v>
      </c>
      <c r="I118" s="6" t="n">
        <v>9914.33</v>
      </c>
      <c r="J118" s="6" t="n">
        <v>169</v>
      </c>
      <c r="K118" s="6" t="n">
        <v>1301.75</v>
      </c>
      <c r="L118" s="6" t="n">
        <v>1132.75</v>
      </c>
      <c r="M118" s="6" t="n">
        <v>11.43</v>
      </c>
      <c r="N118" s="6" t="n">
        <v>8.27</v>
      </c>
    </row>
    <row collapsed="false" customFormat="false" customHeight="false" hidden="false" ht="12.1" outlineLevel="0" r="119">
      <c r="A119" s="37" t="n">
        <v>45643</v>
      </c>
      <c r="B119" s="16" t="s">
        <v>580</v>
      </c>
      <c r="C119" s="16" t="s">
        <v>16</v>
      </c>
      <c r="D119" s="16" t="s">
        <v>18</v>
      </c>
      <c r="E119" s="7" t="n">
        <v>22</v>
      </c>
      <c r="F119" s="16" t="s">
        <v>19</v>
      </c>
      <c r="G119" s="6" t="n">
        <v>514</v>
      </c>
      <c r="H119" s="6" t="n">
        <v>6290.5</v>
      </c>
      <c r="I119" s="6" t="n">
        <v>6704.38</v>
      </c>
      <c r="J119" s="6" t="n">
        <v>1470</v>
      </c>
      <c r="K119" s="6" t="n">
        <v>11308</v>
      </c>
      <c r="L119" s="6" t="n">
        <v>9838</v>
      </c>
      <c r="M119" s="6" t="n">
        <v>6.67</v>
      </c>
      <c r="N119" s="6" t="n">
        <v>7.11</v>
      </c>
    </row>
    <row collapsed="false" customFormat="false" customHeight="false" hidden="false" ht="12.1" outlineLevel="0" r="120">
      <c r="A120" s="37" t="n">
        <v>45643</v>
      </c>
      <c r="B120" s="16" t="s">
        <v>580</v>
      </c>
      <c r="C120" s="16" t="s">
        <v>45</v>
      </c>
      <c r="D120" s="16" t="s">
        <v>46</v>
      </c>
      <c r="E120" s="7" t="n">
        <v>11</v>
      </c>
      <c r="F120" s="16" t="s">
        <v>19</v>
      </c>
      <c r="G120" s="6" t="n">
        <v>49.06</v>
      </c>
      <c r="H120" s="6" t="n">
        <v>1016.4</v>
      </c>
      <c r="I120" s="6" t="n">
        <v>1228.24</v>
      </c>
      <c r="J120" s="6" t="n">
        <v>70</v>
      </c>
      <c r="K120" s="6" t="n">
        <v>539.66</v>
      </c>
      <c r="L120" s="6" t="n">
        <v>469.66</v>
      </c>
      <c r="M120" s="6" t="n">
        <v>3.48</v>
      </c>
      <c r="N120" s="6" t="n">
        <v>4.2</v>
      </c>
    </row>
    <row collapsed="false" customFormat="false" customHeight="false" hidden="false" ht="12.1" outlineLevel="0" r="121">
      <c r="A121" s="37" t="n">
        <v>45667</v>
      </c>
      <c r="B121" s="16" t="s">
        <v>580</v>
      </c>
      <c r="C121" s="16" t="s">
        <v>24</v>
      </c>
      <c r="D121" s="16" t="s">
        <v>25</v>
      </c>
      <c r="E121" s="7" t="n">
        <v>100</v>
      </c>
      <c r="F121" s="16" t="s">
        <v>19</v>
      </c>
      <c r="G121" s="6" t="n">
        <v>36.47</v>
      </c>
      <c r="H121" s="6" t="n">
        <v>562.95</v>
      </c>
      <c r="I121" s="6" t="n">
        <v>500.84</v>
      </c>
      <c r="J121" s="6" t="n">
        <v>474</v>
      </c>
      <c r="K121" s="6" t="n">
        <v>3647</v>
      </c>
      <c r="L121" s="6" t="n">
        <v>3173</v>
      </c>
      <c r="M121" s="6" t="n">
        <v>6.34</v>
      </c>
      <c r="N121" s="6" t="n">
        <v>5.64</v>
      </c>
    </row>
    <row collapsed="false" customFormat="false" customHeight="false" hidden="false" ht="12.1" outlineLevel="0" r="122">
      <c r="A122" s="37" t="n">
        <v>45772</v>
      </c>
      <c r="B122" s="16" t="s">
        <v>580</v>
      </c>
      <c r="C122" s="16" t="s">
        <v>42</v>
      </c>
      <c r="D122" s="16" t="s">
        <v>43</v>
      </c>
      <c r="E122" s="7" t="n">
        <v>10</v>
      </c>
      <c r="F122" s="16" t="s">
        <v>19</v>
      </c>
      <c r="G122" s="6" t="n">
        <v>73</v>
      </c>
      <c r="H122" s="6" t="n">
        <v>1856.8</v>
      </c>
      <c r="I122" s="6" t="n">
        <v>991.43</v>
      </c>
      <c r="J122" s="6" t="n">
        <v>95</v>
      </c>
      <c r="K122" s="6" t="n">
        <v>730</v>
      </c>
      <c r="L122" s="6" t="n">
        <v>635</v>
      </c>
      <c r="M122" s="6" t="n">
        <v>6.4</v>
      </c>
      <c r="N122" s="6" t="n">
        <v>3.42</v>
      </c>
    </row>
    <row collapsed="false" customFormat="false" customHeight="false" hidden="false" ht="12.1" outlineLevel="0" r="123">
      <c r="A123" s="37" t="n">
        <v>45775</v>
      </c>
      <c r="B123" s="16" t="s">
        <v>580</v>
      </c>
      <c r="C123" s="16" t="s">
        <v>48</v>
      </c>
      <c r="D123" s="16" t="s">
        <v>49</v>
      </c>
      <c r="E123" s="7" t="n">
        <v>13</v>
      </c>
      <c r="F123" s="16" t="s">
        <v>19</v>
      </c>
      <c r="G123" s="6" t="n">
        <v>46.65</v>
      </c>
      <c r="H123" s="6" t="n">
        <v>1266.2</v>
      </c>
      <c r="I123" s="6" t="n">
        <v>1095.21</v>
      </c>
      <c r="J123" s="6" t="n">
        <v>79</v>
      </c>
      <c r="K123" s="6" t="n">
        <v>606.45</v>
      </c>
      <c r="L123" s="6" t="n">
        <v>527.45</v>
      </c>
      <c r="M123" s="6" t="n">
        <v>3.7</v>
      </c>
      <c r="N123" s="6" t="n">
        <v>3.2</v>
      </c>
    </row>
    <row collapsed="false" customFormat="false" customHeight="false" hidden="false" ht="12.1" outlineLevel="0" r="124">
      <c r="A124" s="37" t="n">
        <v>45811</v>
      </c>
      <c r="B124" s="16" t="s">
        <v>580</v>
      </c>
      <c r="C124" s="16" t="s">
        <v>16</v>
      </c>
      <c r="D124" s="16" t="s">
        <v>18</v>
      </c>
      <c r="E124" s="7" t="n">
        <v>23</v>
      </c>
      <c r="F124" s="16" t="s">
        <v>19</v>
      </c>
      <c r="G124" s="6" t="n">
        <v>541</v>
      </c>
      <c r="H124" s="6" t="n">
        <v>6473</v>
      </c>
      <c r="I124" s="6" t="n">
        <v>6711.55</v>
      </c>
      <c r="J124" s="6" t="n">
        <v>1618</v>
      </c>
      <c r="K124" s="6" t="n">
        <v>12443</v>
      </c>
      <c r="L124" s="6" t="n">
        <v>10825</v>
      </c>
      <c r="M124" s="6" t="n">
        <v>7.01</v>
      </c>
      <c r="N124" s="6" t="n">
        <v>7.27</v>
      </c>
    </row>
    <row collapsed="false" customFormat="false" customHeight="false" hidden="false" ht="12.1" outlineLevel="0" r="125">
      <c r="A125" s="37" t="n">
        <v>45846</v>
      </c>
      <c r="B125" s="16" t="s">
        <v>580</v>
      </c>
      <c r="C125" s="16" t="s">
        <v>33</v>
      </c>
      <c r="D125" s="16" t="s">
        <v>34</v>
      </c>
      <c r="E125" s="7" t="n">
        <v>56</v>
      </c>
      <c r="F125" s="16" t="s">
        <v>19</v>
      </c>
      <c r="G125" s="6" t="n">
        <v>27.21</v>
      </c>
      <c r="H125" s="6" t="n">
        <v>507.5</v>
      </c>
      <c r="I125" s="6" t="n">
        <v>615.8</v>
      </c>
      <c r="J125" s="6" t="n">
        <v>198</v>
      </c>
      <c r="K125" s="6" t="n">
        <v>1523.76</v>
      </c>
      <c r="L125" s="6" t="n">
        <v>1325.76</v>
      </c>
      <c r="M125" s="6" t="n">
        <v>3.84</v>
      </c>
      <c r="N125" s="6" t="n">
        <v>4.66</v>
      </c>
    </row>
    <row collapsed="false" customFormat="false" customHeight="false" hidden="false" ht="12.1" outlineLevel="0" r="126">
      <c r="A126" s="37" t="n">
        <v>45856</v>
      </c>
      <c r="B126" s="16" t="s">
        <v>580</v>
      </c>
      <c r="C126" s="16" t="s">
        <v>21</v>
      </c>
      <c r="D126" s="16" t="s">
        <v>22</v>
      </c>
      <c r="E126" s="7" t="n">
        <v>200</v>
      </c>
      <c r="F126" s="16" t="s">
        <v>19</v>
      </c>
      <c r="G126" s="6" t="n">
        <v>34.84</v>
      </c>
      <c r="H126" s="6" t="n">
        <v>309</v>
      </c>
      <c r="I126" s="6" t="n">
        <v>255.77</v>
      </c>
      <c r="J126" s="6" t="n">
        <v>906</v>
      </c>
      <c r="K126" s="6" t="n">
        <v>6968</v>
      </c>
      <c r="L126" s="6" t="n">
        <v>6062</v>
      </c>
      <c r="M126" s="6" t="n">
        <v>11.85</v>
      </c>
      <c r="N126" s="6" t="n">
        <v>9.81</v>
      </c>
    </row>
    <row collapsed="false" customFormat="false" customHeight="false" hidden="false" ht="12.1" outlineLevel="0" r="127">
      <c r="A127" s="37" t="n">
        <v>45858</v>
      </c>
      <c r="B127" s="16" t="s">
        <v>580</v>
      </c>
      <c r="C127" s="16" t="s">
        <v>24</v>
      </c>
      <c r="D127" s="16" t="s">
        <v>25</v>
      </c>
      <c r="E127" s="7" t="n">
        <v>100</v>
      </c>
      <c r="F127" s="16" t="s">
        <v>19</v>
      </c>
      <c r="G127" s="6" t="n">
        <v>14.68</v>
      </c>
      <c r="H127" s="6" t="n">
        <v>418.25</v>
      </c>
      <c r="I127" s="6" t="n">
        <v>500.84</v>
      </c>
      <c r="J127" s="6" t="n">
        <v>191</v>
      </c>
      <c r="K127" s="6" t="n">
        <v>1468</v>
      </c>
      <c r="L127" s="6" t="n">
        <v>1277</v>
      </c>
      <c r="M127" s="6" t="n">
        <v>2.55</v>
      </c>
      <c r="N127" s="6" t="n">
        <v>3.05</v>
      </c>
    </row>
    <row collapsed="false" customFormat="false" customHeight="false" hidden="false" ht="12.1" outlineLevel="0" r="128">
      <c r="A128" s="37" t="n">
        <v>45936</v>
      </c>
      <c r="B128" s="16" t="s">
        <v>580</v>
      </c>
      <c r="C128" s="16" t="s">
        <v>27</v>
      </c>
      <c r="D128" s="16" t="s">
        <v>28</v>
      </c>
      <c r="E128" s="7" t="n">
        <v>3</v>
      </c>
      <c r="F128" s="16" t="s">
        <v>19</v>
      </c>
      <c r="G128" s="6" t="n">
        <v>35</v>
      </c>
      <c r="H128" s="6" t="n">
        <v>3021.2</v>
      </c>
      <c r="I128" s="6" t="n">
        <v>3113.51</v>
      </c>
      <c r="J128" s="6" t="n">
        <v>14</v>
      </c>
      <c r="K128" s="6" t="n">
        <v>105</v>
      </c>
      <c r="L128" s="6" t="n">
        <v>91</v>
      </c>
      <c r="M128" s="6" t="n">
        <v>0.97</v>
      </c>
      <c r="N128" s="6" t="n">
        <v>1</v>
      </c>
    </row>
    <row collapsed="false" customFormat="false" customHeight="false" hidden="false" ht="12.1" outlineLevel="0" r="129">
      <c r="A129" s="37" t="n">
        <v>45936</v>
      </c>
      <c r="B129" s="16" t="s">
        <v>580</v>
      </c>
      <c r="C129" s="16" t="s">
        <v>48</v>
      </c>
      <c r="D129" s="16" t="s">
        <v>49</v>
      </c>
      <c r="E129" s="7" t="n">
        <v>13</v>
      </c>
      <c r="F129" s="16" t="s">
        <v>19</v>
      </c>
      <c r="G129" s="6" t="n">
        <v>35.5</v>
      </c>
      <c r="H129" s="6" t="n">
        <v>1083.2</v>
      </c>
      <c r="I129" s="6" t="n">
        <v>1095.21</v>
      </c>
      <c r="J129" s="6" t="n">
        <v>60</v>
      </c>
      <c r="K129" s="6" t="n">
        <v>461.5</v>
      </c>
      <c r="L129" s="6" t="n">
        <v>401.5</v>
      </c>
      <c r="M129" s="6" t="n">
        <v>2.82</v>
      </c>
      <c r="N129" s="6" t="n">
        <v>2.85</v>
      </c>
    </row>
    <row collapsed="false" customFormat="false" customHeight="false" hidden="false" ht="12.1" outlineLevel="0" r="130">
      <c r="A130" s="37" t="n">
        <v>45943</v>
      </c>
      <c r="B130" s="16" t="s">
        <v>580</v>
      </c>
      <c r="C130" s="16" t="s">
        <v>33</v>
      </c>
      <c r="D130" s="16" t="s">
        <v>34</v>
      </c>
      <c r="E130" s="7" t="n">
        <v>60</v>
      </c>
      <c r="F130" s="16" t="s">
        <v>19</v>
      </c>
      <c r="G130" s="6" t="n">
        <v>17.3</v>
      </c>
      <c r="H130" s="6" t="n">
        <v>477.45</v>
      </c>
      <c r="I130" s="6" t="n">
        <v>609.72</v>
      </c>
      <c r="J130" s="6" t="n">
        <v>135</v>
      </c>
      <c r="K130" s="6" t="n">
        <v>1038</v>
      </c>
      <c r="L130" s="6" t="n">
        <v>903</v>
      </c>
      <c r="M130" s="6" t="n">
        <v>2.47</v>
      </c>
      <c r="N130" s="6" t="n">
        <v>3.15</v>
      </c>
    </row>
    <row collapsed="false" customFormat="false" customHeight="false" hidden="false" ht="12.1" outlineLevel="0" r="131">
      <c r="A131" s="37" t="n">
        <v>45943</v>
      </c>
      <c r="B131" s="16" t="s">
        <v>580</v>
      </c>
      <c r="C131" s="16" t="s">
        <v>42</v>
      </c>
      <c r="D131" s="16" t="s">
        <v>43</v>
      </c>
      <c r="E131" s="7" t="n">
        <v>10</v>
      </c>
      <c r="F131" s="16" t="s">
        <v>19</v>
      </c>
      <c r="G131" s="6" t="n">
        <v>70.85</v>
      </c>
      <c r="H131" s="6" t="n">
        <v>2223.6</v>
      </c>
      <c r="I131" s="6" t="n">
        <v>991.43</v>
      </c>
      <c r="J131" s="6" t="n">
        <v>92</v>
      </c>
      <c r="K131" s="6" t="n">
        <v>708.5</v>
      </c>
      <c r="L131" s="6" t="n">
        <v>616.5</v>
      </c>
      <c r="M131" s="6" t="n">
        <v>6.22</v>
      </c>
      <c r="N131" s="6" t="n">
        <v>2.77</v>
      </c>
    </row>
    <row collapsed="false" customFormat="false" customHeight="false" hidden="false" ht="12.1" outlineLevel="0" r="132">
      <c r="A132" s="37"/>
      <c r="B132" s="16"/>
      <c r="C132" s="16"/>
      <c r="D132" s="16"/>
      <c r="E132" s="7"/>
      <c r="F132" s="16"/>
      <c r="G132" s="6"/>
      <c r="H132" s="6"/>
      <c r="I132" s="6"/>
      <c r="J132" s="6"/>
      <c r="K132" s="6"/>
      <c r="L132" s="6"/>
      <c r="M132" s="6"/>
      <c r="N132" s="6"/>
    </row>
    <row collapsed="false" customFormat="false" customHeight="false" hidden="false" ht="12.1" outlineLevel="0" r="133">
      <c r="A133" s="37" t="n">
        <v>46013</v>
      </c>
      <c r="B133" s="16" t="s">
        <v>580</v>
      </c>
      <c r="C133" s="16" t="s">
        <v>42</v>
      </c>
      <c r="D133" s="16" t="s">
        <v>43</v>
      </c>
      <c r="E133" s="7" t="n">
        <v>10</v>
      </c>
      <c r="F133" s="16" t="s">
        <v>19</v>
      </c>
      <c r="G133" s="6" t="n">
        <v>36</v>
      </c>
      <c r="H133" s="6" t="n">
        <v>2168.6</v>
      </c>
      <c r="I133" s="6" t="n">
        <v>991.43</v>
      </c>
      <c r="J133" s="6" t="n">
        <v>47</v>
      </c>
      <c r="K133" s="6" t="n">
        <v>360</v>
      </c>
      <c r="L133" s="6" t="n">
        <v>313</v>
      </c>
      <c r="M133" s="6" t="n">
        <v>3.16</v>
      </c>
      <c r="N133" s="6" t="n">
        <v>1.44</v>
      </c>
    </row>
    <row collapsed="false" customFormat="false" customHeight="false" hidden="false" ht="12.1" outlineLevel="0" r="134">
      <c r="A134" s="37" t="n">
        <v>46028</v>
      </c>
      <c r="B134" s="16" t="s">
        <v>580</v>
      </c>
      <c r="C134" s="16" t="s">
        <v>36</v>
      </c>
      <c r="D134" s="16" t="s">
        <v>37</v>
      </c>
      <c r="E134" s="7" t="n">
        <v>10</v>
      </c>
      <c r="F134" s="16" t="s">
        <v>19</v>
      </c>
      <c r="G134" s="6" t="n">
        <v>368</v>
      </c>
      <c r="H134" s="6" t="n">
        <v>2773.5</v>
      </c>
      <c r="I134" s="6" t="n">
        <v>2677.4</v>
      </c>
      <c r="J134" s="6" t="n">
        <v>478</v>
      </c>
      <c r="K134" s="6" t="n">
        <v>3680</v>
      </c>
      <c r="L134" s="6" t="n">
        <v>3202</v>
      </c>
      <c r="M134" s="6" t="n">
        <v>11.96</v>
      </c>
      <c r="N134" s="6" t="n">
        <v>11.54</v>
      </c>
    </row>
    <row collapsed="false" customFormat="false" customHeight="false" hidden="false" ht="12.1" outlineLevel="0" r="135">
      <c r="A135" s="37" t="n">
        <v>46030</v>
      </c>
      <c r="B135" s="16" t="s">
        <v>580</v>
      </c>
      <c r="C135" s="16" t="s">
        <v>27</v>
      </c>
      <c r="D135" s="16" t="s">
        <v>28</v>
      </c>
      <c r="E135" s="7" t="n">
        <v>10</v>
      </c>
      <c r="F135" s="16" t="s">
        <v>19</v>
      </c>
      <c r="G135" s="6" t="n">
        <v>36</v>
      </c>
      <c r="H135" s="6" t="n">
        <v>3190</v>
      </c>
      <c r="I135" s="6" t="n">
        <v>3019.55</v>
      </c>
      <c r="J135" s="6" t="n">
        <v>47</v>
      </c>
      <c r="K135" s="6" t="n">
        <v>360</v>
      </c>
      <c r="L135" s="6" t="n">
        <v>313</v>
      </c>
      <c r="M135" s="6" t="n">
        <v>1.04</v>
      </c>
      <c r="N135" s="6" t="n">
        <v>0.98</v>
      </c>
    </row>
    <row collapsed="false" customFormat="false" customHeight="false" hidden="false" ht="12.1" outlineLevel="0" r="136">
      <c r="A136" s="37" t="n">
        <v>46034</v>
      </c>
      <c r="B136" s="16" t="s">
        <v>580</v>
      </c>
      <c r="C136" s="16" t="s">
        <v>24</v>
      </c>
      <c r="D136" s="16" t="s">
        <v>25</v>
      </c>
      <c r="E136" s="7" t="n">
        <v>100</v>
      </c>
      <c r="F136" s="16" t="s">
        <v>19</v>
      </c>
      <c r="G136" s="6" t="n">
        <v>11.56</v>
      </c>
      <c r="H136" s="6" t="n">
        <v>410</v>
      </c>
      <c r="I136" s="6" t="n">
        <v>500.84</v>
      </c>
      <c r="J136" s="6" t="n">
        <v>150</v>
      </c>
      <c r="K136" s="6" t="n">
        <v>1156</v>
      </c>
      <c r="L136" s="6" t="n">
        <v>1006</v>
      </c>
      <c r="M136" s="6" t="n">
        <v>2.01</v>
      </c>
      <c r="N136" s="6" t="n">
        <v>2.45</v>
      </c>
    </row>
    <row collapsed="false" customFormat="false" customHeight="false" hidden="false" ht="12.1" outlineLevel="0" r="137">
      <c r="A137" s="37" t="n">
        <v>46034</v>
      </c>
      <c r="B137" s="16" t="s">
        <v>580</v>
      </c>
      <c r="C137" s="16" t="s">
        <v>16</v>
      </c>
      <c r="D137" s="16" t="s">
        <v>18</v>
      </c>
      <c r="E137" s="7" t="n">
        <v>12</v>
      </c>
      <c r="F137" s="16" t="s">
        <v>19</v>
      </c>
      <c r="G137" s="6" t="n">
        <v>397</v>
      </c>
      <c r="H137" s="6" t="n">
        <v>5555</v>
      </c>
      <c r="I137" s="6" t="n">
        <v>6901.92</v>
      </c>
      <c r="J137" s="6" t="n">
        <v>619</v>
      </c>
      <c r="K137" s="6" t="n">
        <v>4764</v>
      </c>
      <c r="L137" s="6" t="n">
        <v>4145</v>
      </c>
      <c r="M137" s="6" t="n">
        <v>5</v>
      </c>
      <c r="N137" s="6" t="n">
        <v>6.22</v>
      </c>
    </row>
  </sheetData>
  <autoFilter ref="A1:N13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73</v>
      </c>
      <c r="B1" s="38" t="s">
        <v>570</v>
      </c>
      <c r="C1" s="38" t="s">
        <v>0</v>
      </c>
      <c r="D1" s="38" t="s">
        <v>2</v>
      </c>
      <c r="E1" s="38" t="s">
        <v>6</v>
      </c>
      <c r="F1" s="38" t="s">
        <v>571</v>
      </c>
      <c r="G1" s="38" t="s">
        <v>598</v>
      </c>
      <c r="H1" s="38" t="s">
        <v>575</v>
      </c>
      <c r="I1" s="38" t="s">
        <v>576</v>
      </c>
      <c r="J1" s="38" t="s">
        <v>577</v>
      </c>
    </row>
    <row collapsed="false" customFormat="false" customHeight="false" hidden="false" ht="12.1" outlineLevel="0" r="2">
      <c r="A2" s="39" t="n">
        <v>43550</v>
      </c>
      <c r="B2" s="16" t="s">
        <v>580</v>
      </c>
      <c r="C2" s="16" t="s">
        <v>330</v>
      </c>
      <c r="D2" s="16" t="s">
        <v>599</v>
      </c>
      <c r="E2" s="6" t="n">
        <v>1000</v>
      </c>
      <c r="F2" s="7" t="n">
        <v>3</v>
      </c>
      <c r="G2" s="6" t="n">
        <v>22.79</v>
      </c>
      <c r="H2" s="6" t="n">
        <v>0</v>
      </c>
      <c r="I2" s="6" t="n">
        <v>68.37</v>
      </c>
      <c r="J2" s="6" t="n">
        <v>68.37</v>
      </c>
    </row>
    <row collapsed="false" customFormat="false" customHeight="false" hidden="false" ht="12.1" outlineLevel="0" r="3">
      <c r="A3" s="39" t="n">
        <v>43623</v>
      </c>
      <c r="B3" s="16" t="s">
        <v>580</v>
      </c>
      <c r="C3" s="16" t="s">
        <v>334</v>
      </c>
      <c r="D3" s="16" t="s">
        <v>600</v>
      </c>
      <c r="E3" s="6" t="n">
        <v>1000</v>
      </c>
      <c r="F3" s="7" t="n">
        <v>1</v>
      </c>
      <c r="G3" s="6" t="n">
        <v>29.17</v>
      </c>
      <c r="H3" s="6" t="n">
        <v>0</v>
      </c>
      <c r="I3" s="6" t="n">
        <v>29.17</v>
      </c>
      <c r="J3" s="6" t="n">
        <v>29.17</v>
      </c>
    </row>
    <row collapsed="false" customFormat="false" customHeight="false" hidden="false" ht="12.1" outlineLevel="0" r="4">
      <c r="A4" s="39" t="n">
        <v>43641</v>
      </c>
      <c r="B4" s="16" t="s">
        <v>580</v>
      </c>
      <c r="C4" s="16" t="s">
        <v>330</v>
      </c>
      <c r="D4" s="16" t="s">
        <v>599</v>
      </c>
      <c r="E4" s="6" t="n">
        <v>1000</v>
      </c>
      <c r="F4" s="7" t="n">
        <v>4</v>
      </c>
      <c r="G4" s="6" t="n">
        <v>22.79</v>
      </c>
      <c r="H4" s="6" t="n">
        <v>0</v>
      </c>
      <c r="I4" s="6" t="n">
        <v>91.16</v>
      </c>
      <c r="J4" s="6" t="n">
        <v>91.16</v>
      </c>
    </row>
    <row collapsed="false" customFormat="false" customHeight="false" hidden="false" ht="12.1" outlineLevel="0" r="5">
      <c r="A5" s="39" t="n">
        <v>43677</v>
      </c>
      <c r="B5" s="16" t="s">
        <v>580</v>
      </c>
      <c r="C5" s="16" t="s">
        <v>328</v>
      </c>
      <c r="D5" s="16" t="s">
        <v>601</v>
      </c>
      <c r="E5" s="6" t="n">
        <v>1000</v>
      </c>
      <c r="F5" s="7" t="n">
        <v>4</v>
      </c>
      <c r="G5" s="6" t="n">
        <v>41.09</v>
      </c>
      <c r="H5" s="6" t="n">
        <v>0</v>
      </c>
      <c r="I5" s="6" t="n">
        <v>164.36</v>
      </c>
      <c r="J5" s="6" t="n">
        <v>164.36</v>
      </c>
    </row>
    <row collapsed="false" customFormat="false" customHeight="false" hidden="false" ht="12.1" outlineLevel="0" r="6">
      <c r="A6" s="39" t="n">
        <v>43714</v>
      </c>
      <c r="B6" s="16" t="s">
        <v>580</v>
      </c>
      <c r="C6" s="16" t="s">
        <v>334</v>
      </c>
      <c r="D6" s="16" t="s">
        <v>600</v>
      </c>
      <c r="E6" s="6" t="n">
        <v>1000</v>
      </c>
      <c r="F6" s="7" t="n">
        <v>2</v>
      </c>
      <c r="G6" s="6" t="n">
        <v>29.17</v>
      </c>
      <c r="H6" s="6" t="n">
        <v>0</v>
      </c>
      <c r="I6" s="6" t="n">
        <v>58.34</v>
      </c>
      <c r="J6" s="6" t="n">
        <v>58.34</v>
      </c>
    </row>
    <row collapsed="false" customFormat="false" customHeight="false" hidden="false" ht="12.1" outlineLevel="0" r="7">
      <c r="A7" s="39" t="n">
        <v>43732</v>
      </c>
      <c r="B7" s="16" t="s">
        <v>580</v>
      </c>
      <c r="C7" s="16" t="s">
        <v>330</v>
      </c>
      <c r="D7" s="16" t="s">
        <v>599</v>
      </c>
      <c r="E7" s="6" t="n">
        <v>1000</v>
      </c>
      <c r="F7" s="7" t="n">
        <v>5</v>
      </c>
      <c r="G7" s="6" t="n">
        <v>22.79</v>
      </c>
      <c r="H7" s="6" t="n">
        <v>0</v>
      </c>
      <c r="I7" s="6" t="n">
        <v>113.95</v>
      </c>
      <c r="J7" s="6" t="n">
        <v>113.95</v>
      </c>
    </row>
    <row collapsed="false" customFormat="false" customHeight="false" hidden="false" ht="12.1" outlineLevel="0" r="8">
      <c r="A8" s="39" t="n">
        <v>43804</v>
      </c>
      <c r="B8" s="16" t="s">
        <v>580</v>
      </c>
      <c r="C8" s="16" t="s">
        <v>334</v>
      </c>
      <c r="D8" s="16" t="s">
        <v>600</v>
      </c>
      <c r="E8" s="6" t="n">
        <v>700</v>
      </c>
      <c r="F8" s="7" t="n">
        <v>3</v>
      </c>
      <c r="G8" s="6" t="n">
        <v>20.42</v>
      </c>
      <c r="H8" s="6" t="n">
        <v>0</v>
      </c>
      <c r="I8" s="6" t="n">
        <v>61.26</v>
      </c>
      <c r="J8" s="6" t="n">
        <v>61.26</v>
      </c>
    </row>
    <row collapsed="false" customFormat="false" customHeight="false" hidden="false" ht="12.1" outlineLevel="0" r="9">
      <c r="A9" s="39" t="n">
        <v>43822</v>
      </c>
      <c r="B9" s="16" t="s">
        <v>580</v>
      </c>
      <c r="C9" s="16" t="s">
        <v>330</v>
      </c>
      <c r="D9" s="16" t="s">
        <v>599</v>
      </c>
      <c r="E9" s="6" t="n">
        <v>1000</v>
      </c>
      <c r="F9" s="7" t="n">
        <v>7</v>
      </c>
      <c r="G9" s="6" t="n">
        <v>22.79</v>
      </c>
      <c r="H9" s="6" t="n">
        <v>0</v>
      </c>
      <c r="I9" s="6" t="n">
        <v>159.53</v>
      </c>
      <c r="J9" s="6" t="n">
        <v>159.53</v>
      </c>
    </row>
    <row collapsed="false" customFormat="false" customHeight="false" hidden="false" ht="12.1" outlineLevel="0" r="10">
      <c r="A10" s="39" t="n">
        <v>43858</v>
      </c>
      <c r="B10" s="16" t="s">
        <v>580</v>
      </c>
      <c r="C10" s="16" t="s">
        <v>328</v>
      </c>
      <c r="D10" s="16" t="s">
        <v>601</v>
      </c>
      <c r="E10" s="6" t="n">
        <v>1000</v>
      </c>
      <c r="F10" s="7" t="n">
        <v>7</v>
      </c>
      <c r="G10" s="6" t="n">
        <v>42.48</v>
      </c>
      <c r="H10" s="6" t="n">
        <v>0</v>
      </c>
      <c r="I10" s="6" t="n">
        <v>297.36</v>
      </c>
      <c r="J10" s="6" t="n">
        <v>297.36</v>
      </c>
    </row>
    <row collapsed="false" customFormat="false" customHeight="false" hidden="false" ht="12.1" outlineLevel="0" r="11">
      <c r="A11" s="39" t="n">
        <v>43865</v>
      </c>
      <c r="B11" s="16" t="s">
        <v>580</v>
      </c>
      <c r="C11" s="16" t="s">
        <v>337</v>
      </c>
      <c r="D11" s="16" t="s">
        <v>602</v>
      </c>
      <c r="E11" s="6" t="n">
        <v>1000</v>
      </c>
      <c r="F11" s="7" t="n">
        <v>7</v>
      </c>
      <c r="G11" s="6" t="n">
        <v>43.53</v>
      </c>
      <c r="H11" s="6" t="n">
        <v>0</v>
      </c>
      <c r="I11" s="6" t="n">
        <v>304.71</v>
      </c>
      <c r="J11" s="6" t="n">
        <v>304.71</v>
      </c>
    </row>
    <row collapsed="false" customFormat="false" customHeight="false" hidden="false" ht="12.1" outlineLevel="0" r="12">
      <c r="A12" s="39" t="n">
        <v>43895</v>
      </c>
      <c r="B12" s="16" t="s">
        <v>580</v>
      </c>
      <c r="C12" s="16" t="s">
        <v>334</v>
      </c>
      <c r="D12" s="16" t="s">
        <v>600</v>
      </c>
      <c r="E12" s="6" t="n">
        <v>700</v>
      </c>
      <c r="F12" s="7" t="n">
        <v>3</v>
      </c>
      <c r="G12" s="6" t="n">
        <v>20.42</v>
      </c>
      <c r="H12" s="6" t="n">
        <v>0</v>
      </c>
      <c r="I12" s="6" t="n">
        <v>61.26</v>
      </c>
      <c r="J12" s="6" t="n">
        <v>61.26</v>
      </c>
    </row>
    <row collapsed="false" customFormat="false" customHeight="false" hidden="false" ht="12.1" outlineLevel="0" r="13">
      <c r="A13" s="39" t="n">
        <v>43913</v>
      </c>
      <c r="B13" s="16" t="s">
        <v>580</v>
      </c>
      <c r="C13" s="16" t="s">
        <v>330</v>
      </c>
      <c r="D13" s="16" t="s">
        <v>599</v>
      </c>
      <c r="E13" s="6" t="n">
        <v>1000</v>
      </c>
      <c r="F13" s="7" t="n">
        <v>7</v>
      </c>
      <c r="G13" s="6" t="n">
        <v>22.79</v>
      </c>
      <c r="H13" s="6" t="n">
        <v>0</v>
      </c>
      <c r="I13" s="6" t="n">
        <v>159.53</v>
      </c>
      <c r="J13" s="6" t="n">
        <v>159.53</v>
      </c>
    </row>
    <row collapsed="false" customFormat="false" customHeight="false" hidden="false" ht="12.1" outlineLevel="0" r="14">
      <c r="A14" s="39" t="n">
        <v>43986</v>
      </c>
      <c r="B14" s="16" t="s">
        <v>580</v>
      </c>
      <c r="C14" s="16" t="s">
        <v>334</v>
      </c>
      <c r="D14" s="16" t="s">
        <v>600</v>
      </c>
      <c r="E14" s="6" t="n">
        <v>700</v>
      </c>
      <c r="F14" s="7" t="n">
        <v>3</v>
      </c>
      <c r="G14" s="6" t="n">
        <v>20.42</v>
      </c>
      <c r="H14" s="6" t="n">
        <v>0</v>
      </c>
      <c r="I14" s="6" t="n">
        <v>61.26</v>
      </c>
      <c r="J14" s="6" t="n">
        <v>61.26</v>
      </c>
    </row>
    <row collapsed="false" customFormat="false" customHeight="false" hidden="false" ht="12.1" outlineLevel="0" r="15">
      <c r="A15" s="39" t="n">
        <v>44004</v>
      </c>
      <c r="B15" s="16" t="s">
        <v>580</v>
      </c>
      <c r="C15" s="16" t="s">
        <v>330</v>
      </c>
      <c r="D15" s="16" t="s">
        <v>599</v>
      </c>
      <c r="E15" s="6" t="n">
        <v>1000</v>
      </c>
      <c r="F15" s="7" t="n">
        <v>7</v>
      </c>
      <c r="G15" s="6" t="n">
        <v>22.79</v>
      </c>
      <c r="H15" s="6" t="n">
        <v>0</v>
      </c>
      <c r="I15" s="6" t="n">
        <v>159.53</v>
      </c>
      <c r="J15" s="6" t="n">
        <v>159.53</v>
      </c>
    </row>
    <row collapsed="false" customFormat="false" customHeight="false" hidden="false" ht="12.1" outlineLevel="0" r="16">
      <c r="A16" s="39" t="n">
        <v>44047</v>
      </c>
      <c r="B16" s="16" t="s">
        <v>580</v>
      </c>
      <c r="C16" s="16" t="s">
        <v>337</v>
      </c>
      <c r="D16" s="16" t="s">
        <v>602</v>
      </c>
      <c r="E16" s="6" t="n">
        <v>1000</v>
      </c>
      <c r="F16" s="7" t="n">
        <v>8</v>
      </c>
      <c r="G16" s="6" t="n">
        <v>38.64</v>
      </c>
      <c r="H16" s="6" t="n">
        <v>0</v>
      </c>
      <c r="I16" s="6" t="n">
        <v>309.12</v>
      </c>
      <c r="J16" s="6" t="n">
        <v>309.12</v>
      </c>
    </row>
    <row collapsed="false" customFormat="false" customHeight="false" hidden="false" ht="12.1" outlineLevel="0" r="17">
      <c r="A17" s="39" t="n">
        <v>44077</v>
      </c>
      <c r="B17" s="16" t="s">
        <v>580</v>
      </c>
      <c r="C17" s="16" t="s">
        <v>334</v>
      </c>
      <c r="D17" s="16" t="s">
        <v>600</v>
      </c>
      <c r="E17" s="6" t="n">
        <v>700</v>
      </c>
      <c r="F17" s="7" t="n">
        <v>5</v>
      </c>
      <c r="G17" s="6" t="n">
        <v>20.42</v>
      </c>
      <c r="H17" s="6" t="n">
        <v>0</v>
      </c>
      <c r="I17" s="6" t="n">
        <v>102.1</v>
      </c>
      <c r="J17" s="6" t="n">
        <v>102.1</v>
      </c>
    </row>
    <row collapsed="false" customFormat="false" customHeight="false" hidden="false" ht="12.1" outlineLevel="0" r="18">
      <c r="A18" s="39" t="n">
        <v>44095</v>
      </c>
      <c r="B18" s="16" t="s">
        <v>580</v>
      </c>
      <c r="C18" s="16" t="s">
        <v>330</v>
      </c>
      <c r="D18" s="16" t="s">
        <v>599</v>
      </c>
      <c r="E18" s="6" t="n">
        <v>1000</v>
      </c>
      <c r="F18" s="7" t="n">
        <v>7</v>
      </c>
      <c r="G18" s="6" t="n">
        <v>22.79</v>
      </c>
      <c r="H18" s="6" t="n">
        <v>0</v>
      </c>
      <c r="I18" s="6" t="n">
        <v>159.53</v>
      </c>
      <c r="J18" s="6" t="n">
        <v>159.53</v>
      </c>
    </row>
    <row collapsed="false" customFormat="false" customHeight="false" hidden="false" ht="12.1" outlineLevel="0" r="19">
      <c r="A19" s="39" t="n">
        <v>44168</v>
      </c>
      <c r="B19" s="16" t="s">
        <v>580</v>
      </c>
      <c r="C19" s="16" t="s">
        <v>334</v>
      </c>
      <c r="D19" s="16" t="s">
        <v>600</v>
      </c>
      <c r="E19" s="6" t="n">
        <v>400</v>
      </c>
      <c r="F19" s="7" t="n">
        <v>10</v>
      </c>
      <c r="G19" s="6" t="n">
        <v>11.67</v>
      </c>
      <c r="H19" s="6" t="n">
        <v>0</v>
      </c>
      <c r="I19" s="6" t="n">
        <v>116.7</v>
      </c>
      <c r="J19" s="6" t="n">
        <v>116.7</v>
      </c>
    </row>
    <row collapsed="false" customFormat="false" customHeight="false" hidden="false" ht="12.1" outlineLevel="0" r="20">
      <c r="A20" s="39" t="n">
        <v>44186</v>
      </c>
      <c r="B20" s="16" t="s">
        <v>580</v>
      </c>
      <c r="C20" s="16" t="s">
        <v>330</v>
      </c>
      <c r="D20" s="16" t="s">
        <v>599</v>
      </c>
      <c r="E20" s="6" t="n">
        <v>1000</v>
      </c>
      <c r="F20" s="7" t="n">
        <v>8</v>
      </c>
      <c r="G20" s="6" t="n">
        <v>22.79</v>
      </c>
      <c r="H20" s="6" t="n">
        <v>0</v>
      </c>
      <c r="I20" s="6" t="n">
        <v>182.32</v>
      </c>
      <c r="J20" s="6" t="n">
        <v>182.32</v>
      </c>
    </row>
    <row collapsed="false" customFormat="false" customHeight="false" hidden="false" ht="12.1" outlineLevel="0" r="21">
      <c r="A21" s="39" t="n">
        <v>44229</v>
      </c>
      <c r="B21" s="16" t="s">
        <v>580</v>
      </c>
      <c r="C21" s="16" t="s">
        <v>337</v>
      </c>
      <c r="D21" s="16" t="s">
        <v>602</v>
      </c>
      <c r="E21" s="6" t="n">
        <v>1000</v>
      </c>
      <c r="F21" s="7" t="n">
        <v>10</v>
      </c>
      <c r="G21" s="6" t="n">
        <v>32.66</v>
      </c>
      <c r="H21" s="6" t="n">
        <v>42</v>
      </c>
      <c r="I21" s="6" t="n">
        <v>326.6</v>
      </c>
      <c r="J21" s="6" t="n">
        <v>284.6</v>
      </c>
    </row>
    <row collapsed="false" customFormat="false" customHeight="false" hidden="false" ht="12.1" outlineLevel="0" r="22">
      <c r="A22" s="39" t="n">
        <v>44259</v>
      </c>
      <c r="B22" s="16" t="s">
        <v>580</v>
      </c>
      <c r="C22" s="16" t="s">
        <v>334</v>
      </c>
      <c r="D22" s="16" t="s">
        <v>600</v>
      </c>
      <c r="E22" s="6" t="n">
        <v>400</v>
      </c>
      <c r="F22" s="7" t="n">
        <v>10</v>
      </c>
      <c r="G22" s="6" t="n">
        <v>11.67</v>
      </c>
      <c r="H22" s="6" t="n">
        <v>15</v>
      </c>
      <c r="I22" s="6" t="n">
        <v>116.7</v>
      </c>
      <c r="J22" s="6" t="n">
        <v>101.7</v>
      </c>
    </row>
    <row collapsed="false" customFormat="false" customHeight="false" hidden="false" ht="12.1" outlineLevel="0" r="23">
      <c r="A23" s="39" t="n">
        <v>44277</v>
      </c>
      <c r="B23" s="16" t="s">
        <v>580</v>
      </c>
      <c r="C23" s="16" t="s">
        <v>330</v>
      </c>
      <c r="D23" s="16" t="s">
        <v>599</v>
      </c>
      <c r="E23" s="6" t="n">
        <v>1000</v>
      </c>
      <c r="F23" s="7" t="n">
        <v>8</v>
      </c>
      <c r="G23" s="6" t="n">
        <v>22.79</v>
      </c>
      <c r="H23" s="6" t="n">
        <v>24</v>
      </c>
      <c r="I23" s="6" t="n">
        <v>182.32</v>
      </c>
      <c r="J23" s="6" t="n">
        <v>158.32</v>
      </c>
    </row>
    <row collapsed="false" customFormat="false" customHeight="false" hidden="false" ht="12.1" outlineLevel="0" r="24">
      <c r="A24" s="39" t="n">
        <v>44368</v>
      </c>
      <c r="B24" s="16" t="s">
        <v>580</v>
      </c>
      <c r="C24" s="16" t="s">
        <v>330</v>
      </c>
      <c r="D24" s="16" t="s">
        <v>599</v>
      </c>
      <c r="E24" s="6" t="n">
        <v>1000</v>
      </c>
      <c r="F24" s="7" t="n">
        <v>10</v>
      </c>
      <c r="G24" s="6" t="n">
        <v>22.79</v>
      </c>
      <c r="H24" s="6" t="n">
        <v>30</v>
      </c>
      <c r="I24" s="6" t="n">
        <v>227.9</v>
      </c>
      <c r="J24" s="6" t="n">
        <v>197.9</v>
      </c>
    </row>
    <row collapsed="false" customFormat="false" customHeight="false" hidden="false" ht="12.1" outlineLevel="0" r="25">
      <c r="A25" s="39" t="n">
        <v>44373</v>
      </c>
      <c r="B25" s="16" t="s">
        <v>580</v>
      </c>
      <c r="C25" s="16" t="s">
        <v>349</v>
      </c>
      <c r="D25" s="16" t="s">
        <v>603</v>
      </c>
      <c r="E25" s="6" t="n">
        <v>1000</v>
      </c>
      <c r="F25" s="7" t="n">
        <v>4</v>
      </c>
      <c r="G25" s="6" t="n">
        <v>19.82</v>
      </c>
      <c r="H25" s="6" t="n">
        <v>10</v>
      </c>
      <c r="I25" s="6" t="n">
        <v>79.28</v>
      </c>
      <c r="J25" s="6" t="n">
        <v>69.28</v>
      </c>
    </row>
    <row collapsed="false" customFormat="false" customHeight="false" hidden="false" ht="12.1" outlineLevel="0" r="26">
      <c r="A26" s="39" t="n">
        <v>44411</v>
      </c>
      <c r="B26" s="16" t="s">
        <v>580</v>
      </c>
      <c r="C26" s="16" t="s">
        <v>337</v>
      </c>
      <c r="D26" s="16" t="s">
        <v>602</v>
      </c>
      <c r="E26" s="6" t="n">
        <v>1000</v>
      </c>
      <c r="F26" s="7" t="n">
        <v>10</v>
      </c>
      <c r="G26" s="6" t="n">
        <v>26.78</v>
      </c>
      <c r="H26" s="6" t="n">
        <v>35</v>
      </c>
      <c r="I26" s="6" t="n">
        <v>267.8</v>
      </c>
      <c r="J26" s="6" t="n">
        <v>232.8</v>
      </c>
    </row>
    <row collapsed="false" customFormat="false" customHeight="false" hidden="false" ht="12.1" outlineLevel="0" r="27">
      <c r="A27" s="39" t="n">
        <v>44459</v>
      </c>
      <c r="B27" s="16" t="s">
        <v>580</v>
      </c>
      <c r="C27" s="16" t="s">
        <v>330</v>
      </c>
      <c r="D27" s="16" t="s">
        <v>599</v>
      </c>
      <c r="E27" s="6" t="n">
        <v>1000</v>
      </c>
      <c r="F27" s="7" t="n">
        <v>10</v>
      </c>
      <c r="G27" s="6" t="n">
        <v>22.79</v>
      </c>
      <c r="H27" s="6" t="n">
        <v>30</v>
      </c>
      <c r="I27" s="6" t="n">
        <v>227.9</v>
      </c>
      <c r="J27" s="6" t="n">
        <v>197.9</v>
      </c>
    </row>
    <row collapsed="false" customFormat="false" customHeight="false" hidden="false" ht="12.1" outlineLevel="0" r="28">
      <c r="A28" s="39" t="n">
        <v>44464</v>
      </c>
      <c r="B28" s="16" t="s">
        <v>580</v>
      </c>
      <c r="C28" s="16" t="s">
        <v>349</v>
      </c>
      <c r="D28" s="16" t="s">
        <v>603</v>
      </c>
      <c r="E28" s="6" t="n">
        <v>1000</v>
      </c>
      <c r="F28" s="7" t="n">
        <v>5</v>
      </c>
      <c r="G28" s="6" t="n">
        <v>19.82</v>
      </c>
      <c r="H28" s="6" t="n">
        <v>13</v>
      </c>
      <c r="I28" s="6" t="n">
        <v>99.1</v>
      </c>
      <c r="J28" s="6" t="n">
        <v>86.1</v>
      </c>
    </row>
    <row collapsed="false" customFormat="false" customHeight="false" hidden="false" ht="12.1" outlineLevel="0" r="29">
      <c r="A29" s="39" t="n">
        <v>44719</v>
      </c>
      <c r="B29" s="16" t="s">
        <v>580</v>
      </c>
      <c r="C29" s="16" t="s">
        <v>364</v>
      </c>
      <c r="D29" s="16" t="s">
        <v>604</v>
      </c>
      <c r="E29" s="6" t="n">
        <v>1000</v>
      </c>
      <c r="F29" s="7" t="n">
        <v>2</v>
      </c>
      <c r="G29" s="6" t="n">
        <v>36.9</v>
      </c>
      <c r="H29" s="6" t="n">
        <v>10</v>
      </c>
      <c r="I29" s="6" t="n">
        <v>73.8</v>
      </c>
      <c r="J29" s="6" t="n">
        <v>63.8</v>
      </c>
    </row>
    <row collapsed="false" customFormat="false" customHeight="false" hidden="false" ht="12.1" outlineLevel="0" r="30">
      <c r="A30" s="39" t="n">
        <v>44782</v>
      </c>
      <c r="B30" s="16" t="s">
        <v>580</v>
      </c>
      <c r="C30" s="16" t="s">
        <v>369</v>
      </c>
      <c r="D30" s="16" t="s">
        <v>605</v>
      </c>
      <c r="E30" s="6" t="n">
        <v>1675.44</v>
      </c>
      <c r="F30" s="7" t="n">
        <v>1</v>
      </c>
      <c r="G30" s="6" t="n">
        <v>17.04</v>
      </c>
      <c r="H30" s="6" t="n">
        <v>2</v>
      </c>
      <c r="I30" s="6" t="n">
        <v>17.04</v>
      </c>
      <c r="J30" s="6" t="n">
        <v>15.04</v>
      </c>
    </row>
    <row collapsed="false" customFormat="false" customHeight="false" hidden="false" ht="12.1" outlineLevel="0" r="31">
      <c r="A31" s="39" t="n">
        <v>44964</v>
      </c>
      <c r="B31" s="16" t="s">
        <v>580</v>
      </c>
      <c r="C31" s="16" t="s">
        <v>369</v>
      </c>
      <c r="D31" s="16" t="s">
        <v>605</v>
      </c>
      <c r="E31" s="6" t="n">
        <v>1675.44</v>
      </c>
      <c r="F31" s="7" t="n">
        <v>1</v>
      </c>
      <c r="G31" s="6" t="n">
        <v>16.89</v>
      </c>
      <c r="H31" s="6" t="n">
        <v>2</v>
      </c>
      <c r="I31" s="6" t="n">
        <v>16.89</v>
      </c>
      <c r="J31" s="6" t="n">
        <v>14.89</v>
      </c>
    </row>
    <row collapsed="false" customFormat="false" customHeight="false" hidden="false" ht="12.1" outlineLevel="0" r="32">
      <c r="A32" s="39" t="n">
        <v>45184</v>
      </c>
      <c r="B32" s="16" t="s">
        <v>580</v>
      </c>
      <c r="C32" s="16" t="s">
        <v>377</v>
      </c>
      <c r="D32" s="16" t="s">
        <v>606</v>
      </c>
      <c r="E32" s="6" t="n">
        <v>1000</v>
      </c>
      <c r="F32" s="7" t="n">
        <v>1</v>
      </c>
      <c r="G32" s="6" t="n">
        <v>1256.24</v>
      </c>
      <c r="H32" s="6" t="n">
        <v>163</v>
      </c>
      <c r="I32" s="6" t="n">
        <v>1256.24</v>
      </c>
      <c r="J32" s="6" t="n">
        <v>1093.24</v>
      </c>
    </row>
    <row collapsed="false" customFormat="false" customHeight="false" hidden="false" ht="12.1" outlineLevel="0" r="33">
      <c r="A33" s="39" t="n">
        <v>45357</v>
      </c>
      <c r="B33" s="16" t="s">
        <v>580</v>
      </c>
      <c r="C33" s="16" t="s">
        <v>382</v>
      </c>
      <c r="D33" s="16" t="s">
        <v>607</v>
      </c>
      <c r="E33" s="6" t="n">
        <v>1000</v>
      </c>
      <c r="F33" s="7" t="n">
        <v>11</v>
      </c>
      <c r="G33" s="6" t="n">
        <v>30.42</v>
      </c>
      <c r="H33" s="6" t="n">
        <v>44</v>
      </c>
      <c r="I33" s="6" t="n">
        <v>334.62</v>
      </c>
      <c r="J33" s="6" t="n">
        <v>290.62</v>
      </c>
    </row>
    <row collapsed="false" customFormat="false" customHeight="false" hidden="false" ht="12.1" outlineLevel="0" r="34">
      <c r="A34" s="39" t="n">
        <v>45440</v>
      </c>
      <c r="B34" s="16" t="s">
        <v>580</v>
      </c>
      <c r="C34" s="16" t="s">
        <v>383</v>
      </c>
      <c r="D34" s="16" t="s">
        <v>608</v>
      </c>
      <c r="E34" s="6" t="n">
        <v>1000</v>
      </c>
      <c r="F34" s="7" t="n">
        <v>11</v>
      </c>
      <c r="G34" s="6" t="n">
        <v>46.62</v>
      </c>
      <c r="H34" s="6" t="n">
        <v>67</v>
      </c>
      <c r="I34" s="6" t="n">
        <v>512.82</v>
      </c>
      <c r="J34" s="6" t="n">
        <v>445.82</v>
      </c>
    </row>
    <row collapsed="false" customFormat="false" customHeight="false" hidden="false" ht="12.1" outlineLevel="0" r="35">
      <c r="A35" s="39" t="n">
        <v>45440</v>
      </c>
      <c r="B35" s="16" t="s">
        <v>580</v>
      </c>
      <c r="C35" s="16" t="s">
        <v>378</v>
      </c>
      <c r="D35" s="16" t="s">
        <v>609</v>
      </c>
      <c r="E35" s="6" t="n">
        <v>1000</v>
      </c>
      <c r="F35" s="7" t="n">
        <v>20</v>
      </c>
      <c r="G35" s="6" t="n">
        <v>47.37</v>
      </c>
      <c r="H35" s="6" t="n">
        <v>123</v>
      </c>
      <c r="I35" s="6" t="n">
        <v>947.4</v>
      </c>
      <c r="J35" s="6" t="n">
        <v>824.4</v>
      </c>
    </row>
    <row collapsed="false" customFormat="false" customHeight="false" hidden="false" ht="12.1" outlineLevel="0" r="36">
      <c r="A36" s="39" t="n">
        <v>45447</v>
      </c>
      <c r="B36" s="16" t="s">
        <v>580</v>
      </c>
      <c r="C36" s="16" t="s">
        <v>379</v>
      </c>
      <c r="D36" s="16" t="s">
        <v>610</v>
      </c>
      <c r="E36" s="6" t="n">
        <v>1000</v>
      </c>
      <c r="F36" s="7" t="n">
        <v>50</v>
      </c>
      <c r="G36" s="6" t="n">
        <v>35.4</v>
      </c>
      <c r="H36" s="6" t="n">
        <v>230</v>
      </c>
      <c r="I36" s="6" t="n">
        <v>1770</v>
      </c>
      <c r="J36" s="6" t="n">
        <v>1540</v>
      </c>
    </row>
    <row collapsed="false" customFormat="false" customHeight="false" hidden="false" ht="12.1" outlineLevel="0" r="37">
      <c r="A37" s="39" t="n">
        <v>45448</v>
      </c>
      <c r="B37" s="16" t="s">
        <v>580</v>
      </c>
      <c r="C37" s="16" t="s">
        <v>382</v>
      </c>
      <c r="D37" s="16" t="s">
        <v>607</v>
      </c>
      <c r="E37" s="6" t="n">
        <v>1000</v>
      </c>
      <c r="F37" s="7" t="n">
        <v>11</v>
      </c>
      <c r="G37" s="6" t="n">
        <v>30.42</v>
      </c>
      <c r="H37" s="6" t="n">
        <v>44</v>
      </c>
      <c r="I37" s="6" t="n">
        <v>334.62</v>
      </c>
      <c r="J37" s="6" t="n">
        <v>290.62</v>
      </c>
    </row>
    <row collapsed="false" customFormat="false" customHeight="false" hidden="false" ht="12.1" outlineLevel="0" r="38">
      <c r="A38" s="39" t="n">
        <v>45622</v>
      </c>
      <c r="B38" s="16" t="s">
        <v>580</v>
      </c>
      <c r="C38" s="16" t="s">
        <v>378</v>
      </c>
      <c r="D38" s="16" t="s">
        <v>609</v>
      </c>
      <c r="E38" s="6" t="n">
        <v>1000</v>
      </c>
      <c r="F38" s="7" t="n">
        <v>20</v>
      </c>
      <c r="G38" s="6" t="n">
        <v>47.37</v>
      </c>
      <c r="H38" s="6" t="n">
        <v>123</v>
      </c>
      <c r="I38" s="6" t="n">
        <v>947.4</v>
      </c>
      <c r="J38" s="6" t="n">
        <v>824.4</v>
      </c>
    </row>
    <row collapsed="false" customFormat="false" customHeight="false" hidden="false" ht="12.1" outlineLevel="0" r="39">
      <c r="A39" s="39" t="n">
        <v>45626</v>
      </c>
      <c r="B39" s="16" t="s">
        <v>580</v>
      </c>
      <c r="C39" s="16" t="s">
        <v>387</v>
      </c>
      <c r="D39" s="16" t="s">
        <v>611</v>
      </c>
      <c r="E39" s="6" t="n">
        <v>100</v>
      </c>
      <c r="F39" s="7" t="n">
        <v>3</v>
      </c>
      <c r="G39" s="6" t="n">
        <v>54.95</v>
      </c>
      <c r="H39" s="6" t="n">
        <v>21</v>
      </c>
      <c r="I39" s="6" t="n">
        <v>164.85</v>
      </c>
      <c r="J39" s="6" t="n">
        <v>143.85</v>
      </c>
    </row>
    <row collapsed="false" customFormat="false" customHeight="false" hidden="false" ht="12.1" outlineLevel="0" r="40">
      <c r="A40" s="39" t="n">
        <v>45629</v>
      </c>
      <c r="B40" s="16" t="s">
        <v>580</v>
      </c>
      <c r="C40" s="16" t="s">
        <v>379</v>
      </c>
      <c r="D40" s="16" t="s">
        <v>610</v>
      </c>
      <c r="E40" s="6" t="n">
        <v>1000</v>
      </c>
      <c r="F40" s="7" t="n">
        <v>56</v>
      </c>
      <c r="G40" s="6" t="n">
        <v>35.4</v>
      </c>
      <c r="H40" s="6" t="n">
        <v>258</v>
      </c>
      <c r="I40" s="6" t="n">
        <v>1982.4</v>
      </c>
      <c r="J40" s="6" t="n">
        <v>1724.4</v>
      </c>
    </row>
  </sheetData>
  <autoFilter ref="A1:J4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73</v>
      </c>
      <c r="B1" s="38" t="s">
        <v>570</v>
      </c>
      <c r="C1" s="38" t="s">
        <v>0</v>
      </c>
      <c r="D1" s="38" t="s">
        <v>2</v>
      </c>
      <c r="E1" s="38" t="s">
        <v>571</v>
      </c>
      <c r="F1" s="38" t="s">
        <v>612</v>
      </c>
      <c r="G1" s="38" t="s">
        <v>613</v>
      </c>
      <c r="H1" s="38" t="s">
        <v>78</v>
      </c>
      <c r="I1" s="38" t="s">
        <v>614</v>
      </c>
      <c r="J1" s="38" t="s">
        <v>615</v>
      </c>
      <c r="K1" s="38" t="s">
        <v>616</v>
      </c>
      <c r="L1" s="38" t="s">
        <v>617</v>
      </c>
      <c r="M1" s="38" t="s">
        <v>618</v>
      </c>
      <c r="N1" s="38" t="s">
        <v>619</v>
      </c>
      <c r="O1" s="38" t="s">
        <v>620</v>
      </c>
    </row>
    <row collapsed="false" customFormat="false" customHeight="false" hidden="false" ht="12.1" outlineLevel="0" r="2">
      <c r="A2" s="40" t="n">
        <v>45567</v>
      </c>
      <c r="B2" s="16" t="s">
        <v>580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431</v>
      </c>
      <c r="J2" s="17" t="n">
        <v>6955.435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45650</v>
      </c>
      <c r="B3" s="16" t="s">
        <v>580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348</v>
      </c>
      <c r="J3" s="17" t="n">
        <v>6869.31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45826</v>
      </c>
      <c r="B4" s="16" t="s">
        <v>580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172</v>
      </c>
      <c r="J4" s="17" t="n">
        <v>6399.4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45190</v>
      </c>
      <c r="B5" s="16" t="s">
        <v>580</v>
      </c>
      <c r="C5" s="16" t="s">
        <v>21</v>
      </c>
      <c r="D5" s="16" t="s">
        <v>22</v>
      </c>
      <c r="E5" s="17" t="n">
        <v>110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808</v>
      </c>
      <c r="J5" s="17" t="n">
        <v>250.28981818182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45286</v>
      </c>
      <c r="B6" s="16" t="s">
        <v>580</v>
      </c>
      <c r="C6" s="16" t="s">
        <v>21</v>
      </c>
      <c r="D6" s="16" t="s">
        <v>22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712</v>
      </c>
      <c r="J6" s="17" t="n">
        <v>271.444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45306</v>
      </c>
      <c r="B7" s="16" t="s">
        <v>580</v>
      </c>
      <c r="C7" s="16" t="s">
        <v>21</v>
      </c>
      <c r="D7" s="16" t="s">
        <v>22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692</v>
      </c>
      <c r="J7" s="17" t="n">
        <v>276.428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45499</v>
      </c>
      <c r="B8" s="16" t="s">
        <v>580</v>
      </c>
      <c r="C8" s="16" t="s">
        <v>21</v>
      </c>
      <c r="D8" s="16" t="s">
        <v>22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499</v>
      </c>
      <c r="J8" s="17" t="n">
        <v>294.14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45534</v>
      </c>
      <c r="B9" s="16" t="s">
        <v>580</v>
      </c>
      <c r="C9" s="16" t="s">
        <v>21</v>
      </c>
      <c r="D9" s="16" t="s">
        <v>22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464</v>
      </c>
      <c r="J9" s="17" t="n">
        <v>256.11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45547</v>
      </c>
      <c r="B10" s="16" t="s">
        <v>580</v>
      </c>
      <c r="C10" s="16" t="s">
        <v>21</v>
      </c>
      <c r="D10" s="16" t="s">
        <v>22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451</v>
      </c>
      <c r="J10" s="17" t="n">
        <v>256.19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45596</v>
      </c>
      <c r="B11" s="16" t="s">
        <v>580</v>
      </c>
      <c r="C11" s="16" t="s">
        <v>21</v>
      </c>
      <c r="D11" s="16" t="s">
        <v>22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402</v>
      </c>
      <c r="J11" s="17" t="n">
        <v>239.986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45614</v>
      </c>
      <c r="B12" s="16" t="s">
        <v>580</v>
      </c>
      <c r="C12" s="16" t="s">
        <v>21</v>
      </c>
      <c r="D12" s="16" t="s">
        <v>22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384</v>
      </c>
      <c r="J12" s="17" t="n">
        <v>250.674</v>
      </c>
      <c r="K12" s="6" t="s">
        <f>=Портфель!F3*Портфель!$Q$13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45625</v>
      </c>
      <c r="B13" s="16" t="s">
        <v>580</v>
      </c>
      <c r="C13" s="16" t="s">
        <v>21</v>
      </c>
      <c r="D13" s="16" t="s">
        <v>22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373</v>
      </c>
      <c r="J13" s="17" t="n">
        <v>233.51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45688</v>
      </c>
      <c r="B14" s="16" t="s">
        <v>580</v>
      </c>
      <c r="C14" s="16" t="s">
        <v>21</v>
      </c>
      <c r="D14" s="16" t="s">
        <v>22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310</v>
      </c>
      <c r="J14" s="17" t="n">
        <v>283.639</v>
      </c>
      <c r="K14" s="6" t="s">
        <f>=Портфель!F3*Портфель!$Q$13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45302</v>
      </c>
      <c r="B15" s="16" t="s">
        <v>580</v>
      </c>
      <c r="C15" s="16" t="s">
        <v>24</v>
      </c>
      <c r="D15" s="16" t="s">
        <v>25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696</v>
      </c>
      <c r="J15" s="17" t="n">
        <v>572.902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45306</v>
      </c>
      <c r="B16" s="16" t="s">
        <v>580</v>
      </c>
      <c r="C16" s="16" t="s">
        <v>24</v>
      </c>
      <c r="D16" s="16" t="s">
        <v>25</v>
      </c>
      <c r="E16" s="17" t="n">
        <v>5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692</v>
      </c>
      <c r="J16" s="17" t="n">
        <v>582.46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45309</v>
      </c>
      <c r="B17" s="16" t="s">
        <v>580</v>
      </c>
      <c r="C17" s="16" t="s">
        <v>24</v>
      </c>
      <c r="D17" s="16" t="s">
        <v>25</v>
      </c>
      <c r="E17" s="17" t="n">
        <v>5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689</v>
      </c>
      <c r="J17" s="17" t="n">
        <v>573.352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45490</v>
      </c>
      <c r="B18" s="16" t="s">
        <v>580</v>
      </c>
      <c r="C18" s="16" t="s">
        <v>24</v>
      </c>
      <c r="D18" s="16" t="s">
        <v>25</v>
      </c>
      <c r="E18" s="17" t="n">
        <v>4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508</v>
      </c>
      <c r="J18" s="17" t="n">
        <v>512.25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45495</v>
      </c>
      <c r="B19" s="16" t="s">
        <v>580</v>
      </c>
      <c r="C19" s="16" t="s">
        <v>24</v>
      </c>
      <c r="D19" s="16" t="s">
        <v>25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503</v>
      </c>
      <c r="J19" s="17" t="n">
        <v>533.56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45498</v>
      </c>
      <c r="B20" s="16" t="s">
        <v>580</v>
      </c>
      <c r="C20" s="16" t="s">
        <v>24</v>
      </c>
      <c r="D20" s="16" t="s">
        <v>25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500</v>
      </c>
      <c r="J20" s="17" t="n">
        <v>531.76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45534</v>
      </c>
      <c r="B21" s="16" t="s">
        <v>580</v>
      </c>
      <c r="C21" s="16" t="s">
        <v>24</v>
      </c>
      <c r="D21" s="16" t="s">
        <v>25</v>
      </c>
      <c r="E21" s="17" t="n">
        <v>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464</v>
      </c>
      <c r="J21" s="17" t="n">
        <v>477.275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45547</v>
      </c>
      <c r="B22" s="16" t="s">
        <v>580</v>
      </c>
      <c r="C22" s="16" t="s">
        <v>24</v>
      </c>
      <c r="D22" s="16" t="s">
        <v>25</v>
      </c>
      <c r="E22" s="17" t="n">
        <v>2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451</v>
      </c>
      <c r="J22" s="17" t="n">
        <v>476.775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45589</v>
      </c>
      <c r="B23" s="16" t="s">
        <v>580</v>
      </c>
      <c r="C23" s="16" t="s">
        <v>24</v>
      </c>
      <c r="D23" s="16" t="s">
        <v>25</v>
      </c>
      <c r="E23" s="17" t="n">
        <v>5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409</v>
      </c>
      <c r="J23" s="17" t="n">
        <v>470.314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45594</v>
      </c>
      <c r="B24" s="16" t="s">
        <v>580</v>
      </c>
      <c r="C24" s="16" t="s">
        <v>24</v>
      </c>
      <c r="D24" s="16" t="s">
        <v>25</v>
      </c>
      <c r="E24" s="17" t="n">
        <v>4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404</v>
      </c>
      <c r="J24" s="17" t="n">
        <v>439.34</v>
      </c>
      <c r="K24" s="6" t="s">
        <f>=Портфель!F4*Портфель!$Q$13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45596</v>
      </c>
      <c r="B25" s="16" t="s">
        <v>580</v>
      </c>
      <c r="C25" s="16" t="s">
        <v>24</v>
      </c>
      <c r="D25" s="16" t="s">
        <v>25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402</v>
      </c>
      <c r="J25" s="17" t="n">
        <v>433.63</v>
      </c>
      <c r="K25" s="6" t="s">
        <f>=Портфель!F4*Портфель!$Q$13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45608</v>
      </c>
      <c r="B26" s="16" t="s">
        <v>580</v>
      </c>
      <c r="C26" s="16" t="s">
        <v>24</v>
      </c>
      <c r="D26" s="16" t="s">
        <v>25</v>
      </c>
      <c r="E26" s="17" t="n">
        <v>60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390</v>
      </c>
      <c r="J26" s="17" t="n">
        <v>483.52366666667</v>
      </c>
      <c r="K26" s="6" t="s">
        <f>=Портфель!F4*Портфель!$Q$13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45924</v>
      </c>
      <c r="B27" s="16" t="s">
        <v>580</v>
      </c>
      <c r="C27" s="16" t="s">
        <v>27</v>
      </c>
      <c r="D27" s="16" t="s">
        <v>28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74</v>
      </c>
      <c r="J27" s="17" t="n">
        <v>3130.19</v>
      </c>
      <c r="K27" s="6" t="s">
        <f>=Портфель!F5*Портфель!$Q$13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45924</v>
      </c>
      <c r="B28" s="16" t="s">
        <v>580</v>
      </c>
      <c r="C28" s="16" t="s">
        <v>27</v>
      </c>
      <c r="D28" s="16" t="s">
        <v>28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74</v>
      </c>
      <c r="J28" s="17" t="n">
        <v>3133</v>
      </c>
      <c r="K28" s="6" t="s">
        <f>=Портфель!F5*Портфель!$Q$13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45930</v>
      </c>
      <c r="B29" s="16" t="s">
        <v>580</v>
      </c>
      <c r="C29" s="16" t="s">
        <v>27</v>
      </c>
      <c r="D29" s="16" t="s">
        <v>28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68</v>
      </c>
      <c r="J29" s="17" t="n">
        <v>3077.35</v>
      </c>
      <c r="K29" s="6" t="s">
        <f>=Портфель!F5*Портфель!$Q$13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45961</v>
      </c>
      <c r="B30" s="16" t="s">
        <v>580</v>
      </c>
      <c r="C30" s="16" t="s">
        <v>27</v>
      </c>
      <c r="D30" s="16" t="s">
        <v>28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37</v>
      </c>
      <c r="J30" s="17" t="n">
        <v>2970.86</v>
      </c>
      <c r="K30" s="6" t="s">
        <f>=Портфель!F5*Портфель!$Q$13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45966</v>
      </c>
      <c r="B31" s="16" t="s">
        <v>580</v>
      </c>
      <c r="C31" s="16" t="s">
        <v>27</v>
      </c>
      <c r="D31" s="16" t="s">
        <v>28</v>
      </c>
      <c r="E31" s="17" t="n">
        <v>6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32</v>
      </c>
      <c r="J31" s="17" t="n">
        <v>2980.6783333333</v>
      </c>
      <c r="K31" s="6" t="s">
        <f>=Портфель!F5*Портфель!$Q$13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45272</v>
      </c>
      <c r="B32" s="16" t="s">
        <v>580</v>
      </c>
      <c r="C32" s="16" t="s">
        <v>30</v>
      </c>
      <c r="D32" s="16" t="s">
        <v>31</v>
      </c>
      <c r="E32" s="17" t="n">
        <v>120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726</v>
      </c>
      <c r="J32" s="17" t="n">
        <v>164.97041666667</v>
      </c>
      <c r="K32" s="6" t="s">
        <f>=Портфель!F6*Портфель!$Q$13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45525</v>
      </c>
      <c r="B33" s="16" t="s">
        <v>580</v>
      </c>
      <c r="C33" s="16" t="s">
        <v>30</v>
      </c>
      <c r="D33" s="16" t="s">
        <v>31</v>
      </c>
      <c r="E33" s="17" t="n">
        <v>10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473</v>
      </c>
      <c r="J33" s="17" t="n">
        <v>155.821</v>
      </c>
      <c r="K33" s="6" t="s">
        <f>=Портфель!F6*Портфель!$Q$13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45534</v>
      </c>
      <c r="B34" s="16" t="s">
        <v>580</v>
      </c>
      <c r="C34" s="16" t="s">
        <v>30</v>
      </c>
      <c r="D34" s="16" t="s">
        <v>31</v>
      </c>
      <c r="E34" s="17" t="n">
        <v>10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464</v>
      </c>
      <c r="J34" s="17" t="n">
        <v>135.706</v>
      </c>
      <c r="K34" s="6" t="s">
        <f>=Портфель!F6*Портфель!$Q$13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45547</v>
      </c>
      <c r="B35" s="16" t="s">
        <v>580</v>
      </c>
      <c r="C35" s="16" t="s">
        <v>30</v>
      </c>
      <c r="D35" s="16" t="s">
        <v>31</v>
      </c>
      <c r="E35" s="17" t="n">
        <v>10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451</v>
      </c>
      <c r="J35" s="17" t="n">
        <v>141.21</v>
      </c>
      <c r="K35" s="6" t="s">
        <f>=Портфель!F6*Портфель!$Q$13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45594</v>
      </c>
      <c r="B36" s="16" t="s">
        <v>580</v>
      </c>
      <c r="C36" s="16" t="s">
        <v>30</v>
      </c>
      <c r="D36" s="16" t="s">
        <v>31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404</v>
      </c>
      <c r="J36" s="17" t="n">
        <v>117.231</v>
      </c>
      <c r="K36" s="6" t="s">
        <f>=Портфель!F6*Портфель!$Q$13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45596</v>
      </c>
      <c r="B37" s="16" t="s">
        <v>580</v>
      </c>
      <c r="C37" s="16" t="s">
        <v>30</v>
      </c>
      <c r="D37" s="16" t="s">
        <v>31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402</v>
      </c>
      <c r="J37" s="17" t="n">
        <v>117.451</v>
      </c>
      <c r="K37" s="6" t="s">
        <f>=Портфель!F6*Портфель!$Q$13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45625</v>
      </c>
      <c r="B38" s="16" t="s">
        <v>580</v>
      </c>
      <c r="C38" s="16" t="s">
        <v>30</v>
      </c>
      <c r="D38" s="16" t="s">
        <v>31</v>
      </c>
      <c r="E38" s="17" t="n">
        <v>10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373</v>
      </c>
      <c r="J38" s="17" t="n">
        <v>126.158</v>
      </c>
      <c r="K38" s="6" t="s">
        <f>=Портфель!F6*Портфель!$Q$13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45643</v>
      </c>
      <c r="B39" s="16" t="s">
        <v>580</v>
      </c>
      <c r="C39" s="16" t="s">
        <v>30</v>
      </c>
      <c r="D39" s="16" t="s">
        <v>31</v>
      </c>
      <c r="E39" s="17" t="n">
        <v>10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355</v>
      </c>
      <c r="J39" s="17" t="n">
        <v>114.549</v>
      </c>
      <c r="K39" s="6" t="s">
        <f>=Портфель!F6*Портфель!$Q$13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45650</v>
      </c>
      <c r="B40" s="16" t="s">
        <v>580</v>
      </c>
      <c r="C40" s="16" t="s">
        <v>30</v>
      </c>
      <c r="D40" s="16" t="s">
        <v>31</v>
      </c>
      <c r="E40" s="17" t="n">
        <v>10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348</v>
      </c>
      <c r="J40" s="17" t="n">
        <v>133.483</v>
      </c>
      <c r="K40" s="6" t="s">
        <f>=Портфель!F6*Портфель!$Q$13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45684</v>
      </c>
      <c r="B41" s="16" t="s">
        <v>580</v>
      </c>
      <c r="C41" s="16" t="s">
        <v>30</v>
      </c>
      <c r="D41" s="16" t="s">
        <v>31</v>
      </c>
      <c r="E41" s="17" t="n">
        <v>10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314</v>
      </c>
      <c r="J41" s="17" t="n">
        <v>141.809</v>
      </c>
      <c r="K41" s="6" t="s">
        <f>=Портфель!F6*Портфель!$Q$13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45688</v>
      </c>
      <c r="B42" s="16" t="s">
        <v>580</v>
      </c>
      <c r="C42" s="16" t="s">
        <v>30</v>
      </c>
      <c r="D42" s="16" t="s">
        <v>31</v>
      </c>
      <c r="E42" s="17" t="n">
        <v>10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310</v>
      </c>
      <c r="J42" s="17" t="n">
        <v>147.474</v>
      </c>
      <c r="K42" s="6" t="s">
        <f>=Портфель!F6*Портфель!$Q$13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45826</v>
      </c>
      <c r="B43" s="16" t="s">
        <v>580</v>
      </c>
      <c r="C43" s="16" t="s">
        <v>30</v>
      </c>
      <c r="D43" s="16" t="s">
        <v>31</v>
      </c>
      <c r="E43" s="17" t="n">
        <v>30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172</v>
      </c>
      <c r="J43" s="17" t="n">
        <v>112.666</v>
      </c>
      <c r="K43" s="6" t="s">
        <f>=Портфель!F6*Портфель!$Q$13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45874</v>
      </c>
      <c r="B44" s="16" t="s">
        <v>580</v>
      </c>
      <c r="C44" s="16" t="s">
        <v>30</v>
      </c>
      <c r="D44" s="16" t="s">
        <v>31</v>
      </c>
      <c r="E44" s="17" t="n">
        <v>10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124</v>
      </c>
      <c r="J44" s="17" t="n">
        <v>111.465</v>
      </c>
      <c r="K44" s="6" t="s">
        <f>=Портфель!F6*Портфель!$Q$13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45898</v>
      </c>
      <c r="B45" s="16" t="s">
        <v>580</v>
      </c>
      <c r="C45" s="16" t="s">
        <v>30</v>
      </c>
      <c r="D45" s="16" t="s">
        <v>31</v>
      </c>
      <c r="E45" s="17" t="n">
        <v>10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100</v>
      </c>
      <c r="J45" s="17" t="n">
        <v>118.571</v>
      </c>
      <c r="K45" s="6" t="s">
        <f>=Портфель!F6*Портфель!$Q$13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45930</v>
      </c>
      <c r="B46" s="16" t="s">
        <v>580</v>
      </c>
      <c r="C46" s="16" t="s">
        <v>30</v>
      </c>
      <c r="D46" s="16" t="s">
        <v>31</v>
      </c>
      <c r="E46" s="17" t="n">
        <v>20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68</v>
      </c>
      <c r="J46" s="17" t="n">
        <v>105.1405</v>
      </c>
      <c r="K46" s="6" t="s">
        <f>=Портфель!F6*Портфель!$Q$13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45001</v>
      </c>
      <c r="B47" s="16" t="s">
        <v>580</v>
      </c>
      <c r="C47" s="16" t="s">
        <v>33</v>
      </c>
      <c r="D47" s="16" t="s">
        <v>34</v>
      </c>
      <c r="E47" s="17" t="n">
        <v>3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997</v>
      </c>
      <c r="J47" s="17" t="n">
        <v>439.25333333333</v>
      </c>
      <c r="K47" s="6" t="s">
        <f>=Портфель!F7*Портфель!$Q$13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45005</v>
      </c>
      <c r="B48" s="16" t="s">
        <v>580</v>
      </c>
      <c r="C48" s="16" t="s">
        <v>33</v>
      </c>
      <c r="D48" s="16" t="s">
        <v>34</v>
      </c>
      <c r="E48" s="17" t="n">
        <v>10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993</v>
      </c>
      <c r="J48" s="17" t="n">
        <v>459.27</v>
      </c>
      <c r="K48" s="6" t="s">
        <f>=Портфель!F7*Портфель!$Q$13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45030</v>
      </c>
      <c r="B49" s="16" t="s">
        <v>580</v>
      </c>
      <c r="C49" s="16" t="s">
        <v>33</v>
      </c>
      <c r="D49" s="16" t="s">
        <v>34</v>
      </c>
      <c r="E49" s="17" t="n">
        <v>4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968</v>
      </c>
      <c r="J49" s="17" t="n">
        <v>486.6925</v>
      </c>
      <c r="K49" s="6" t="s">
        <f>=Портфель!F7*Портфель!$Q$13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45030</v>
      </c>
      <c r="B50" s="16" t="s">
        <v>580</v>
      </c>
      <c r="C50" s="16" t="s">
        <v>33</v>
      </c>
      <c r="D50" s="16" t="s">
        <v>34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968</v>
      </c>
      <c r="J50" s="17" t="n">
        <v>486.64</v>
      </c>
      <c r="K50" s="6" t="s">
        <f>=Портфель!F7*Портфель!$Q$13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45044</v>
      </c>
      <c r="B51" s="16" t="s">
        <v>580</v>
      </c>
      <c r="C51" s="16" t="s">
        <v>33</v>
      </c>
      <c r="D51" s="16" t="s">
        <v>34</v>
      </c>
      <c r="E51" s="17" t="n">
        <v>3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954</v>
      </c>
      <c r="J51" s="17" t="n">
        <v>504</v>
      </c>
      <c r="K51" s="6" t="s">
        <f>=Портфель!F7*Портфель!$Q$13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45072</v>
      </c>
      <c r="B52" s="16" t="s">
        <v>580</v>
      </c>
      <c r="C52" s="16" t="s">
        <v>33</v>
      </c>
      <c r="D52" s="16" t="s">
        <v>34</v>
      </c>
      <c r="E52" s="17" t="n">
        <v>2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926</v>
      </c>
      <c r="J52" s="17" t="n">
        <v>512.95</v>
      </c>
      <c r="K52" s="6" t="s">
        <f>=Портфель!F7*Портфель!$Q$13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45093</v>
      </c>
      <c r="B53" s="16" t="s">
        <v>580</v>
      </c>
      <c r="C53" s="16" t="s">
        <v>33</v>
      </c>
      <c r="D53" s="16" t="s">
        <v>34</v>
      </c>
      <c r="E53" s="17" t="n">
        <v>2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905</v>
      </c>
      <c r="J53" s="17" t="n">
        <v>527.4</v>
      </c>
      <c r="K53" s="6" t="s">
        <f>=Портфель!F7*Портфель!$Q$13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45120</v>
      </c>
      <c r="B54" s="16" t="s">
        <v>580</v>
      </c>
      <c r="C54" s="16" t="s">
        <v>33</v>
      </c>
      <c r="D54" s="16" t="s">
        <v>34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878</v>
      </c>
      <c r="J54" s="17" t="n">
        <v>523.6</v>
      </c>
      <c r="K54" s="6" t="s">
        <f>=Портфель!F7*Портфель!$Q$13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45128</v>
      </c>
      <c r="B55" s="16" t="s">
        <v>580</v>
      </c>
      <c r="C55" s="16" t="s">
        <v>33</v>
      </c>
      <c r="D55" s="16" t="s">
        <v>34</v>
      </c>
      <c r="E55" s="17" t="n">
        <v>7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870</v>
      </c>
      <c r="J55" s="17" t="n">
        <v>528.25</v>
      </c>
      <c r="K55" s="6" t="s">
        <f>=Портфель!F7*Портфель!$Q$13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45257</v>
      </c>
      <c r="B56" s="16" t="s">
        <v>580</v>
      </c>
      <c r="C56" s="16" t="s">
        <v>33</v>
      </c>
      <c r="D56" s="16" t="s">
        <v>34</v>
      </c>
      <c r="E56" s="17" t="n">
        <v>16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741</v>
      </c>
      <c r="J56" s="17" t="n">
        <v>873.990625</v>
      </c>
      <c r="K56" s="6" t="s">
        <f>=Портфель!F7*Портфель!$Q$13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45257</v>
      </c>
      <c r="B57" s="16" t="s">
        <v>580</v>
      </c>
      <c r="C57" s="16" t="s">
        <v>33</v>
      </c>
      <c r="D57" s="16" t="s">
        <v>34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741</v>
      </c>
      <c r="J57" s="17" t="n">
        <v>873.94</v>
      </c>
      <c r="K57" s="6" t="s">
        <f>=Портфель!F7*Портфель!$Q$13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45593</v>
      </c>
      <c r="B58" s="16" t="s">
        <v>580</v>
      </c>
      <c r="C58" s="16" t="s">
        <v>33</v>
      </c>
      <c r="D58" s="16" t="s">
        <v>34</v>
      </c>
      <c r="E58" s="17" t="n">
        <v>3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405</v>
      </c>
      <c r="J58" s="17" t="n">
        <v>568.59</v>
      </c>
      <c r="K58" s="6" t="s">
        <f>=Портфель!F7*Портфель!$Q$13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45623</v>
      </c>
      <c r="B59" s="16" t="s">
        <v>580</v>
      </c>
      <c r="C59" s="16" t="s">
        <v>33</v>
      </c>
      <c r="D59" s="16" t="s">
        <v>34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375</v>
      </c>
      <c r="J59" s="17" t="n">
        <v>529.61</v>
      </c>
      <c r="K59" s="6" t="s">
        <f>=Портфель!F7*Портфель!$Q$13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45684</v>
      </c>
      <c r="B60" s="16" t="s">
        <v>580</v>
      </c>
      <c r="C60" s="16" t="s">
        <v>33</v>
      </c>
      <c r="D60" s="16" t="s">
        <v>34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314</v>
      </c>
      <c r="J60" s="17" t="n">
        <v>604.17</v>
      </c>
      <c r="K60" s="6" t="s">
        <f>=Портфель!F7*Портфель!$Q$13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45688</v>
      </c>
      <c r="B61" s="16" t="s">
        <v>580</v>
      </c>
      <c r="C61" s="16" t="s">
        <v>33</v>
      </c>
      <c r="D61" s="16" t="s">
        <v>34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310</v>
      </c>
      <c r="J61" s="17" t="n">
        <v>629.44</v>
      </c>
      <c r="K61" s="6" t="s">
        <f>=Портфель!F7*Портфель!$Q$13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45860</v>
      </c>
      <c r="B62" s="16" t="s">
        <v>580</v>
      </c>
      <c r="C62" s="16" t="s">
        <v>33</v>
      </c>
      <c r="D62" s="16" t="s">
        <v>34</v>
      </c>
      <c r="E62" s="17" t="n">
        <v>2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138</v>
      </c>
      <c r="J62" s="17" t="n">
        <v>521.795</v>
      </c>
      <c r="K62" s="6" t="s">
        <f>=Портфель!F7*Портфель!$Q$13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45898</v>
      </c>
      <c r="B63" s="16" t="s">
        <v>580</v>
      </c>
      <c r="C63" s="16" t="s">
        <v>33</v>
      </c>
      <c r="D63" s="16" t="s">
        <v>34</v>
      </c>
      <c r="E63" s="17" t="n">
        <v>2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100</v>
      </c>
      <c r="J63" s="17" t="n">
        <v>527.555</v>
      </c>
      <c r="K63" s="6" t="s">
        <f>=Портфель!F7*Портфель!$Q$13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45874</v>
      </c>
      <c r="B64" s="16" t="s">
        <v>580</v>
      </c>
      <c r="C64" s="16" t="s">
        <v>36</v>
      </c>
      <c r="D64" s="16" t="s">
        <v>37</v>
      </c>
      <c r="E64" s="17" t="n">
        <v>2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124</v>
      </c>
      <c r="J64" s="17" t="n">
        <v>2957.26</v>
      </c>
      <c r="K64" s="6" t="s">
        <f>=Портфель!F8*Портфель!$Q$13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45924</v>
      </c>
      <c r="B65" s="16" t="s">
        <v>580</v>
      </c>
      <c r="C65" s="16" t="s">
        <v>36</v>
      </c>
      <c r="D65" s="16" t="s">
        <v>37</v>
      </c>
      <c r="E65" s="17" t="n">
        <v>2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74</v>
      </c>
      <c r="J65" s="17" t="n">
        <v>2859.185</v>
      </c>
      <c r="K65" s="6" t="s">
        <f>=Портфель!F8*Портфель!$Q$13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45961</v>
      </c>
      <c r="B66" s="16" t="s">
        <v>580</v>
      </c>
      <c r="C66" s="16" t="s">
        <v>36</v>
      </c>
      <c r="D66" s="16" t="s">
        <v>37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37</v>
      </c>
      <c r="J66" s="17" t="n">
        <v>2508.92</v>
      </c>
      <c r="K66" s="6" t="s">
        <f>=Портфель!F8*Портфель!$Q$13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45966</v>
      </c>
      <c r="B67" s="16" t="s">
        <v>580</v>
      </c>
      <c r="C67" s="16" t="s">
        <v>36</v>
      </c>
      <c r="D67" s="16" t="s">
        <v>37</v>
      </c>
      <c r="E67" s="17" t="n">
        <v>5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32</v>
      </c>
      <c r="J67" s="17" t="n">
        <v>2526.432</v>
      </c>
      <c r="K67" s="6" t="s">
        <f>=Портфель!F8*Портфель!$Q$13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45922</v>
      </c>
      <c r="B68" s="16" t="s">
        <v>580</v>
      </c>
      <c r="C68" s="16" t="s">
        <v>39</v>
      </c>
      <c r="D68" s="16" t="s">
        <v>40</v>
      </c>
      <c r="E68" s="17" t="n">
        <v>3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76</v>
      </c>
      <c r="J68" s="17" t="n">
        <v>1226.54</v>
      </c>
      <c r="K68" s="6" t="s">
        <f>=Портфель!F9*Портфель!$Q$13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45930</v>
      </c>
      <c r="B69" s="16" t="s">
        <v>580</v>
      </c>
      <c r="C69" s="16" t="s">
        <v>39</v>
      </c>
      <c r="D69" s="16" t="s">
        <v>40</v>
      </c>
      <c r="E69" s="17" t="n">
        <v>1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68</v>
      </c>
      <c r="J69" s="17" t="n">
        <v>1246.35</v>
      </c>
      <c r="K69" s="6" t="s">
        <f>=Портфель!F9*Портфель!$Q$13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45961</v>
      </c>
      <c r="B70" s="16" t="s">
        <v>580</v>
      </c>
      <c r="C70" s="16" t="s">
        <v>39</v>
      </c>
      <c r="D70" s="16" t="s">
        <v>40</v>
      </c>
      <c r="E70" s="17" t="n">
        <v>2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37</v>
      </c>
      <c r="J70" s="17" t="n">
        <v>1226.94</v>
      </c>
      <c r="K70" s="6" t="s">
        <f>=Портфель!F9*Портфель!$Q$13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45966</v>
      </c>
      <c r="B71" s="16" t="s">
        <v>580</v>
      </c>
      <c r="C71" s="16" t="s">
        <v>39</v>
      </c>
      <c r="D71" s="16" t="s">
        <v>40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32</v>
      </c>
      <c r="J71" s="17" t="n">
        <v>1233.94</v>
      </c>
      <c r="K71" s="6" t="s">
        <f>=Портфель!F9*Портфель!$Q$13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45966</v>
      </c>
      <c r="B72" s="16" t="s">
        <v>580</v>
      </c>
      <c r="C72" s="16" t="s">
        <v>39</v>
      </c>
      <c r="D72" s="16" t="s">
        <v>40</v>
      </c>
      <c r="E72" s="17" t="n">
        <v>3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32</v>
      </c>
      <c r="J72" s="17" t="n">
        <v>1233.9433333333</v>
      </c>
      <c r="K72" s="6" t="s">
        <f>=Портфель!F9*Портфель!$Q$13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45966</v>
      </c>
      <c r="B73" s="16" t="s">
        <v>580</v>
      </c>
      <c r="C73" s="16" t="s">
        <v>39</v>
      </c>
      <c r="D73" s="16" t="s">
        <v>40</v>
      </c>
      <c r="E73" s="17" t="n">
        <v>2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32</v>
      </c>
      <c r="J73" s="17" t="n">
        <v>1233.345</v>
      </c>
      <c r="K73" s="6" t="s">
        <f>=Портфель!F9*Портфель!$Q$13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45966</v>
      </c>
      <c r="B74" s="16" t="s">
        <v>580</v>
      </c>
      <c r="C74" s="16" t="s">
        <v>39</v>
      </c>
      <c r="D74" s="16" t="s">
        <v>40</v>
      </c>
      <c r="E74" s="17" t="n">
        <v>8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32</v>
      </c>
      <c r="J74" s="17" t="n">
        <v>1233.3425</v>
      </c>
      <c r="K74" s="6" t="s">
        <f>=Портфель!F9*Портфель!$Q$13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45272</v>
      </c>
      <c r="B75" s="16" t="s">
        <v>580</v>
      </c>
      <c r="C75" s="16" t="s">
        <v>42</v>
      </c>
      <c r="D75" s="16" t="s">
        <v>43</v>
      </c>
      <c r="E75" s="17" t="n">
        <v>10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726</v>
      </c>
      <c r="J75" s="17" t="n">
        <v>991.433</v>
      </c>
      <c r="K75" s="6" t="s">
        <f>=Портфель!F10*Портфель!$Q$13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45272</v>
      </c>
      <c r="B76" s="16" t="s">
        <v>580</v>
      </c>
      <c r="C76" s="16" t="s">
        <v>45</v>
      </c>
      <c r="D76" s="16" t="s">
        <v>46</v>
      </c>
      <c r="E76" s="17" t="n">
        <v>10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726</v>
      </c>
      <c r="J76" s="17" t="n">
        <v>1239.779</v>
      </c>
      <c r="K76" s="6" t="s">
        <f>=Портфель!F11*Портфель!$Q$13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45625</v>
      </c>
      <c r="B77" s="16" t="s">
        <v>580</v>
      </c>
      <c r="C77" s="16" t="s">
        <v>45</v>
      </c>
      <c r="D77" s="16" t="s">
        <v>46</v>
      </c>
      <c r="E77" s="17" t="n">
        <v>1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373</v>
      </c>
      <c r="J77" s="17" t="n">
        <v>1112.86</v>
      </c>
      <c r="K77" s="6" t="s">
        <f>=Портфель!F11*Портфель!$Q$13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45650</v>
      </c>
      <c r="B78" s="16" t="s">
        <v>580</v>
      </c>
      <c r="C78" s="16" t="s">
        <v>45</v>
      </c>
      <c r="D78" s="16" t="s">
        <v>46</v>
      </c>
      <c r="E78" s="17" t="n">
        <v>1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348</v>
      </c>
      <c r="J78" s="17" t="n">
        <v>1139.68</v>
      </c>
      <c r="K78" s="6" t="s">
        <f>=Портфель!F11*Портфель!$Q$13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45826</v>
      </c>
      <c r="B79" s="16" t="s">
        <v>580</v>
      </c>
      <c r="C79" s="16" t="s">
        <v>45</v>
      </c>
      <c r="D79" s="16" t="s">
        <v>46</v>
      </c>
      <c r="E79" s="17" t="n">
        <v>1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172</v>
      </c>
      <c r="J79" s="17" t="n">
        <v>1020.98</v>
      </c>
      <c r="K79" s="6" t="s">
        <f>=Портфель!F11*Портфель!$Q$13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45898</v>
      </c>
      <c r="B80" s="16" t="s">
        <v>580</v>
      </c>
      <c r="C80" s="16" t="s">
        <v>45</v>
      </c>
      <c r="D80" s="16" t="s">
        <v>46</v>
      </c>
      <c r="E80" s="17" t="n">
        <v>1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100</v>
      </c>
      <c r="J80" s="17" t="n">
        <v>1063.41</v>
      </c>
      <c r="K80" s="6" t="s">
        <f>=Портфель!F11*Портфель!$Q$13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45922</v>
      </c>
      <c r="B81" s="16" t="s">
        <v>580</v>
      </c>
      <c r="C81" s="16" t="s">
        <v>45</v>
      </c>
      <c r="D81" s="16" t="s">
        <v>46</v>
      </c>
      <c r="E81" s="17" t="n">
        <v>1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76</v>
      </c>
      <c r="J81" s="17" t="n">
        <v>985.55</v>
      </c>
      <c r="K81" s="6" t="s">
        <f>=Портфель!F11*Портфель!$Q$13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45966</v>
      </c>
      <c r="B82" s="16" t="s">
        <v>580</v>
      </c>
      <c r="C82" s="16" t="s">
        <v>45</v>
      </c>
      <c r="D82" s="16" t="s">
        <v>46</v>
      </c>
      <c r="E82" s="17" t="n">
        <v>5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32</v>
      </c>
      <c r="J82" s="17" t="n">
        <v>855.054</v>
      </c>
      <c r="K82" s="6" t="s">
        <f>=Портфель!F11*Портфель!$Q$13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45425</v>
      </c>
      <c r="B83" s="16" t="s">
        <v>580</v>
      </c>
      <c r="C83" s="16" t="s">
        <v>48</v>
      </c>
      <c r="D83" s="16" t="s">
        <v>49</v>
      </c>
      <c r="E83" s="17" t="n">
        <v>1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573</v>
      </c>
      <c r="J83" s="17" t="n">
        <v>1230.96</v>
      </c>
      <c r="K83" s="6" t="s">
        <f>=Портфель!F12*Портфель!$Q$13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45434</v>
      </c>
      <c r="B84" s="16" t="s">
        <v>580</v>
      </c>
      <c r="C84" s="16" t="s">
        <v>48</v>
      </c>
      <c r="D84" s="16" t="s">
        <v>49</v>
      </c>
      <c r="E84" s="17" t="n">
        <v>4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564</v>
      </c>
      <c r="J84" s="17" t="n">
        <v>1181.7225</v>
      </c>
      <c r="K84" s="6" t="s">
        <f>=Портфель!F12*Портфель!$Q$13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 t="n">
        <v>45441</v>
      </c>
      <c r="B85" s="16" t="s">
        <v>580</v>
      </c>
      <c r="C85" s="16" t="s">
        <v>48</v>
      </c>
      <c r="D85" s="16" t="s">
        <v>49</v>
      </c>
      <c r="E85" s="17" t="n">
        <v>1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557</v>
      </c>
      <c r="J85" s="17" t="n">
        <v>1116.68</v>
      </c>
      <c r="K85" s="6" t="s">
        <f>=Портфель!F12*Портфель!$Q$13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0" t="n">
        <v>45443</v>
      </c>
      <c r="B86" s="16" t="s">
        <v>580</v>
      </c>
      <c r="C86" s="16" t="s">
        <v>48</v>
      </c>
      <c r="D86" s="16" t="s">
        <v>49</v>
      </c>
      <c r="E86" s="17" t="n">
        <v>1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555</v>
      </c>
      <c r="J86" s="17" t="n">
        <v>1095.46</v>
      </c>
      <c r="K86" s="6" t="s">
        <f>=Портфель!F12*Портфель!$Q$13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0" t="n">
        <v>45471</v>
      </c>
      <c r="B87" s="16" t="s">
        <v>580</v>
      </c>
      <c r="C87" s="16" t="s">
        <v>48</v>
      </c>
      <c r="D87" s="16" t="s">
        <v>49</v>
      </c>
      <c r="E87" s="17" t="n">
        <v>3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527</v>
      </c>
      <c r="J87" s="17" t="n">
        <v>1072.24</v>
      </c>
      <c r="K87" s="6" t="s">
        <f>=Портфель!F12*Портфель!$Q$13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0" t="n">
        <v>45574</v>
      </c>
      <c r="B88" s="16" t="s">
        <v>580</v>
      </c>
      <c r="C88" s="16" t="s">
        <v>48</v>
      </c>
      <c r="D88" s="16" t="s">
        <v>49</v>
      </c>
      <c r="E88" s="17" t="n">
        <v>1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424</v>
      </c>
      <c r="J88" s="17" t="n">
        <v>985.97</v>
      </c>
      <c r="K88" s="6" t="s">
        <f>=Портфель!F12*Портфель!$Q$13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0" t="n">
        <v>45596</v>
      </c>
      <c r="B89" s="16" t="s">
        <v>580</v>
      </c>
      <c r="C89" s="16" t="s">
        <v>48</v>
      </c>
      <c r="D89" s="16" t="s">
        <v>49</v>
      </c>
      <c r="E89" s="17" t="n">
        <v>1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402</v>
      </c>
      <c r="J89" s="17" t="n">
        <v>854.66</v>
      </c>
      <c r="K89" s="6" t="s">
        <f>=Портфель!F12*Портфель!$Q$13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0" t="n">
        <v>45684</v>
      </c>
      <c r="B90" s="16" t="s">
        <v>580</v>
      </c>
      <c r="C90" s="16" t="s">
        <v>48</v>
      </c>
      <c r="D90" s="16" t="s">
        <v>49</v>
      </c>
      <c r="E90" s="17" t="n">
        <v>1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314</v>
      </c>
      <c r="J90" s="17" t="n">
        <v>1010.38</v>
      </c>
      <c r="K90" s="6" t="s">
        <f>=Портфель!F12*Портфель!$Q$13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0" t="n">
        <v>45922</v>
      </c>
      <c r="B91" s="16" t="s">
        <v>580</v>
      </c>
      <c r="C91" s="16" t="s">
        <v>51</v>
      </c>
      <c r="D91" s="16" t="s">
        <v>52</v>
      </c>
      <c r="E91" s="17" t="n">
        <v>1000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76</v>
      </c>
      <c r="J91" s="17" t="n">
        <v>3.08686</v>
      </c>
      <c r="K91" s="6" t="s">
        <f>=Портфель!F13*Портфель!$Q$13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0" t="n">
        <v>45924</v>
      </c>
      <c r="B92" s="16" t="s">
        <v>580</v>
      </c>
      <c r="C92" s="16" t="s">
        <v>51</v>
      </c>
      <c r="D92" s="16" t="s">
        <v>52</v>
      </c>
      <c r="E92" s="17" t="n">
        <v>300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74</v>
      </c>
      <c r="J92" s="17" t="n">
        <v>3.0583333333333</v>
      </c>
      <c r="K92" s="6" t="s">
        <f>=Портфель!F13*Портфель!$Q$13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0" t="n">
        <v>45924</v>
      </c>
      <c r="B93" s="16" t="s">
        <v>580</v>
      </c>
      <c r="C93" s="16" t="s">
        <v>51</v>
      </c>
      <c r="D93" s="16" t="s">
        <v>52</v>
      </c>
      <c r="E93" s="17" t="n">
        <v>100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74</v>
      </c>
      <c r="J93" s="17" t="n">
        <v>3.0613</v>
      </c>
      <c r="K93" s="6" t="s">
        <f>=Портфель!F13*Портфель!$Q$13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0" t="n">
        <v>45930</v>
      </c>
      <c r="B94" s="16" t="s">
        <v>580</v>
      </c>
      <c r="C94" s="16" t="s">
        <v>51</v>
      </c>
      <c r="D94" s="16" t="s">
        <v>52</v>
      </c>
      <c r="E94" s="17" t="n">
        <v>100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68</v>
      </c>
      <c r="J94" s="17" t="n">
        <v>3.0123</v>
      </c>
      <c r="K94" s="6" t="s">
        <f>=Портфель!F13*Портфель!$Q$13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0" t="n">
        <v>45945</v>
      </c>
      <c r="B95" s="16" t="s">
        <v>580</v>
      </c>
      <c r="C95" s="16" t="s">
        <v>51</v>
      </c>
      <c r="D95" s="16" t="s">
        <v>52</v>
      </c>
      <c r="E95" s="17" t="n">
        <v>200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53</v>
      </c>
      <c r="J95" s="17" t="n">
        <v>2.7751</v>
      </c>
      <c r="K95" s="6" t="s">
        <f>=Портфель!F13*Портфель!$Q$13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0" t="n">
        <v>45951</v>
      </c>
      <c r="B96" s="16" t="s">
        <v>580</v>
      </c>
      <c r="C96" s="16" t="s">
        <v>51</v>
      </c>
      <c r="D96" s="16" t="s">
        <v>52</v>
      </c>
      <c r="E96" s="17" t="n">
        <v>100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47</v>
      </c>
      <c r="J96" s="17" t="n">
        <v>2.8166</v>
      </c>
      <c r="K96" s="6" t="s">
        <f>=Портфель!F13*Портфель!$Q$13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0" t="n">
        <v>45957</v>
      </c>
      <c r="B97" s="16" t="s">
        <v>580</v>
      </c>
      <c r="C97" s="16" t="s">
        <v>51</v>
      </c>
      <c r="D97" s="16" t="s">
        <v>52</v>
      </c>
      <c r="E97" s="17" t="n">
        <v>300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41</v>
      </c>
      <c r="J97" s="17" t="n">
        <v>2.6990666666667</v>
      </c>
      <c r="K97" s="6" t="s">
        <f>=Портфель!F13*Портфель!$Q$13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0" t="n">
        <v>45961</v>
      </c>
      <c r="B98" s="16" t="s">
        <v>580</v>
      </c>
      <c r="C98" s="16" t="s">
        <v>51</v>
      </c>
      <c r="D98" s="16" t="s">
        <v>52</v>
      </c>
      <c r="E98" s="17" t="n">
        <v>200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37</v>
      </c>
      <c r="J98" s="17" t="n">
        <v>2.7531</v>
      </c>
      <c r="K98" s="6" t="s">
        <f>=Портфель!F13*Портфель!$Q$13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0" t="n">
        <v>45966</v>
      </c>
      <c r="B99" s="16" t="s">
        <v>580</v>
      </c>
      <c r="C99" s="16" t="s">
        <v>51</v>
      </c>
      <c r="D99" s="16" t="s">
        <v>52</v>
      </c>
      <c r="E99" s="17" t="n">
        <v>2700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32</v>
      </c>
      <c r="J99" s="17" t="n">
        <v>2.7641111111111</v>
      </c>
      <c r="K99" s="6" t="s">
        <f>=Портфель!F13*Портфель!$Q$13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0" t="n">
        <v>45922</v>
      </c>
      <c r="B100" s="16" t="s">
        <v>580</v>
      </c>
      <c r="C100" s="16" t="s">
        <v>53</v>
      </c>
      <c r="D100" s="16" t="s">
        <v>54</v>
      </c>
      <c r="E100" s="17" t="n">
        <v>20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76</v>
      </c>
      <c r="J100" s="17" t="n">
        <v>119.6315</v>
      </c>
      <c r="K100" s="6" t="s">
        <f>=Портфель!F14*Портфель!$Q$13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0" t="n">
        <v>45922</v>
      </c>
      <c r="B101" s="16" t="s">
        <v>580</v>
      </c>
      <c r="C101" s="16" t="s">
        <v>53</v>
      </c>
      <c r="D101" s="16" t="s">
        <v>54</v>
      </c>
      <c r="E101" s="17" t="n">
        <v>10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76</v>
      </c>
      <c r="J101" s="17" t="n">
        <v>119.551</v>
      </c>
      <c r="K101" s="6" t="s">
        <f>=Портфель!F14*Портфель!$Q$13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0" t="n">
        <v>45930</v>
      </c>
      <c r="B102" s="16" t="s">
        <v>580</v>
      </c>
      <c r="C102" s="16" t="s">
        <v>53</v>
      </c>
      <c r="D102" s="16" t="s">
        <v>54</v>
      </c>
      <c r="E102" s="17" t="n">
        <v>10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68</v>
      </c>
      <c r="J102" s="17" t="n">
        <v>124.015</v>
      </c>
      <c r="K102" s="6" t="s">
        <f>=Портфель!F14*Портфель!$Q$13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0" t="n">
        <v>45961</v>
      </c>
      <c r="B103" s="16" t="s">
        <v>580</v>
      </c>
      <c r="C103" s="16" t="s">
        <v>53</v>
      </c>
      <c r="D103" s="16" t="s">
        <v>54</v>
      </c>
      <c r="E103" s="17" t="n">
        <v>10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37</v>
      </c>
      <c r="J103" s="17" t="n">
        <v>125.296</v>
      </c>
      <c r="K103" s="6" t="s">
        <f>=Портфель!F14*Портфель!$Q$13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0" t="n">
        <v>45966</v>
      </c>
      <c r="B104" s="16" t="s">
        <v>580</v>
      </c>
      <c r="C104" s="16" t="s">
        <v>53</v>
      </c>
      <c r="D104" s="16" t="s">
        <v>54</v>
      </c>
      <c r="E104" s="17" t="n">
        <v>50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32</v>
      </c>
      <c r="J104" s="17" t="n">
        <v>125.3958</v>
      </c>
      <c r="K104" s="6" t="s">
        <f>=Портфель!F14*Портфель!$Q$13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0" t="n">
        <v>45989</v>
      </c>
      <c r="B105" s="16" t="s">
        <v>580</v>
      </c>
      <c r="C105" s="16" t="s">
        <v>56</v>
      </c>
      <c r="D105" s="16" t="s">
        <v>57</v>
      </c>
      <c r="E105" s="17" t="n">
        <v>20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9</v>
      </c>
      <c r="J105" s="17" t="n">
        <v>271.3575</v>
      </c>
      <c r="K105" s="6" t="s">
        <f>=Портфель!F15*Портфель!$Q$13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0" t="n">
        <v>45989</v>
      </c>
      <c r="B106" s="16" t="s">
        <v>580</v>
      </c>
      <c r="C106" s="16" t="s">
        <v>59</v>
      </c>
      <c r="D106" s="16" t="s">
        <v>60</v>
      </c>
      <c r="E106" s="17" t="n">
        <v>120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9</v>
      </c>
      <c r="J106" s="17" t="n">
        <v>38.33425</v>
      </c>
      <c r="K106" s="6" t="s">
        <f>=Портфель!F16*Портфель!$Q$13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0" t="n">
        <v>45684</v>
      </c>
      <c r="B107" s="16" t="s">
        <v>580</v>
      </c>
      <c r="C107" s="16" t="s">
        <v>64</v>
      </c>
      <c r="D107" s="16" t="s">
        <v>66</v>
      </c>
      <c r="E107" s="17" t="n">
        <v>1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314</v>
      </c>
      <c r="J107" s="17" t="n">
        <v>139.16</v>
      </c>
      <c r="K107" s="6" t="s">
        <f>=Портфель!F18*Портфель!$Q$13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0" t="n">
        <v>45776</v>
      </c>
      <c r="B108" s="16" t="s">
        <v>580</v>
      </c>
      <c r="C108" s="16" t="s">
        <v>64</v>
      </c>
      <c r="D108" s="16" t="s">
        <v>66</v>
      </c>
      <c r="E108" s="17" t="n">
        <v>4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222</v>
      </c>
      <c r="J108" s="17" t="n">
        <v>141.7575</v>
      </c>
      <c r="K108" s="6" t="s">
        <f>=Портфель!F18*Портфель!$Q$13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0" t="n">
        <v>45922</v>
      </c>
      <c r="B109" s="16" t="s">
        <v>580</v>
      </c>
      <c r="C109" s="16" t="s">
        <v>64</v>
      </c>
      <c r="D109" s="16" t="s">
        <v>66</v>
      </c>
      <c r="E109" s="17" t="n">
        <v>1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76</v>
      </c>
      <c r="J109" s="17" t="n">
        <v>139.26</v>
      </c>
      <c r="K109" s="6" t="s">
        <f>=Портфель!F18*Портфель!$Q$13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0" t="n">
        <v>45924</v>
      </c>
      <c r="B110" s="16" t="s">
        <v>580</v>
      </c>
      <c r="C110" s="16" t="s">
        <v>64</v>
      </c>
      <c r="D110" s="16" t="s">
        <v>66</v>
      </c>
      <c r="E110" s="17" t="n">
        <v>1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74</v>
      </c>
      <c r="J110" s="17" t="n">
        <v>138.11</v>
      </c>
      <c r="K110" s="6" t="s">
        <f>=Портфель!F18*Портфель!$Q$13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0" t="n">
        <v>45945</v>
      </c>
      <c r="B111" s="16" t="s">
        <v>580</v>
      </c>
      <c r="C111" s="16" t="s">
        <v>64</v>
      </c>
      <c r="D111" s="16" t="s">
        <v>66</v>
      </c>
      <c r="E111" s="17" t="n">
        <v>1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53</v>
      </c>
      <c r="J111" s="17" t="n">
        <v>130.7</v>
      </c>
      <c r="K111" s="6" t="s">
        <f>=Портфель!F18*Портфель!$Q$13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0" t="n">
        <v>45951</v>
      </c>
      <c r="B112" s="16" t="s">
        <v>580</v>
      </c>
      <c r="C112" s="16" t="s">
        <v>64</v>
      </c>
      <c r="D112" s="16" t="s">
        <v>66</v>
      </c>
      <c r="E112" s="17" t="n">
        <v>1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47</v>
      </c>
      <c r="J112" s="17" t="n">
        <v>138.36</v>
      </c>
      <c r="K112" s="6" t="s">
        <f>=Портфель!F18*Портфель!$Q$13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0" t="n">
        <v>45957</v>
      </c>
      <c r="B113" s="16" t="s">
        <v>580</v>
      </c>
      <c r="C113" s="16" t="s">
        <v>64</v>
      </c>
      <c r="D113" s="16" t="s">
        <v>66</v>
      </c>
      <c r="E113" s="17" t="n">
        <v>1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41</v>
      </c>
      <c r="J113" s="17" t="n">
        <v>126.9</v>
      </c>
      <c r="K113" s="6" t="s">
        <f>=Портфель!F18*Портфель!$Q$13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0" t="n">
        <v>45961</v>
      </c>
      <c r="B114" s="16" t="s">
        <v>580</v>
      </c>
      <c r="C114" s="16" t="s">
        <v>64</v>
      </c>
      <c r="D114" s="16" t="s">
        <v>66</v>
      </c>
      <c r="E114" s="17" t="n">
        <v>2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37</v>
      </c>
      <c r="J114" s="17" t="n">
        <v>129.7</v>
      </c>
      <c r="K114" s="6" t="s">
        <f>=Портфель!F18*Портфель!$Q$13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0" t="n">
        <v>45966</v>
      </c>
      <c r="B115" s="16" t="s">
        <v>580</v>
      </c>
      <c r="C115" s="16" t="s">
        <v>64</v>
      </c>
      <c r="D115" s="16" t="s">
        <v>66</v>
      </c>
      <c r="E115" s="17" t="n">
        <v>3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32</v>
      </c>
      <c r="J115" s="17" t="n">
        <v>130.3</v>
      </c>
      <c r="K115" s="6" t="s">
        <f>=Портфель!F18*Портфель!$Q$13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0" t="n">
        <v>43574</v>
      </c>
      <c r="B116" s="16" t="s">
        <v>580</v>
      </c>
      <c r="C116" s="16" t="s">
        <v>67</v>
      </c>
      <c r="D116" s="16" t="s">
        <v>68</v>
      </c>
      <c r="E116" s="17" t="n">
        <v>0.28447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2424</v>
      </c>
      <c r="J116" s="17" t="n">
        <v>994</v>
      </c>
      <c r="K116" s="6" t="s">
        <f>=Портфель!F19*Портфель!$Q$13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0"/>
      <c r="B117" s="16"/>
      <c r="C117" s="16"/>
      <c r="D117" s="16"/>
      <c r="E117" s="17"/>
      <c r="F117" s="7"/>
      <c r="G117" s="17"/>
      <c r="H117" s="16"/>
      <c r="I117" s="7"/>
      <c r="J117" s="17"/>
      <c r="K117" s="4" t="s">
        <v>72</v>
      </c>
      <c r="L117" s="8" t="s">
        <f>=SUBTOTAL(109,L2:L116)</f>
      </c>
      <c r="M117" s="8" t="s">
        <f>=SUBTOTAL(109,M2:M116)</f>
      </c>
      <c r="N117" s="8" t="s">
        <f>=MAX(0,M117*0.13)</f>
      </c>
    </row>
  </sheetData>
  <autoFilter ref="A1:O1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2025-12-06T23:01:02.00Z</dcterms:created>
  <dc:creator>izi-invest.ru</dc:creator>
  <cp:revision>0</cp:revision>
</cp:coreProperties>
</file>